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24226"/>
  <mc:AlternateContent xmlns:mc="http://schemas.openxmlformats.org/markup-compatibility/2006">
    <mc:Choice Requires="x15">
      <x15ac:absPath xmlns:x15ac="http://schemas.microsoft.com/office/spreadsheetml/2010/11/ac" url="\\Beguakova\Годовой отчет\стат\СТАТ бюллетень\2022\"/>
    </mc:Choice>
  </mc:AlternateContent>
  <bookViews>
    <workbookView xWindow="0" yWindow="0" windowWidth="23970" windowHeight="10935" tabRatio="893"/>
  </bookViews>
  <sheets>
    <sheet name="табл 1" sheetId="1" r:id="rId1"/>
    <sheet name="табл 2 " sheetId="2" r:id="rId2"/>
    <sheet name="табл 3" sheetId="3" r:id="rId3"/>
    <sheet name="табл 4" sheetId="4" r:id="rId4"/>
    <sheet name="табл 5" sheetId="5" r:id="rId5"/>
    <sheet name="табл 6" sheetId="6" r:id="rId6"/>
    <sheet name="табл 7" sheetId="7" r:id="rId7"/>
    <sheet name="табл 8 (дох)" sheetId="8" r:id="rId8"/>
    <sheet name="табл 8 (расх)" sheetId="9" r:id="rId9"/>
    <sheet name="табл 9" sheetId="10" r:id="rId10"/>
    <sheet name="табл 10" sheetId="11" r:id="rId11"/>
    <sheet name="таб 11" sheetId="12" r:id="rId12"/>
    <sheet name="табл 12" sheetId="13" r:id="rId13"/>
    <sheet name="табл 12.1" sheetId="14" r:id="rId14"/>
    <sheet name="табл 12.2" sheetId="15" r:id="rId15"/>
    <sheet name="табл 12.3" sheetId="16" r:id="rId16"/>
    <sheet name="табл 12.4" sheetId="17" r:id="rId17"/>
    <sheet name="табл 12.5" sheetId="18" r:id="rId18"/>
    <sheet name="табл 12.6" sheetId="19" r:id="rId19"/>
    <sheet name="табл 12.7" sheetId="20" r:id="rId20"/>
    <sheet name="табл 12.8" sheetId="21" r:id="rId21"/>
    <sheet name="табл 12.9" sheetId="22" r:id="rId22"/>
    <sheet name="табл 12.10" sheetId="23" r:id="rId23"/>
    <sheet name="табл 12.11" sheetId="24" r:id="rId24"/>
    <sheet name="табл 12.12" sheetId="25" r:id="rId25"/>
    <sheet name="табл 12.13" sheetId="26" r:id="rId26"/>
    <sheet name="табл 12.14" sheetId="27" r:id="rId27"/>
    <sheet name="табл 12.15" sheetId="28" r:id="rId28"/>
    <sheet name="табл 12.16" sheetId="29" r:id="rId29"/>
    <sheet name="табл 12.17" sheetId="30" r:id="rId30"/>
    <sheet name="табл 13" sheetId="51" r:id="rId31"/>
    <sheet name="табл 14" sheetId="32" r:id="rId32"/>
    <sheet name="табл 15" sheetId="33" r:id="rId33"/>
    <sheet name="табл 16" sheetId="31" r:id="rId34"/>
    <sheet name="табл 17 кв" sheetId="34" r:id="rId35"/>
    <sheet name="табл 18" sheetId="35" r:id="rId36"/>
    <sheet name="табл 19 кв" sheetId="37" r:id="rId37"/>
    <sheet name="табл 20 кв" sheetId="38" r:id="rId38"/>
    <sheet name="табл 21 кв " sheetId="39" r:id="rId39"/>
    <sheet name="табл 22 кв" sheetId="40" r:id="rId40"/>
    <sheet name="табл 23" sheetId="41" r:id="rId41"/>
    <sheet name="табл 24 кв" sheetId="42" r:id="rId42"/>
    <sheet name="табл 25 кв" sheetId="43" r:id="rId43"/>
    <sheet name="табл 26 пг " sheetId="49" r:id="rId44"/>
    <sheet name="табл 27 пг" sheetId="45" r:id="rId45"/>
    <sheet name="28 табл" sheetId="46" r:id="rId46"/>
    <sheet name="табл 29 пг" sheetId="47" r:id="rId47"/>
  </sheets>
  <externalReferences>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s>
  <definedNames>
    <definedName name="\E" localSheetId="43">#REF!</definedName>
    <definedName name="\E">#REF!</definedName>
    <definedName name="_____________________MS798" localSheetId="43">#REF!</definedName>
    <definedName name="_____________________MS798">#REF!</definedName>
    <definedName name="_____________________tab1">#REF!</definedName>
    <definedName name="_____________________tab2">#REF!</definedName>
    <definedName name="_____________________tab6798">#REF!</definedName>
    <definedName name="____________________MS798">#REF!</definedName>
    <definedName name="____________________tab1">#REF!</definedName>
    <definedName name="____________________tab2">#REF!</definedName>
    <definedName name="____________________tab6798">#REF!</definedName>
    <definedName name="___________________MS798">#REF!</definedName>
    <definedName name="___________________tab1">#REF!</definedName>
    <definedName name="___________________tab2">#REF!</definedName>
    <definedName name="___________________tab6798">#REF!</definedName>
    <definedName name="__________________MS798">#REF!</definedName>
    <definedName name="__________________tab1">#REF!</definedName>
    <definedName name="__________________tab2">#REF!</definedName>
    <definedName name="__________________tab6798">#REF!</definedName>
    <definedName name="_________________MS798">#REF!</definedName>
    <definedName name="_________________prt1">#N/A</definedName>
    <definedName name="_________________prt2">#N/A</definedName>
    <definedName name="_________________prt3">#N/A</definedName>
    <definedName name="_________________prt4">#N/A</definedName>
    <definedName name="_________________prt5">#N/A</definedName>
    <definedName name="_________________prt6">#N/A</definedName>
    <definedName name="_________________prt7">#N/A</definedName>
    <definedName name="_________________prt8">#N/A</definedName>
    <definedName name="_________________tab1">#REF!</definedName>
    <definedName name="_________________tab2">#REF!</definedName>
    <definedName name="_________________tab6798">#REF!</definedName>
    <definedName name="________________MS798">#REF!</definedName>
    <definedName name="________________prt1">#N/A</definedName>
    <definedName name="________________prt2">#N/A</definedName>
    <definedName name="________________prt3">#N/A</definedName>
    <definedName name="________________prt4">#N/A</definedName>
    <definedName name="________________prt5">#N/A</definedName>
    <definedName name="________________prt6">#N/A</definedName>
    <definedName name="________________prt7">#N/A</definedName>
    <definedName name="________________prt8">#N/A</definedName>
    <definedName name="________________tab1">#REF!</definedName>
    <definedName name="________________tab2">#REF!</definedName>
    <definedName name="________________tab6798">#REF!</definedName>
    <definedName name="_______________MS798">#REF!</definedName>
    <definedName name="_______________prt1">#N/A</definedName>
    <definedName name="_______________prt2">#N/A</definedName>
    <definedName name="_______________prt3">#N/A</definedName>
    <definedName name="_______________prt4">#N/A</definedName>
    <definedName name="_______________prt5">#N/A</definedName>
    <definedName name="_______________prt6">#N/A</definedName>
    <definedName name="_______________prt7">#N/A</definedName>
    <definedName name="_______________prt8">#N/A</definedName>
    <definedName name="_______________tab1">#REF!</definedName>
    <definedName name="_______________tab2">#REF!</definedName>
    <definedName name="_______________tab6798">#REF!</definedName>
    <definedName name="______________MS798">#REF!</definedName>
    <definedName name="______________prt1">#N/A</definedName>
    <definedName name="______________prt2">#N/A</definedName>
    <definedName name="______________prt3">#N/A</definedName>
    <definedName name="______________prt4">#N/A</definedName>
    <definedName name="______________prt5">#N/A</definedName>
    <definedName name="______________prt6">#N/A</definedName>
    <definedName name="______________prt7">#N/A</definedName>
    <definedName name="______________prt8">#N/A</definedName>
    <definedName name="______________tab1">#REF!</definedName>
    <definedName name="______________tab2">#REF!</definedName>
    <definedName name="______________tab6798">#REF!</definedName>
    <definedName name="_____________MS798">#REF!</definedName>
    <definedName name="_____________prt1">#N/A</definedName>
    <definedName name="_____________prt2">#N/A</definedName>
    <definedName name="_____________prt3">#N/A</definedName>
    <definedName name="_____________prt4">#N/A</definedName>
    <definedName name="_____________prt5">#N/A</definedName>
    <definedName name="_____________prt6">#N/A</definedName>
    <definedName name="_____________prt7">#N/A</definedName>
    <definedName name="_____________prt8">#N/A</definedName>
    <definedName name="_____________tab1">#REF!</definedName>
    <definedName name="_____________tab2">#REF!</definedName>
    <definedName name="_____________tab6798">#REF!</definedName>
    <definedName name="____________MS798">#REF!</definedName>
    <definedName name="____________prt1">#N/A</definedName>
    <definedName name="____________prt2">#N/A</definedName>
    <definedName name="____________prt3">#N/A</definedName>
    <definedName name="____________prt4">#N/A</definedName>
    <definedName name="____________prt5">#N/A</definedName>
    <definedName name="____________prt6">#N/A</definedName>
    <definedName name="____________prt7">#N/A</definedName>
    <definedName name="____________prt8">#N/A</definedName>
    <definedName name="____________tab1">#REF!</definedName>
    <definedName name="____________tab2">#REF!</definedName>
    <definedName name="____________tab6798">#REF!</definedName>
    <definedName name="___________MS798">#REF!</definedName>
    <definedName name="___________prt1">#N/A</definedName>
    <definedName name="___________prt2">#N/A</definedName>
    <definedName name="___________prt3">#N/A</definedName>
    <definedName name="___________prt4">#N/A</definedName>
    <definedName name="___________prt5">#N/A</definedName>
    <definedName name="___________prt6">#N/A</definedName>
    <definedName name="___________prt7">#N/A</definedName>
    <definedName name="___________prt8">#N/A</definedName>
    <definedName name="___________tab1">#REF!</definedName>
    <definedName name="___________tab2">#REF!</definedName>
    <definedName name="___________tab6798">#REF!</definedName>
    <definedName name="__________MS798">#REF!</definedName>
    <definedName name="__________prt1">[1]!__________prt1</definedName>
    <definedName name="__________prt2">[1]!__________prt2</definedName>
    <definedName name="__________prt3">[1]!__________prt3</definedName>
    <definedName name="__________prt4">[1]!__________prt4</definedName>
    <definedName name="__________prt5">[1]!__________prt5</definedName>
    <definedName name="__________prt6">[1]!__________prt6</definedName>
    <definedName name="__________prt7">[1]!__________prt7</definedName>
    <definedName name="__________prt8">[1]!__________prt8</definedName>
    <definedName name="__________tab1">#REF!</definedName>
    <definedName name="__________tab2">#REF!</definedName>
    <definedName name="__________tab6798">#REF!</definedName>
    <definedName name="_________MS798">#REF!</definedName>
    <definedName name="_________prt1">[1]!_________prt1</definedName>
    <definedName name="_________prt2">[1]!_________prt2</definedName>
    <definedName name="_________prt3">[1]!_________prt3</definedName>
    <definedName name="_________prt4">[1]!_________prt4</definedName>
    <definedName name="_________prt5">[1]!_________prt5</definedName>
    <definedName name="_________prt6">[1]!_________prt6</definedName>
    <definedName name="_________prt7">[1]!_________prt7</definedName>
    <definedName name="_________prt8">[1]!_________prt8</definedName>
    <definedName name="_________tab1">#REF!</definedName>
    <definedName name="_________tab2">#REF!</definedName>
    <definedName name="_________tab6798">#REF!</definedName>
    <definedName name="________MS798">#REF!</definedName>
    <definedName name="________prt1">[1]!________prt1</definedName>
    <definedName name="________prt2">[1]!________prt2</definedName>
    <definedName name="________prt3">[1]!________prt3</definedName>
    <definedName name="________prt4">[1]!________prt4</definedName>
    <definedName name="________prt5">[1]!________prt5</definedName>
    <definedName name="________prt6">[1]!________prt6</definedName>
    <definedName name="________prt7">[1]!________prt7</definedName>
    <definedName name="________prt8">[1]!________prt8</definedName>
    <definedName name="________tab1">#REF!</definedName>
    <definedName name="________tab2">#REF!</definedName>
    <definedName name="________tab6798">#REF!</definedName>
    <definedName name="_______MS798">#REF!</definedName>
    <definedName name="_______prt1">[1]!_______prt1</definedName>
    <definedName name="_______prt2">[1]!_______prt2</definedName>
    <definedName name="_______prt3">[1]!_______prt3</definedName>
    <definedName name="_______prt4">[1]!_______prt4</definedName>
    <definedName name="_______prt5">[1]!_______prt5</definedName>
    <definedName name="_______prt6">[1]!_______prt6</definedName>
    <definedName name="_______prt7">[1]!_______prt7</definedName>
    <definedName name="_______prt8">[1]!_______prt8</definedName>
    <definedName name="_______tab1">#REF!</definedName>
    <definedName name="_______tab2">#REF!</definedName>
    <definedName name="_______tab6798">#REF!</definedName>
    <definedName name="______MS798">#REF!</definedName>
    <definedName name="______prt1">[1]!______prt1</definedName>
    <definedName name="______prt2">[1]!______prt2</definedName>
    <definedName name="______prt3">[1]!______prt3</definedName>
    <definedName name="______prt4">[1]!______prt4</definedName>
    <definedName name="______prt5">[1]!______prt5</definedName>
    <definedName name="______prt6">[1]!______prt6</definedName>
    <definedName name="______prt7">[1]!______prt7</definedName>
    <definedName name="______prt8">[1]!______prt8</definedName>
    <definedName name="______tab1">#REF!</definedName>
    <definedName name="______tab2">#REF!</definedName>
    <definedName name="______tab6798">#REF!</definedName>
    <definedName name="_____G100000">#REF!</definedName>
    <definedName name="_____MCV1">#REF!</definedName>
    <definedName name="_____MS798">#REF!</definedName>
    <definedName name="_____prt1">#N/A</definedName>
    <definedName name="_____prt2">#N/A</definedName>
    <definedName name="_____prt3">#N/A</definedName>
    <definedName name="_____prt4">#N/A</definedName>
    <definedName name="_____prt5">#N/A</definedName>
    <definedName name="_____prt6">#N/A</definedName>
    <definedName name="_____prt7">#N/A</definedName>
    <definedName name="_____prt8">#N/A</definedName>
    <definedName name="_____tab1">#REF!</definedName>
    <definedName name="_____tab2">#REF!</definedName>
    <definedName name="_____tab6798">#REF!</definedName>
    <definedName name="_____xlfn.BAHTTEXT" hidden="1">#NAME?</definedName>
    <definedName name="____MS798">#REF!</definedName>
    <definedName name="____prt1">#N/A</definedName>
    <definedName name="____prt2">#N/A</definedName>
    <definedName name="____prt3">#N/A</definedName>
    <definedName name="____prt4">#N/A</definedName>
    <definedName name="____prt5">#N/A</definedName>
    <definedName name="____prt6">#N/A</definedName>
    <definedName name="____prt7">#N/A</definedName>
    <definedName name="____prt8">#N/A</definedName>
    <definedName name="____tab1">#REF!</definedName>
    <definedName name="____tab2">#REF!</definedName>
    <definedName name="____tab6798">#REF!</definedName>
    <definedName name="____xlfn.BAHTTEXT" hidden="1">#NAME?</definedName>
    <definedName name="___2006_г___сверка_с_нулевыми_СГД">#REF!</definedName>
    <definedName name="___MCV1">#REF!</definedName>
    <definedName name="___MS798">#REF!</definedName>
    <definedName name="___prt1">#N/A</definedName>
    <definedName name="___prt2">#N/A</definedName>
    <definedName name="___prt3">#N/A</definedName>
    <definedName name="___prt4">#N/A</definedName>
    <definedName name="___prt5">#N/A</definedName>
    <definedName name="___prt6">#N/A</definedName>
    <definedName name="___prt7">#N/A</definedName>
    <definedName name="___prt8">#N/A</definedName>
    <definedName name="___tab06">#REF!</definedName>
    <definedName name="___tab07">#REF!</definedName>
    <definedName name="___tab1">#REF!</definedName>
    <definedName name="___tab2">#REF!</definedName>
    <definedName name="___tab6798">#REF!</definedName>
    <definedName name="___xlfn.BAHTTEXT" hidden="1">#NAME?</definedName>
    <definedName name="__1__123Graph_XREALEX_WAGE" hidden="1">[2]PRIVATE!#REF!</definedName>
    <definedName name="__1_2006_г___сверка_с_нулевыми_СГД">#REF!</definedName>
    <definedName name="__2__123Graph_XREALEX_WAGE" hidden="1">[3]PRIVATE!#REF!</definedName>
    <definedName name="__2006_г___сверка_с_нулевыми_СГД">#REF!</definedName>
    <definedName name="__G100000">#REF!</definedName>
    <definedName name="__MCV1">#REF!</definedName>
    <definedName name="__MS798">#REF!</definedName>
    <definedName name="__prt1">#N/A</definedName>
    <definedName name="__prt2">#N/A</definedName>
    <definedName name="__prt3">#N/A</definedName>
    <definedName name="__prt4">#N/A</definedName>
    <definedName name="__prt5">#N/A</definedName>
    <definedName name="__prt6">#N/A</definedName>
    <definedName name="__prt7">#N/A</definedName>
    <definedName name="__prt8">#N/A</definedName>
    <definedName name="__tab06">#REF!</definedName>
    <definedName name="__tab07">#REF!</definedName>
    <definedName name="__tab1">#REF!</definedName>
    <definedName name="__tab2">#REF!</definedName>
    <definedName name="__tab6798">#REF!</definedName>
    <definedName name="__xlfn.BAHTTEXT" hidden="1">#NAME?</definedName>
    <definedName name="_1__123Graph_XREALEX_WAGE" hidden="1">[4]PRIVATE!#REF!</definedName>
    <definedName name="_1_2006_г___сверка_с_нулевыми_СГД">#REF!</definedName>
    <definedName name="_10__123Graph_XREALEX_WAGE" hidden="1">[5]PRIVATE!#REF!</definedName>
    <definedName name="_11_2006_г___сверка_с_нулевыми_СГД">#REF!</definedName>
    <definedName name="_1Excel_BuiltIn_Print_Titles_6_1">NA()</definedName>
    <definedName name="_2_____123Graph_XREALEX_WAGE" hidden="1">[3]PRIVATE!#REF!</definedName>
    <definedName name="_2__123Graph_XREALEX_WAGE" hidden="1">[3]PRIVATE!#REF!</definedName>
    <definedName name="_2006_г___сверка_с_нулевыми_СГД">#REF!</definedName>
    <definedName name="_3_2006_г___сверка_с_нулевыми_СГД">#REF!</definedName>
    <definedName name="_4____123Graph_XREALEX_WAGE" hidden="1">[3]PRIVATE!#REF!</definedName>
    <definedName name="_4__123Graph_XREALEX_WAGE" hidden="1">[6]PRIVATE!#REF!</definedName>
    <definedName name="_7__123Graph_XREALEX_WAGE" hidden="1">[7]PRIVATE!#REF!</definedName>
    <definedName name="_Dist_Bin" hidden="1">#REF!</definedName>
    <definedName name="_Dist_Values" hidden="1">#REF!</definedName>
    <definedName name="_Fill" hidden="1">#REF!</definedName>
    <definedName name="_G100000">#REF!</definedName>
    <definedName name="_Key1" hidden="1">#REF!</definedName>
    <definedName name="_Key2" hidden="1">#REF!</definedName>
    <definedName name="_MCV1">#REF!</definedName>
    <definedName name="_MS798">#REF!</definedName>
    <definedName name="_Order1" hidden="1">255</definedName>
    <definedName name="_Order2" hidden="1">255</definedName>
    <definedName name="_prt1">#N/A</definedName>
    <definedName name="_prt2">#N/A</definedName>
    <definedName name="_prt3">#N/A</definedName>
    <definedName name="_prt4">#N/A</definedName>
    <definedName name="_prt5">#N/A</definedName>
    <definedName name="_prt6">#N/A</definedName>
    <definedName name="_prt7">#N/A</definedName>
    <definedName name="_prt8">#N/A</definedName>
    <definedName name="_Sort" hidden="1">#REF!</definedName>
    <definedName name="_tab06">#REF!</definedName>
    <definedName name="_tab07">#REF!</definedName>
    <definedName name="_tab1">#REF!</definedName>
    <definedName name="_tab2">#REF!</definedName>
    <definedName name="_tab6798">#REF!</definedName>
    <definedName name="_xlnm._FilterDatabase" localSheetId="3" hidden="1">'табл 4'!$A$8:$I$274</definedName>
    <definedName name="_xlnm._FilterDatabase" localSheetId="7" hidden="1">'табл 8 (дох)'!$A$7:$G$190</definedName>
    <definedName name="_ьл" localSheetId="43">#REF!</definedName>
    <definedName name="_ьл">#REF!</definedName>
    <definedName name="a" hidden="1">255</definedName>
    <definedName name="Aaca">[8]!Eeno1</definedName>
    <definedName name="Áàçà">[8]!Ëèñò1</definedName>
    <definedName name="ABC" hidden="1">[5]PRIVATE!#REF!</definedName>
    <definedName name="Agency_List">[9]Control!$H$17:$H$19</definedName>
    <definedName name="AS2DocOpenMode" hidden="1">"AS2DocumentEdit"</definedName>
    <definedName name="BM.GSR.FCTY.CD">#REF!</definedName>
    <definedName name="BM.GSR.FXAI.CD">#REF!</definedName>
    <definedName name="BM.GSR.GNFS.CD">#REF!</definedName>
    <definedName name="BM.GSR.MRCH.CD">#REF!</definedName>
    <definedName name="BM.GSR.NFSV.CD">#REF!</definedName>
    <definedName name="BM.GSR.TOTL.CD">#REF!</definedName>
    <definedName name="BM.TRF.CURR.CD">#REF!</definedName>
    <definedName name="BM.TRF.PRVT.CD">#REF!</definedName>
    <definedName name="BN.CAB.XOKA.CD">#REF!</definedName>
    <definedName name="BN.DSR.UNPD.CD">#REF!</definedName>
    <definedName name="BN.GSR.FCTY.CD">#REF!</definedName>
    <definedName name="BN.GSR.GNFS.CD">#REF!</definedName>
    <definedName name="BN.GSR.MRCH.CD">#REF!</definedName>
    <definedName name="BN.KAC.FNEI.CD">#REF!</definedName>
    <definedName name="BN.KAC.OTHR.CD">#REF!</definedName>
    <definedName name="BN.KLT.DINV.CD">#REF!</definedName>
    <definedName name="BN.KLT.NFLW.CD">#REF!</definedName>
    <definedName name="BN.KLT.PTXL.CD">#REF!</definedName>
    <definedName name="BN.RES.INCL.CD">#REF!</definedName>
    <definedName name="BN.TRF.CURR.CD">#REF!</definedName>
    <definedName name="BN.TRF.KOGT.CD">#REF!</definedName>
    <definedName name="BN.TRF.OFDC.CD">#REF!</definedName>
    <definedName name="BN.TRF.PRVT.CD">#REF!</definedName>
    <definedName name="BottomRight">#REF!</definedName>
    <definedName name="BRASS">#REF!</definedName>
    <definedName name="BRASS_6">#REF!</definedName>
    <definedName name="BRO">#REF!</definedName>
    <definedName name="BS">'[10]BoP-weo'!#REF!</definedName>
    <definedName name="BT">'[10]BoP-weo'!#REF!</definedName>
    <definedName name="BTR" localSheetId="43">#REF!</definedName>
    <definedName name="BTR">#REF!</definedName>
    <definedName name="BTRG" localSheetId="43">#REF!</definedName>
    <definedName name="BTRG">#REF!</definedName>
    <definedName name="BUControlSheet_CurrencySelections">[11]Control!$A$19:$A$20</definedName>
    <definedName name="BUControlSheet_FormulaSelections">[11]Control!$A$16:$A$17</definedName>
    <definedName name="BUControlSheet_RevisionSelections">[11]Control!$A$21:$A$22</definedName>
    <definedName name="BUControlSheet_ScaleSelections">[11]Control!$J$35:$J$36</definedName>
    <definedName name="budfin" localSheetId="43">#REF!</definedName>
    <definedName name="budfin">#REF!</definedName>
    <definedName name="budget_financing" localSheetId="43">#REF!</definedName>
    <definedName name="budget_financing">#REF!</definedName>
    <definedName name="BuiltIn_AutoFilter___1" localSheetId="43">#REF!</definedName>
    <definedName name="BuiltIn_AutoFilter___1">#REF!</definedName>
    <definedName name="BuiltIn_Print_Titles">#N/A</definedName>
    <definedName name="BuiltIn_Print_Titles___0">#N/A</definedName>
    <definedName name="bul96.xls">[8]!Eeno1</definedName>
    <definedName name="BX" localSheetId="43">#REF!</definedName>
    <definedName name="BX">#REF!</definedName>
    <definedName name="BX.GSR.FCTY.CD" localSheetId="43">#REF!</definedName>
    <definedName name="BX.GSR.FCTY.CD">#REF!</definedName>
    <definedName name="BX.GSR.GNFS.CD" localSheetId="43">#REF!</definedName>
    <definedName name="BX.GSR.GNFS.CD">#REF!</definedName>
    <definedName name="BX.GSR.MRCH.CD">#REF!</definedName>
    <definedName name="BX.GSR.NFSV.CD">#REF!</definedName>
    <definedName name="BX.GSR.TOTL.CD">#REF!</definedName>
    <definedName name="BX.TRF.CURR.CD">#REF!</definedName>
    <definedName name="BX.TRF.PRVT.CD">#REF!</definedName>
    <definedName name="BX.TRF.PWKR.CD">#REF!</definedName>
    <definedName name="BX_NX_R">#REF!</definedName>
    <definedName name="BXG">#REF!</definedName>
    <definedName name="BXG_NXG_R">#REF!</definedName>
    <definedName name="BXS">#REF!</definedName>
    <definedName name="CalcBCA">#REF!</definedName>
    <definedName name="CalcBCA_1">'[10]BoP-weo'!#REF!</definedName>
    <definedName name="CalcBCA_2">'[10]BoP-weo'!#REF!</definedName>
    <definedName name="CalcBFRA_1">'[10]BoP-weo'!#REF!</definedName>
    <definedName name="CalcBFRA_2">'[10]BoP-weo'!#REF!</definedName>
    <definedName name="CalcBK">'[10]BoP-weo'!#REF!</definedName>
    <definedName name="CalcBKF">'[10]BoP-weo'!#REF!</definedName>
    <definedName name="CalcBMG" localSheetId="43">#REF!</definedName>
    <definedName name="CalcBMG">#REF!</definedName>
    <definedName name="CalcBXG" localSheetId="43">#REF!</definedName>
    <definedName name="CalcBXG">#REF!</definedName>
    <definedName name="CalcC_F" localSheetId="43">'[10]BoP-weo'!#REF!</definedName>
    <definedName name="CalcC_F">'[10]BoP-weo'!#REF!</definedName>
    <definedName name="calcCAS">#N/A</definedName>
    <definedName name="calcm">[12]EXP!$A$7</definedName>
    <definedName name="CalcMCV_4" localSheetId="43">#REF!</definedName>
    <definedName name="CalcMCV_4">#REF!</definedName>
    <definedName name="CalcMCV_B" localSheetId="43">#REF!</definedName>
    <definedName name="CalcMCV_B">#REF!</definedName>
    <definedName name="CalcMCV_T" localSheetId="43">#REF!</definedName>
    <definedName name="CalcMCV_T">#REF!</definedName>
    <definedName name="CalcNGS">#REF!</definedName>
    <definedName name="CalcNGS_NGDP">#REF!</definedName>
    <definedName name="CalcNGSG">#REF!</definedName>
    <definedName name="CalcNGSP">#REF!</definedName>
    <definedName name="CalcNI">#REF!</definedName>
    <definedName name="CAS_PROC">#N/A</definedName>
    <definedName name="cbroc.cbroc">[13]!cbroc.cbroc</definedName>
    <definedName name="CHK1.1" localSheetId="43">#REF!</definedName>
    <definedName name="CHK1.1">#REF!</definedName>
    <definedName name="CHK2.1" localSheetId="43">#REF!</definedName>
    <definedName name="CHK2.1">#REF!</definedName>
    <definedName name="CHK2.2" localSheetId="43">#REF!</definedName>
    <definedName name="CHK2.2">#REF!</definedName>
    <definedName name="CHK2.3">#REF!</definedName>
    <definedName name="CHK3.1">#REF!</definedName>
    <definedName name="CHK5.1">#REF!</definedName>
    <definedName name="cnBegColNull">#REF!</definedName>
    <definedName name="cnCodeMain">[14]ANALYSIS!#REF!</definedName>
    <definedName name="cnCodePlan">[14]PLAN!#REF!</definedName>
    <definedName name="Coordinator_List">[9]Control!$J$20:$J$21</definedName>
    <definedName name="Country">[15]Control!$C$1</definedName>
    <definedName name="CPI" localSheetId="43">#REF!</definedName>
    <definedName name="CPI">#REF!</definedName>
    <definedName name="CredComp" localSheetId="43">#REF!</definedName>
    <definedName name="CredComp">#REF!</definedName>
    <definedName name="CredRates" localSheetId="43">#REF!</definedName>
    <definedName name="CredRates">#REF!</definedName>
    <definedName name="ctylist">#REF!</definedName>
    <definedName name="Currency_Def">[9]Control!$BA$330:$BA$487</definedName>
    <definedName name="Current_account" localSheetId="43">#REF!</definedName>
    <definedName name="Current_account">#REF!</definedName>
    <definedName name="CURRENTYEAR" localSheetId="43">#REF!</definedName>
    <definedName name="CURRENTYEAR">#REF!</definedName>
    <definedName name="D" localSheetId="43">#REF!</definedName>
    <definedName name="D">#REF!</definedName>
    <definedName name="D_B">#REF!</definedName>
    <definedName name="D_G">#REF!</definedName>
    <definedName name="D_L">#REF!</definedName>
    <definedName name="D_NGDP">#REF!</definedName>
    <definedName name="D_O">#REF!</definedName>
    <definedName name="D_S">#REF!</definedName>
    <definedName name="D_S_NGDP">#REF!</definedName>
    <definedName name="D_S_SY">#REF!</definedName>
    <definedName name="D_Sproj">#REF!</definedName>
    <definedName name="D_SRM">#REF!</definedName>
    <definedName name="D_SY">#REF!</definedName>
    <definedName name="DA">#REF!</definedName>
    <definedName name="DA_D">#REF!</definedName>
    <definedName name="DA_SY">#REF!</definedName>
    <definedName name="DAB_D">#REF!</definedName>
    <definedName name="DAB_SY">#REF!</definedName>
    <definedName name="DABproj">#REF!</definedName>
    <definedName name="DAG_D">#REF!</definedName>
    <definedName name="DAG_SY">#REF!</definedName>
    <definedName name="DAGproj">#REF!</definedName>
    <definedName name="DAIBproj">#REF!</definedName>
    <definedName name="DAIGproj">#REF!</definedName>
    <definedName name="DAIproj">#REF!</definedName>
    <definedName name="DAproj">#REF!</definedName>
    <definedName name="DASD">#REF!</definedName>
    <definedName name="DASDB">#REF!</definedName>
    <definedName name="DASDG">#REF!</definedName>
    <definedName name="Database_MI">#REF!</definedName>
    <definedName name="DATES">#REF!</definedName>
    <definedName name="DB">#REF!</definedName>
    <definedName name="DB_NGDP">#REF!</definedName>
    <definedName name="DB_SY">#REF!</definedName>
    <definedName name="DBproj">#REF!</definedName>
    <definedName name="dddd" localSheetId="43" hidden="1">{"TRADE_COMP",#N/A,FALSE,"TAB23APP";"BOP",#N/A,FALSE,"TAB6";"DOT",#N/A,FALSE,"TAB24APP";"EXTDEBT",#N/A,FALSE,"TAB25APP"}</definedName>
    <definedName name="dddd" localSheetId="46" hidden="1">{"TRADE_COMP",#N/A,FALSE,"TAB23APP";"BOP",#N/A,FALSE,"TAB6";"DOT",#N/A,FALSE,"TAB24APP";"EXTDEBT",#N/A,FALSE,"TAB25APP"}</definedName>
    <definedName name="dddd" hidden="1">{"TRADE_COMP",#N/A,FALSE,"TAB23APP";"BOP",#N/A,FALSE,"TAB6";"DOT",#N/A,FALSE,"TAB24APP";"EXTDEBT",#N/A,FALSE,"TAB25APP"}</definedName>
    <definedName name="DDRB_7DB">#REF!</definedName>
    <definedName name="DDRB_7DB_A">#REF!</definedName>
    <definedName name="DelKreditor" localSheetId="43">#REF!,#REF!</definedName>
    <definedName name="DelKreditor">#REF!,#REF!</definedName>
    <definedName name="delstr" localSheetId="43">#REF!,#REF!,#REF!</definedName>
    <definedName name="delstr">#REF!,#REF!,#REF!</definedName>
    <definedName name="DELVD" localSheetId="43">#REF!,#REF!,#REF!,#REF!,#REF!,#REF!,#REF!,#REF!,#REF!,#REF!,#REF!,#REF!,#REF!,#REF!,#REF!,#REF!,#REF!</definedName>
    <definedName name="DELVD">#REF!,#REF!,#REF!,#REF!,#REF!,#REF!,#REF!,#REF!,#REF!,#REF!,#REF!,#REF!,#REF!,#REF!,#REF!,#REF!,#REF!</definedName>
    <definedName name="DelVd1" localSheetId="43">#REF!,#REF!,#REF!,#REF!,#REF!,#REF!,#REF!,#REF!,#REF!,#REF!,#REF!,#REF!</definedName>
    <definedName name="DelVd1">#REF!,#REF!,#REF!,#REF!,#REF!,#REF!,#REF!,#REF!,#REF!,#REF!,#REF!,#REF!</definedName>
    <definedName name="DelZaim" localSheetId="43">#REF!</definedName>
    <definedName name="DelZaim">#REF!</definedName>
    <definedName name="DEM">#REF!</definedName>
    <definedName name="DepComp">#REF!</definedName>
    <definedName name="DepRates">#REF!</definedName>
    <definedName name="DF">#REF!</definedName>
    <definedName name="DF_S">#REF!</definedName>
    <definedName name="DFB">#REF!</definedName>
    <definedName name="DFF">#REF!</definedName>
    <definedName name="DFFB">#REF!</definedName>
    <definedName name="DFFG">#REF!</definedName>
    <definedName name="DFFP">#REF!</definedName>
    <definedName name="DFG">#REF!</definedName>
    <definedName name="DG">#REF!</definedName>
    <definedName name="DG.DOD.MWBG.CD">#REF!</definedName>
    <definedName name="DG_NGDP">#REF!</definedName>
    <definedName name="DG_S">#REF!</definedName>
    <definedName name="DG_SY">#REF!</definedName>
    <definedName name="DGproj">#REF!</definedName>
    <definedName name="DIF_6">'[10]BoP-weo'!#REF!</definedName>
    <definedName name="DMSUM" localSheetId="43">#REF!</definedName>
    <definedName name="DMSUM">#REF!</definedName>
    <definedName name="DO" localSheetId="43">#REF!</definedName>
    <definedName name="DO">#REF!</definedName>
    <definedName name="dolyakone4nogosprosa" localSheetId="43">'[16]МОБ-49 Тип I'!#REF!</definedName>
    <definedName name="dolyakone4nogosprosa">'[16]МОБ-49 Тип I'!#REF!</definedName>
    <definedName name="dolyakone4nogosprosa2">'[17]МОБ-49 Тип II'!$BC$380:$BC$428</definedName>
    <definedName name="dolyaVDS">'[17]ТЗВ-2014'!$E$89:$BT$89</definedName>
    <definedName name="Dproj" localSheetId="43">#REF!</definedName>
    <definedName name="Dproj">#REF!</definedName>
    <definedName name="DS" localSheetId="43">#REF!</definedName>
    <definedName name="DS">#REF!</definedName>
    <definedName name="DSD" localSheetId="43">#REF!</definedName>
    <definedName name="DSD">#REF!</definedName>
    <definedName name="DSD_S">#REF!</definedName>
    <definedName name="DSDB">#REF!</definedName>
    <definedName name="DSDG">#REF!</definedName>
    <definedName name="DSI">#REF!</definedName>
    <definedName name="DSIBproj">#REF!</definedName>
    <definedName name="DSIGproj">#REF!</definedName>
    <definedName name="DSIproj">#REF!</definedName>
    <definedName name="DSISD">#REF!</definedName>
    <definedName name="DSISDB">#REF!</definedName>
    <definedName name="DSISDG">#REF!</definedName>
    <definedName name="DSP">#REF!</definedName>
    <definedName name="DSPBproj">#REF!</definedName>
    <definedName name="DSPG">#REF!</definedName>
    <definedName name="DSPGproj">#REF!</definedName>
    <definedName name="DSPproj">#REF!</definedName>
    <definedName name="DSPSD">#REF!</definedName>
    <definedName name="DSPSDB">#REF!</definedName>
    <definedName name="DSPSDG">#REF!</definedName>
    <definedName name="DT.AMA.DECT.CD">#REF!</definedName>
    <definedName name="DT.AMD.DECT.CD">#REF!</definedName>
    <definedName name="DT.AMD.DLXF.CD">#REF!</definedName>
    <definedName name="DT.AMN.DLXF.CD">#REF!</definedName>
    <definedName name="DT.AMP.DECT.CD">#REF!</definedName>
    <definedName name="DT.AMR.DLXF.CD">#REF!</definedName>
    <definedName name="DT.AMT.BLAT.CD">#REF!</definedName>
    <definedName name="DT.AMT.DIMF.CD">#REF!</definedName>
    <definedName name="DT.AMT.DPNG.CD">#REF!</definedName>
    <definedName name="DT.AMT.DRSA.CD">#REF!</definedName>
    <definedName name="DT.AMT.DRSP.CD">#REF!</definedName>
    <definedName name="DT.AMT.MIBR.CD">#REF!</definedName>
    <definedName name="DT.AMT.MIDA.CD">#REF!</definedName>
    <definedName name="DT.AMT.MLAT.CD">#REF!</definedName>
    <definedName name="DT.AMT.PBND.CD">#REF!</definedName>
    <definedName name="DT.AMT.PRVT.CD">#REF!</definedName>
    <definedName name="DT.ARA.DECT.CD">#REF!</definedName>
    <definedName name="DT.ASD.DLXF.CD">#REF!</definedName>
    <definedName name="DT.AXA.DECT.CD">#REF!</definedName>
    <definedName name="DT.AXA.DPPG.CD">#REF!</definedName>
    <definedName name="DT.AXF.DECT.CD">#REF!</definedName>
    <definedName name="DT.AXP.DECT.CD">#REF!</definedName>
    <definedName name="DT.AXR.DECT.CD">#REF!</definedName>
    <definedName name="DT.DID.DLXF.CD">#REF!</definedName>
    <definedName name="DT.DIN.DLXF.CD">#REF!</definedName>
    <definedName name="DT.DIP.DECT.CD">#REF!</definedName>
    <definedName name="DT.DIR.DLXF.CD">#REF!</definedName>
    <definedName name="DT.DIS.BLAT.CD">#REF!</definedName>
    <definedName name="DT.DIS.DIMF.CD">#REF!</definedName>
    <definedName name="DT.DIS.DLXF.CD">#REF!</definedName>
    <definedName name="DT.DIS.DPNG.CD">#REF!</definedName>
    <definedName name="DT.DIS.DRSA.CD">#REF!</definedName>
    <definedName name="DT.DIS.DRSP.CD">#REF!</definedName>
    <definedName name="DT.DIS.DSTC.CD">#REF!</definedName>
    <definedName name="DT.DIS.MIBR.CD">#REF!</definedName>
    <definedName name="DT.DIS.MIDA.CD">#REF!</definedName>
    <definedName name="DT.DIS.MLAT.CD">#REF!</definedName>
    <definedName name="DT.DIS.PBND.CD">#REF!</definedName>
    <definedName name="DT.DIS.PRVT.CD">#REF!</definedName>
    <definedName name="DT.DNA.DLXF.CD">#REF!</definedName>
    <definedName name="DT.DNI.DSTC.CD">#REF!</definedName>
    <definedName name="DT.DOD.ALLC.CD">#REF!</definedName>
    <definedName name="DT.DOD.BLAT.CD">#REF!</definedName>
    <definedName name="DT.DOD.DECT.CD">#REF!</definedName>
    <definedName name="DT.DOD.DIMF.CD">#REF!</definedName>
    <definedName name="DT.DOD.DLXF.CD">#REF!</definedName>
    <definedName name="DT.DOD.DPNG.CD">#REF!</definedName>
    <definedName name="DT.DOD.DPPG.CD">#REF!</definedName>
    <definedName name="DT.DOD.DRSA.CD">#REF!</definedName>
    <definedName name="DT.DOD.DRSP.CD">#REF!</definedName>
    <definedName name="DT.DOD.DSTC.CD">#REF!</definedName>
    <definedName name="DT.DOD.MIBR.CD">#REF!</definedName>
    <definedName name="DT.DOD.MIDA.CD">#REF!</definedName>
    <definedName name="DT.DOD.MLAT.CD">#REF!</definedName>
    <definedName name="DT.DOD.OFFT.CD">#REF!</definedName>
    <definedName name="DT.DOD.PBND.CD">#REF!</definedName>
    <definedName name="DT.DOD.PCBK.CD">#REF!</definedName>
    <definedName name="DT.DOD.POTH.CD">#REF!</definedName>
    <definedName name="DT.DOD.PRVT.CD">#REF!</definedName>
    <definedName name="DT.DOD.PSUP.CD">#REF!</definedName>
    <definedName name="DT.DON.DLXF.CD">#REF!</definedName>
    <definedName name="DT.DOX.DECT.CD">#REF!</definedName>
    <definedName name="DT.DPA.DLXF.CD">#REF!</definedName>
    <definedName name="DT.DSC.DLXF.CD">#REF!</definedName>
    <definedName name="DT.DSD.DLXF.CD">#REF!</definedName>
    <definedName name="DT.DTA.DLXF.CD">#REF!</definedName>
    <definedName name="DT.DTA.OADJ.CD">#REF!</definedName>
    <definedName name="DT.DWA.DECT.CD">#REF!</definedName>
    <definedName name="DT.INA.DECT.CD">#REF!</definedName>
    <definedName name="DT.IND.DEXF.CD">#REF!</definedName>
    <definedName name="DT.INN.DLXF.CD">#REF!</definedName>
    <definedName name="DT.INP.DECT.CD">#REF!</definedName>
    <definedName name="DT.INR.DLXF.CD">#REF!</definedName>
    <definedName name="DT.INT.BLAT.CD">#REF!</definedName>
    <definedName name="DT.INT.DIMF.CD">#REF!</definedName>
    <definedName name="DT.INT.DPNG.CD">#REF!</definedName>
    <definedName name="DT.INT.DRSA.CD">#REF!</definedName>
    <definedName name="DT.INT.DRSP.CD">#REF!</definedName>
    <definedName name="DT.INT.DSTC.CD">#REF!</definedName>
    <definedName name="DT.INT.MIBR.CD">#REF!</definedName>
    <definedName name="DT.INT.MIDA.CD">#REF!</definedName>
    <definedName name="DT.INT.MLAT.CD">#REF!</definedName>
    <definedName name="DT.INT.PBND.CD">#REF!</definedName>
    <definedName name="DT.INT.PRVT.CD">#REF!</definedName>
    <definedName name="DT.IRA.DECT.CD">#REF!</definedName>
    <definedName name="DT.ISD.DLXF.CD">#REF!</definedName>
    <definedName name="DT.IXA.DECT.CD">#REF!</definedName>
    <definedName name="DT.IXA.DPPG.CD">#REF!</definedName>
    <definedName name="DT.IXF.DECT.CD">#REF!</definedName>
    <definedName name="DT.IXP.DECT.CD">#REF!</definedName>
    <definedName name="DT.IXR.DECT.CD">#REF!</definedName>
    <definedName name="DT.NFL.DSTC.CD">#REF!</definedName>
    <definedName name="DVE">#REF!</definedName>
    <definedName name="DVE_S">#REF!</definedName>
    <definedName name="DVEB">#REF!</definedName>
    <definedName name="DVEG">#REF!</definedName>
    <definedName name="E200E">#REF!</definedName>
    <definedName name="Ed.">[14]ANALYSIS!#REF!</definedName>
    <definedName name="EDNA" localSheetId="43">#REF!</definedName>
    <definedName name="EDNA">#REF!</definedName>
    <definedName name="EdssBatchRange" localSheetId="43">#REF!</definedName>
    <definedName name="EdssBatchRange">#REF!</definedName>
    <definedName name="EF_7D" localSheetId="43">#REF!</definedName>
    <definedName name="EF_7D">#REF!</definedName>
    <definedName name="EF_7DB">#REF!</definedName>
    <definedName name="EF_7DG">#REF!</definedName>
    <definedName name="Empl">#REF!</definedName>
    <definedName name="empty">#REF!</definedName>
    <definedName name="ENDA">#REF!</definedName>
    <definedName name="endbut">"Button 3"</definedName>
    <definedName name="EntSec">#REF!</definedName>
    <definedName name="Excel_BuiltIn__FilterDatabase_1">[18]атыр!#REF!</definedName>
    <definedName name="Excel_BuiltIn_Print_Area_1">[18]атыр!#REF!</definedName>
    <definedName name="Excel_BuiltIn_Print_Area_2">'[19]РБ_НФ _каз_'!#REF!</definedName>
    <definedName name="Excel_BuiltIn_Print_Titles_1">[20]Акколь!$A$1:$C$65535,[20]Акколь!$A$8:$IV$13</definedName>
    <definedName name="Excel_BuiltIn_Print_Titles_10">NA()</definedName>
    <definedName name="Excel_BuiltIn_Print_Titles_2" localSheetId="43">'[19]РБ_НФ _каз_'!#REF!</definedName>
    <definedName name="Excel_BuiltIn_Print_Titles_2">'[19]РБ_НФ _каз_'!#REF!</definedName>
    <definedName name="Excel_BuiltIn_Print_Titles_7_1">NA()</definedName>
    <definedName name="Excel_BuiltIn_Print_Titles_9">NA()</definedName>
    <definedName name="ExchRate">#REF!</definedName>
    <definedName name="ExitWRS">[21]Main!$AB$25</definedName>
    <definedName name="F" localSheetId="43">#REF!</definedName>
    <definedName name="F">#REF!</definedName>
    <definedName name="Farm" localSheetId="43">#REF!</definedName>
    <definedName name="Farm">#REF!</definedName>
    <definedName name="FI.RES.GOLD.CD.WB" localSheetId="43">#REF!</definedName>
    <definedName name="FI.RES.GOLD.CD.WB">#REF!</definedName>
    <definedName name="FI.RES.TOTL.CD.WB">#REF!</definedName>
    <definedName name="FI.RES.XGLD.CD">#REF!</definedName>
    <definedName name="Finance">#REF!</definedName>
    <definedName name="Fiscsum">#REF!</definedName>
    <definedName name="FM.ASC.GOVT.CN">#REF!</definedName>
    <definedName name="FM.ASC.OFIN.CN">#REF!</definedName>
    <definedName name="FM.AST.DOMO.CN">#REF!</definedName>
    <definedName name="FM.AST.DOMO.CN.AF">#REF!</definedName>
    <definedName name="FM.AST.DOMS.CN">#REF!</definedName>
    <definedName name="FM.AST.DOMS.CN.AF">#REF!</definedName>
    <definedName name="FM.AST.GOVT.CN">#REF!</definedName>
    <definedName name="FM.AST.NCGV.CN">#REF!</definedName>
    <definedName name="FM.AST.NCGV.CN.AF">#REF!</definedName>
    <definedName name="FM.AST.NFGD.CN">#REF!</definedName>
    <definedName name="FM.AST.NFGD.CN.AF">#REF!</definedName>
    <definedName name="FM.AST.NFRG.CD">#REF!</definedName>
    <definedName name="FM.AST.NFRG.CN">#REF!</definedName>
    <definedName name="FM.AST.NFRG.CN.AF">#REF!</definedName>
    <definedName name="FM.AST.OFFO.CN">#REF!</definedName>
    <definedName name="FM.AST.OFFO.CN.AF">#REF!</definedName>
    <definedName name="FM.AST.OFIN.CN">#REF!</definedName>
    <definedName name="FM.AST.TOTP.CN">#REF!</definedName>
    <definedName name="FM.AST.TOTP.CN.AF">#REF!</definedName>
    <definedName name="FM.LBL.MQMY.CN">#REF!</definedName>
    <definedName name="FM.LBL.MQMY.CN.AF">#REF!</definedName>
    <definedName name="FM.LBL.XMQM.CN">#REF!</definedName>
    <definedName name="FM.LBL.XMQM.CN.AF">#REF!</definedName>
    <definedName name="FMB">#REF!</definedName>
    <definedName name="Foreign_liabilities">#REF!</definedName>
    <definedName name="FOREX_D">'[22]FOREX-DAILY'!$A$9:$Q$128</definedName>
    <definedName name="FP.CPI.TOTL" localSheetId="43">#REF!</definedName>
    <definedName name="FP.CPI.TOTL">#REF!</definedName>
    <definedName name="FS.XPC.DDPT.CN" localSheetId="43">#REF!</definedName>
    <definedName name="FS.XPC.DDPT.CN">#REF!</definedName>
    <definedName name="FS.XPC.TDPT.CN" localSheetId="43">#REF!</definedName>
    <definedName name="FS.XPC.TDPT.CN">#REF!</definedName>
    <definedName name="fullpilot">#REF!</definedName>
    <definedName name="GB.AMA.ABRD.CN">#REF!</definedName>
    <definedName name="GB.BAL.CIGR.CN">#REF!</definedName>
    <definedName name="GB.BAL.OVRL.CN">#REF!</definedName>
    <definedName name="GB.BAL.OVRX.CN">#REF!</definedName>
    <definedName name="GB.DOD.DMSY.CN">#REF!</definedName>
    <definedName name="GB.DOD.DNMS.CN">#REF!</definedName>
    <definedName name="GB.DOD.FRGN.CD">#REF!</definedName>
    <definedName name="GB.DOD.FRGN.CN">#REF!</definedName>
    <definedName name="GB.DOD.TOTL.CN">#REF!</definedName>
    <definedName name="GB.FIN.ABRD.CN">#REF!</definedName>
    <definedName name="GB.FIN.DMSY.CN">#REF!</definedName>
    <definedName name="GB.FIN.DNMS.CN">#REF!</definedName>
    <definedName name="GB.FIN.IKFR.CN">#REF!</definedName>
    <definedName name="GB.GRT.KFRN.CN">#REF!</definedName>
    <definedName name="GB.GRT.TOTL.CN">#REF!</definedName>
    <definedName name="gb.kff">#REF!</definedName>
    <definedName name="GB.NTX.CIGR.CN">#REF!</definedName>
    <definedName name="GB.REV.IGRT.CN">#REF!</definedName>
    <definedName name="GB.REV.TOTL.CN">#REF!</definedName>
    <definedName name="GB.RVC.IGRT.CN">#REF!</definedName>
    <definedName name="GB.RVK.TOTL.CN">#REF!</definedName>
    <definedName name="GB.TAX.DRCT.CN">#REF!</definedName>
    <definedName name="GB.TAX.GSRV.CN">#REF!</definedName>
    <definedName name="GB.TAX.IDRT.CN">#REF!</definedName>
    <definedName name="GB.TAX.INTT.CN">#REF!</definedName>
    <definedName name="GB.TDS.ABRD.CN">#REF!</definedName>
    <definedName name="GB.XPC.GSRV.CN">#REF!</definedName>
    <definedName name="GB.XPC.INTD.CN">#REF!</definedName>
    <definedName name="GB.XPC.INTE.CN">#REF!</definedName>
    <definedName name="GB.XPC.SUBS.CN">#REF!</definedName>
    <definedName name="GB.XPC.TOTL.CN">#REF!</definedName>
    <definedName name="GB.XPC.TRFO.CN">#REF!</definedName>
    <definedName name="GB.XPC.WAGE.CN">#REF!</definedName>
    <definedName name="GB.XPD.INLD.CN">#REF!</definedName>
    <definedName name="GB.XPK.INLD.CN">#REF!</definedName>
    <definedName name="GB.XPK.RINV.CN">#REF!</definedName>
    <definedName name="GB.XPL.TRNL.CN">#REF!</definedName>
    <definedName name="GCB">#REF!</definedName>
    <definedName name="GCB_NGDP">#REF!</definedName>
    <definedName name="GCEC">#REF!</definedName>
    <definedName name="GCEI">#REF!</definedName>
    <definedName name="GCENL">#REF!</definedName>
    <definedName name="GCND">#REF!</definedName>
    <definedName name="GCND_NGDP">#REF!</definedName>
    <definedName name="GCRG">#REF!</definedName>
    <definedName name="GDPCat">#REF!</definedName>
    <definedName name="GDPOrigin">#REF!</definedName>
    <definedName name="GEB_6">'[10]BoP-weo'!#REF!</definedName>
    <definedName name="GGB" localSheetId="43">#REF!</definedName>
    <definedName name="GGB">#REF!</definedName>
    <definedName name="GGB_NGDP" localSheetId="43">#REF!</definedName>
    <definedName name="GGB_NGDP">#REF!</definedName>
    <definedName name="GGEC" localSheetId="43">#REF!</definedName>
    <definedName name="GGEC">#REF!</definedName>
    <definedName name="GGED">#REF!</definedName>
    <definedName name="GGED_NGDP">#REF!</definedName>
    <definedName name="GGEI">#REF!</definedName>
    <definedName name="GGENL">#REF!</definedName>
    <definedName name="GGND">#REF!</definedName>
    <definedName name="GGRG">#REF!</definedName>
    <definedName name="ghjxbt">#REF!</definedName>
    <definedName name="GovExp">#REF!</definedName>
    <definedName name="GovRev">#REF!</definedName>
    <definedName name="Gross_reserves">#REF!</definedName>
    <definedName name="gtxb">[23]!печ_кн</definedName>
    <definedName name="HEADER">'[24]Crude Oil Reserves1980-2003'!#REF!</definedName>
    <definedName name="HERE" localSheetId="43">#REF!</definedName>
    <definedName name="HERE">#REF!</definedName>
    <definedName name="hjj">'[23]#ССЫЛКА'!$H$1:$AC$69</definedName>
    <definedName name="hjjjjj">[23]!печ_кн1</definedName>
    <definedName name="HTML_CodePage" hidden="1">1251</definedName>
    <definedName name="HTML_Control" localSheetId="43" hidden="1">{"'стр.106'!$A$1:$H$27"}</definedName>
    <definedName name="HTML_Control" localSheetId="46" hidden="1">{"'стр.106'!$A$1:$H$27"}</definedName>
    <definedName name="HTML_Control" hidden="1">{"'стр.106'!$A$1:$H$27"}</definedName>
    <definedName name="HTML_Description" hidden="1">""</definedName>
    <definedName name="HTML_Email" hidden="1">""</definedName>
    <definedName name="HTML_Header" hidden="1">""</definedName>
    <definedName name="HTML_LastUpdate" hidden="1">"21.08.01"</definedName>
    <definedName name="HTML_LineAfter" hidden="1">FALSE</definedName>
    <definedName name="HTML_LineBefore" hidden="1">FALSE</definedName>
    <definedName name="HTML_Name" hidden="1">"nsa"</definedName>
    <definedName name="HTML_OBDlg2" hidden="1">TRUE</definedName>
    <definedName name="HTML_OBDlg4" hidden="1">TRUE</definedName>
    <definedName name="HTML_OS" hidden="1">0</definedName>
    <definedName name="HTML_PathFile" hidden="1">"C:\Мои документы\str106.htm"</definedName>
    <definedName name="HTML_Title" hidden="1">""</definedName>
    <definedName name="IDRO_7D">#REF!</definedName>
    <definedName name="IIPpilot">#REF!</definedName>
    <definedName name="IMF">[12]IN!$AF$36</definedName>
    <definedName name="IMF_CRDT" localSheetId="43">#REF!</definedName>
    <definedName name="IMF_CRDT">#REF!</definedName>
    <definedName name="IN" localSheetId="43">#REF!</definedName>
    <definedName name="IN">#REF!</definedName>
    <definedName name="In_millions_of_lei" localSheetId="43">#REF!</definedName>
    <definedName name="In_millions_of_lei">#REF!</definedName>
    <definedName name="In_millions_of_U.S._dollars">#REF!</definedName>
    <definedName name="Indprod">#REF!</definedName>
    <definedName name="Interbank">#REF!</definedName>
    <definedName name="Invest">#REF!</definedName>
    <definedName name="Invsect">#REF!</definedName>
    <definedName name="KEND">#REF!</definedName>
    <definedName name="KMENU">#REF!</definedName>
    <definedName name="kPlan">[25]Face!#REF!</definedName>
    <definedName name="l" localSheetId="43">[0]!Eeno1</definedName>
    <definedName name="l" localSheetId="46">[0]!Eeno1</definedName>
    <definedName name="l">[0]!Eeno1</definedName>
    <definedName name="labor" localSheetId="43">#REF!</definedName>
    <definedName name="labor">#REF!</definedName>
    <definedName name="LCM" localSheetId="43">#REF!</definedName>
    <definedName name="LCM">#REF!</definedName>
    <definedName name="LE" localSheetId="43">#REF!</definedName>
    <definedName name="LE">#REF!</definedName>
    <definedName name="LEFT">#REF!</definedName>
    <definedName name="LEM">#REF!</definedName>
    <definedName name="LHEM">#REF!</definedName>
    <definedName name="LHM">#REF!</definedName>
    <definedName name="LIABILITIES">'[26]CBA bal.sheet 98-99'!#REF!</definedName>
    <definedName name="LIPM" localSheetId="43">#REF!</definedName>
    <definedName name="LIPM">#REF!</definedName>
    <definedName name="liquidity_reserve" localSheetId="43">#REF!</definedName>
    <definedName name="liquidity_reserve">#REF!</definedName>
    <definedName name="Livestock" localSheetId="43">#REF!</definedName>
    <definedName name="Livestock">#REF!</definedName>
    <definedName name="LLF">#REF!</definedName>
    <definedName name="LOOKUPMTH">#REF!</definedName>
    <definedName name="LULCM">#REF!</definedName>
    <definedName name="LUR">#REF!</definedName>
    <definedName name="lvTMGXO_Dcalc2">#REF!</definedName>
    <definedName name="lvTXGXO_Dcalc2">#REF!</definedName>
    <definedName name="MACROS">#REF!</definedName>
    <definedName name="MCV">#REF!</definedName>
    <definedName name="MCV_B">#REF!</definedName>
    <definedName name="MCV_B1">#REF!</definedName>
    <definedName name="MCV_D">#REF!</definedName>
    <definedName name="MCV_D1">#REF!</definedName>
    <definedName name="MCV_N">#REF!</definedName>
    <definedName name="MCV_N1">#REF!</definedName>
    <definedName name="MCV_T">#REF!</definedName>
    <definedName name="MCV_T1">#REF!</definedName>
    <definedName name="Medium_term_BOP_scenario">#REF!</definedName>
    <definedName name="mesPlan">#REF!</definedName>
    <definedName name="mesPlan_1">[25]Face!#REF!</definedName>
    <definedName name="Moldova__Balance_of_Payments__1994_98" localSheetId="43">#REF!</definedName>
    <definedName name="Moldova__Balance_of_Payments__1994_98">#REF!</definedName>
    <definedName name="MONA798" localSheetId="43">#REF!</definedName>
    <definedName name="MONA798">#REF!</definedName>
    <definedName name="Monetary_Program_Parameters" localSheetId="43">#REF!</definedName>
    <definedName name="Monetary_Program_Parameters">#REF!</definedName>
    <definedName name="moneyprogram">#REF!</definedName>
    <definedName name="monprogparameters">#REF!</definedName>
    <definedName name="Monsurv">#REF!</definedName>
    <definedName name="monsurvey">#REF!</definedName>
    <definedName name="Month">#REF!</definedName>
    <definedName name="MonthEng">[27]Utility!$B$1</definedName>
    <definedName name="MS" localSheetId="43">#REF!</definedName>
    <definedName name="MS">#REF!</definedName>
    <definedName name="mt_moneyprog" localSheetId="43">#REF!</definedName>
    <definedName name="mt_moneyprog">#REF!</definedName>
    <definedName name="multip_dohoda">'[28]Эффект дохода'!$E$55:$BA$55</definedName>
    <definedName name="multip_truda">'[17]Эффект занятости'!$BJ$4:$BJ$52</definedName>
    <definedName name="multip_vypuska1">'[17]Эффекты МОБ Тип I'!$E$53:$BA$53</definedName>
    <definedName name="multip_vypuska2">'[17]Эффекты МОБ Тип II'!$E$53:$BA$53</definedName>
    <definedName name="n_sv">[29]N_SVOD!$A$4:$U$87</definedName>
    <definedName name="nameobl" localSheetId="43">#REF!</definedName>
    <definedName name="nameobl">#REF!</definedName>
    <definedName name="NAMES" localSheetId="43">#REF!</definedName>
    <definedName name="NAMES">#REF!</definedName>
    <definedName name="NBK" localSheetId="43">#REF!</definedName>
    <definedName name="NBK">#REF!</definedName>
    <definedName name="NC">#REF!</definedName>
    <definedName name="NC_R">#REF!</definedName>
    <definedName name="NCG">#REF!</definedName>
    <definedName name="NCG_R">#REF!</definedName>
    <definedName name="NCol">[14]ANALYSIS!A$1055</definedName>
    <definedName name="NCP" localSheetId="43">#REF!</definedName>
    <definedName name="NCP">#REF!</definedName>
    <definedName name="NCP_R" localSheetId="43">#REF!</definedName>
    <definedName name="NCP_R">#REF!</definedName>
    <definedName name="NE.CON.GOVT.CN" localSheetId="43">#REF!</definedName>
    <definedName name="NE.CON.GOVT.CN">#REF!</definedName>
    <definedName name="NE.CON.GOVT.KN">#REF!</definedName>
    <definedName name="NE.CON.PETC.CN">#REF!</definedName>
    <definedName name="NE.CON.PETC.KN">#REF!</definedName>
    <definedName name="NE.CON.TETC.CN">#REF!</definedName>
    <definedName name="NE.CON.TETC.KN">#REF!</definedName>
    <definedName name="NE.EXP.GNFS.CN">#REF!</definedName>
    <definedName name="NE.EXP.GNFS.KN">#REF!</definedName>
    <definedName name="NE.GDI.FGOV.CN">#REF!</definedName>
    <definedName name="NE.GDI.FGOV.KN">#REF!</definedName>
    <definedName name="NE.GDI.FPRV.CN">#REF!</definedName>
    <definedName name="NE.GDI.FPRV.KN">#REF!</definedName>
    <definedName name="NE.GDI.FTOT.CN">#REF!</definedName>
    <definedName name="NE.GDI.FTOT.KN">#REF!</definedName>
    <definedName name="NE.GDI.STKB.CN">#REF!</definedName>
    <definedName name="NE.GDI.STKB.KN">#REF!</definedName>
    <definedName name="NE.GDI.TOTL.CN">#REF!</definedName>
    <definedName name="NE.GDI.TOTL.KN">#REF!</definedName>
    <definedName name="NE.IMP.GNFS.CN">#REF!</definedName>
    <definedName name="NE.IMP.GNFS.KN">#REF!</definedName>
    <definedName name="NEF_6">'[10]BoP-weo'!#REF!</definedName>
    <definedName name="NEFT_4_2_1_2011" localSheetId="43">#REF!</definedName>
    <definedName name="NEFT_4_2_1_2011">#REF!</definedName>
    <definedName name="new" localSheetId="43" hidden="1">{"TBILLS_ALL",#N/A,FALSE,"FITB_all"}</definedName>
    <definedName name="new" localSheetId="46" hidden="1">{"TBILLS_ALL",#N/A,FALSE,"FITB_all"}</definedName>
    <definedName name="new" hidden="1">{"TBILLS_ALL",#N/A,FALSE,"FITB_all"}</definedName>
    <definedName name="NFA_assumptions">#REF!</definedName>
    <definedName name="NFB_R">#REF!</definedName>
    <definedName name="NFB_R_GDP">#REF!</definedName>
    <definedName name="NFI">#REF!</definedName>
    <definedName name="NFI_R">#REF!</definedName>
    <definedName name="NFIG">#REF!</definedName>
    <definedName name="NFIP">#REF!</definedName>
    <definedName name="NGDP">#REF!</definedName>
    <definedName name="NGDP_D">#REF!</definedName>
    <definedName name="NGDP_DG">#REF!</definedName>
    <definedName name="NGDP_R">#REF!</definedName>
    <definedName name="NGDP_RG">#REF!</definedName>
    <definedName name="NGS">#REF!</definedName>
    <definedName name="NGS_NGDP">#REF!</definedName>
    <definedName name="NGSG">#REF!</definedName>
    <definedName name="NGSP">#REF!</definedName>
    <definedName name="NI">#REF!</definedName>
    <definedName name="NI_GDP">#REF!</definedName>
    <definedName name="NI_NGDP">#REF!</definedName>
    <definedName name="NI_R">#REF!</definedName>
    <definedName name="NIG">#REF!</definedName>
    <definedName name="NINV">#REF!</definedName>
    <definedName name="NINV_R">#REF!</definedName>
    <definedName name="NINV_R_GDP">#REF!</definedName>
    <definedName name="NIP">#REF!</definedName>
    <definedName name="NM">#REF!</definedName>
    <definedName name="NM_R">#REF!</definedName>
    <definedName name="NMG">#REF!</definedName>
    <definedName name="NMG_R">#REF!</definedName>
    <definedName name="NMG_RG">#REF!</definedName>
    <definedName name="NMS">#REF!</definedName>
    <definedName name="NMS_R">#REF!</definedName>
    <definedName name="Non_BRO">#REF!</definedName>
    <definedName name="NTDD_R">#REF!</definedName>
    <definedName name="NTDD_RG">#REF!</definedName>
    <definedName name="NV.AGR.TOTL.CN">#REF!</definedName>
    <definedName name="NV.AGR.TOTL.KN">#REF!</definedName>
    <definedName name="NV.IND.CNST.CN">#REF!</definedName>
    <definedName name="NV.IND.GELW.CN">#REF!</definedName>
    <definedName name="NV.IND.MANF.CN">#REF!</definedName>
    <definedName name="NV.IND.MANF.KN">#REF!</definedName>
    <definedName name="NV.IND.MINQ.CN">#REF!</definedName>
    <definedName name="NV.IND.TOTL.CN">#REF!</definedName>
    <definedName name="NV.IND.TOTL.KN">#REF!</definedName>
    <definedName name="NV.SRV.ADMN.CN">#REF!</definedName>
    <definedName name="NV.SRV.BNKG.CN">#REF!</definedName>
    <definedName name="NV.SRV.DISC.CN">#REF!</definedName>
    <definedName name="NV.SRV.DWEL.CN">#REF!</definedName>
    <definedName name="NV.SRV.OTHR.CN">#REF!</definedName>
    <definedName name="NV.SRV.OTHR.CN.ps">#REF!</definedName>
    <definedName name="NV.SRV.TETC.CN">#REF!</definedName>
    <definedName name="NV.SRV.TETC.KN">#REF!</definedName>
    <definedName name="NV.SRV.TOTL.CN">#REF!</definedName>
    <definedName name="NV.SRV.TRAD.CN">#REF!</definedName>
    <definedName name="NV.SRV.TRAN.CN">#REF!</definedName>
    <definedName name="NX">#REF!</definedName>
    <definedName name="NX_R">#REF!</definedName>
    <definedName name="NXG">#REF!</definedName>
    <definedName name="NXG_R">#REF!</definedName>
    <definedName name="NXG_RG">#REF!</definedName>
    <definedName name="NXS">#REF!</definedName>
    <definedName name="NXS_R">#REF!</definedName>
    <definedName name="NY.GDP.FCST.CN">#REF!</definedName>
    <definedName name="NY.GDP.FCST.KN">#REF!</definedName>
    <definedName name="NY.GDP.MKTP.CN">#REF!</definedName>
    <definedName name="NY.GDP.MKTP.KN">#REF!</definedName>
    <definedName name="NY.GNP.MKTP.CN">#REF!</definedName>
    <definedName name="NY.GNP.MKTP.KN">#REF!</definedName>
    <definedName name="NY.GNP.PCAP.CD">#REF!</definedName>
    <definedName name="NY.GNP.PCAP.KD">#REF!</definedName>
    <definedName name="NY.GSR.NFCY.CN">#REF!</definedName>
    <definedName name="NY.GSR.NFCY.KN">#REF!</definedName>
    <definedName name="NY.TAX.IDRT.CN">#REF!</definedName>
    <definedName name="NY.TAX.NIND.CN">#REF!</definedName>
    <definedName name="NY.TAX.NIND.CN.zs">#REF!</definedName>
    <definedName name="NY.TAX.NIND.KN">#REF!</definedName>
    <definedName name="NY.TAX.SUBS.CN">#REF!</definedName>
    <definedName name="NY.TRF.NCTR.CN">#REF!</definedName>
    <definedName name="NY.TRF.NCTR.KN">#REF!</definedName>
    <definedName name="№6_шестой_шаг__СГД_с_уплатой_">#REF!</definedName>
    <definedName name="OAT_6">'[10]BoP-weo'!#REF!</definedName>
    <definedName name="OEF_7D" localSheetId="43">#REF!</definedName>
    <definedName name="OEF_7D">#REF!</definedName>
    <definedName name="OEF_7DB" localSheetId="43">#REF!</definedName>
    <definedName name="OEF_7DB">#REF!</definedName>
    <definedName name="OEF_7DG" localSheetId="43">#REF!</definedName>
    <definedName name="OEF_7DG">#REF!</definedName>
    <definedName name="oil">[30]IN!$AF$16</definedName>
    <definedName name="OKED" localSheetId="43">#REF!</definedName>
    <definedName name="OKED">#REF!</definedName>
    <definedName name="out">'[14]Phrase Set'!#REF!</definedName>
    <definedName name="PA.NUS.ATLS" localSheetId="43">#REF!</definedName>
    <definedName name="PA.NUS.ATLS">#REF!</definedName>
    <definedName name="PA.NUS.FCRF" localSheetId="43">#REF!</definedName>
    <definedName name="PA.NUS.FCRF">#REF!</definedName>
    <definedName name="PA_7D" localSheetId="43">#REF!</definedName>
    <definedName name="PA_7D">#REF!</definedName>
    <definedName name="PA_7DB">#REF!</definedName>
    <definedName name="PA_7DG">#REF!</definedName>
    <definedName name="pchBM">'[10]BoP-weo'!#REF!</definedName>
    <definedName name="pchBMG" localSheetId="43">#REF!</definedName>
    <definedName name="pchBMG">#REF!</definedName>
    <definedName name="pchBX">'[10]BoP-weo'!#REF!</definedName>
    <definedName name="pchBXG" localSheetId="43">#REF!</definedName>
    <definedName name="pchBXG">#REF!</definedName>
    <definedName name="pchNM_R" localSheetId="43">#REF!</definedName>
    <definedName name="pchNM_R">#REF!</definedName>
    <definedName name="pchNMG_R" localSheetId="43">#REF!</definedName>
    <definedName name="pchNMG_R">#REF!</definedName>
    <definedName name="pchNX_R">#REF!</definedName>
    <definedName name="pchNXG_R">#REF!</definedName>
    <definedName name="pchTX_D">#REF!</definedName>
    <definedName name="pchTXG_D">#REF!</definedName>
    <definedName name="pchWPCP33_D">#REF!</definedName>
    <definedName name="pcoutcome">#REF!</definedName>
    <definedName name="PCPI">#REF!</definedName>
    <definedName name="PCPIE">#REF!</definedName>
    <definedName name="PCPIG">#REF!</definedName>
    <definedName name="PCtab">#REF!</definedName>
    <definedName name="PE.NUS.FCAE">#REF!</definedName>
    <definedName name="PEND">#REF!</definedName>
    <definedName name="Peneya_Nachis_Result">#REF!</definedName>
    <definedName name="Peneya_Uplata_Result">#REF!</definedName>
    <definedName name="pilot">#REF!</definedName>
    <definedName name="PMENU">#REF!</definedName>
    <definedName name="PP">#REF!</definedName>
    <definedName name="PPPWGT">#REF!</definedName>
    <definedName name="prez1">[13]!prez1</definedName>
    <definedName name="PRINT_AREA_MI" localSheetId="43">#REF!</definedName>
    <definedName name="PRINT_AREA_MI">#REF!</definedName>
    <definedName name="PRINTALL" localSheetId="43">#REF!</definedName>
    <definedName name="PRINTALL">#REF!</definedName>
    <definedName name="PRINTAUCS" localSheetId="43">#REF!</definedName>
    <definedName name="PRINTAUCS">#REF!</definedName>
    <definedName name="PRINTDM">#REF!</definedName>
    <definedName name="PRINTLEFT">#REF!</definedName>
    <definedName name="PRINTRR">#REF!</definedName>
    <definedName name="PRINTSUM">#REF!</definedName>
    <definedName name="PrintThis_Links">[21]Links!$A$1:$F$33</definedName>
    <definedName name="PRINTTOP" localSheetId="43">#REF!</definedName>
    <definedName name="PRINTTOP">#REF!</definedName>
    <definedName name="PRINTUSD" localSheetId="43">#REF!</definedName>
    <definedName name="PRINTUSD">#REF!</definedName>
    <definedName name="Privat" localSheetId="43">#REF!</definedName>
    <definedName name="Privat">#REF!</definedName>
    <definedName name="prna">#REF!</definedName>
    <definedName name="PX.REC.REER">#REF!</definedName>
    <definedName name="q" localSheetId="43" hidden="1">{"'стр.106'!$A$1:$H$27"}</definedName>
    <definedName name="q" localSheetId="46" hidden="1">{"'стр.106'!$A$1:$H$27"}</definedName>
    <definedName name="q" hidden="1">{"'стр.106'!$A$1:$H$27"}</definedName>
    <definedName name="qqqq">'[13]#ССЫЛКА'!$A$1:$F$64</definedName>
    <definedName name="qqqq2">'[13]#ССЫЛКА'!$H$1:$AC$69</definedName>
    <definedName name="qqqqq1">'[13]#ССЫЛКА'!$G$6:$Z$90</definedName>
    <definedName name="qqqqq2">'[13]#ССЫЛКА'!$G$6:$Z$90</definedName>
    <definedName name="quit_dlog">#N/A</definedName>
    <definedName name="Range_DownloadAnnual">[11]Control!$C$4</definedName>
    <definedName name="Range_DownloadMonth">[11]Control!$C$2</definedName>
    <definedName name="Range_DownloadQuarter">[11]Control!$C$3</definedName>
    <definedName name="Range_DSTNotes" localSheetId="43">#REF!</definedName>
    <definedName name="Range_DSTNotes">#REF!</definedName>
    <definedName name="Range_InValidResultsStart" localSheetId="43">#REF!</definedName>
    <definedName name="Range_InValidResultsStart">#REF!</definedName>
    <definedName name="Range_NumberofFailuresStart" localSheetId="43">#REF!</definedName>
    <definedName name="Range_NumberofFailuresStart">#REF!</definedName>
    <definedName name="Range_ValidationResultsStart">#REF!</definedName>
    <definedName name="Range_ValidationRulesStart">#REF!</definedName>
    <definedName name="REAL">#REF!</definedName>
    <definedName name="Reporting_Country">[9]Control!$C$1</definedName>
    <definedName name="Reporting_CountryCode">[11]Control!$B$28</definedName>
    <definedName name="Reporting_Currency">[9]Control!$C$5</definedName>
    <definedName name="Reporting_Frequency">[9]Control!$C$8</definedName>
    <definedName name="RES" localSheetId="43">#REF!</definedName>
    <definedName name="RES">#REF!</definedName>
    <definedName name="Reserves" localSheetId="43">#REF!</definedName>
    <definedName name="Reserves">#REF!</definedName>
    <definedName name="Result" localSheetId="43">#REF!</definedName>
    <definedName name="Result">#REF!</definedName>
    <definedName name="Result_1_1_1_2008">#REF!</definedName>
    <definedName name="Result_1_1_1_2009">#REF!</definedName>
    <definedName name="Result_1_1_12_2008">#REF!</definedName>
    <definedName name="RESULT_1_1_12_2009">#REF!</definedName>
    <definedName name="Result_1_2_1_2008">#REF!</definedName>
    <definedName name="Result_1_2_1_2009">#REF!</definedName>
    <definedName name="Result_1_3_1_2009">#REF!</definedName>
    <definedName name="Result_1_3_12_2008">#REF!</definedName>
    <definedName name="Result_2_1_1_2008">#REF!</definedName>
    <definedName name="Result_2_1_1_2009">#REF!</definedName>
    <definedName name="Result_2_2_1_2008">#REF!</definedName>
    <definedName name="Result_2_2_1_2009">#REF!</definedName>
    <definedName name="Result_2_3_1_2009">#REF!</definedName>
    <definedName name="Result_2_3_12_2007">#REF!</definedName>
    <definedName name="Result_2_3_12_2008">#REF!</definedName>
    <definedName name="Result_3_1_1_2008">#REF!</definedName>
    <definedName name="Result_3_1_1_2009">#REF!</definedName>
    <definedName name="Result_3_2_1_2008">#REF!</definedName>
    <definedName name="Result_3_2_1_2009">#REF!</definedName>
    <definedName name="Result_3_3_1_2009">#REF!</definedName>
    <definedName name="Result_3_3_12_2007">#REF!</definedName>
    <definedName name="Result_3_3_12_2008">#REF!</definedName>
    <definedName name="Result_4_2_1_2009">#REF!</definedName>
    <definedName name="right">#REF!</definedName>
    <definedName name="rngBefore">[21]Main!$AB$26</definedName>
    <definedName name="rngDepartmentDrive">[21]Main!$AB$23</definedName>
    <definedName name="rngEMailAddress">[21]Main!$AB$20</definedName>
    <definedName name="rngErrorSort">[21]ErrCheck!$A$4</definedName>
    <definedName name="rngLastSave">[21]Main!$G$19</definedName>
    <definedName name="rngLastSent">[21]Main!$G$18</definedName>
    <definedName name="rngLastUpdate">[21]Links!$D$2</definedName>
    <definedName name="rngNeedsUpdate">[21]Links!$E$2</definedName>
    <definedName name="rngNews">[21]Main!$AB$27</definedName>
    <definedName name="rngQuestChecked">[21]ErrCheck!$A$3</definedName>
    <definedName name="ROP_7D" localSheetId="43">#REF!</definedName>
    <definedName name="ROP_7D">#REF!</definedName>
    <definedName name="ROP_7DB" localSheetId="43">#REF!</definedName>
    <definedName name="ROP_7DB">#REF!</definedName>
    <definedName name="ROP_7DG" localSheetId="43">#REF!</definedName>
    <definedName name="ROP_7DG">#REF!</definedName>
    <definedName name="RR">#REF!</definedName>
    <definedName name="rrrrr">[31]Control!$A$19:$A$20</definedName>
    <definedName name="rrrrrrrrrr">[31]Control!$C$4</definedName>
    <definedName name="RRSUM" localSheetId="43">#REF!</definedName>
    <definedName name="RRSUM">#REF!</definedName>
    <definedName name="rs" localSheetId="43" hidden="1">{"BOP_TAB",#N/A,FALSE,"N";"MIDTERM_TAB",#N/A,FALSE,"O";"FUND_CRED",#N/A,FALSE,"P";"DEBT_TAB1",#N/A,FALSE,"Q";"DEBT_TAB2",#N/A,FALSE,"Q";"FORFIN_TAB1",#N/A,FALSE,"R";"FORFIN_TAB2",#N/A,FALSE,"R";"BOP_ANALY",#N/A,FALSE,"U"}</definedName>
    <definedName name="rs" localSheetId="46" hidden="1">{"BOP_TAB",#N/A,FALSE,"N";"MIDTERM_TAB",#N/A,FALSE,"O";"FUND_CRED",#N/A,FALSE,"P";"DEBT_TAB1",#N/A,FALSE,"Q";"DEBT_TAB2",#N/A,FALSE,"Q";"FORFIN_TAB1",#N/A,FALSE,"R";"FORFIN_TAB2",#N/A,FALSE,"R";"BOP_ANALY",#N/A,FALSE,"U"}</definedName>
    <definedName name="rs" hidden="1">{"BOP_TAB",#N/A,FALSE,"N";"MIDTERM_TAB",#N/A,FALSE,"O";"FUND_CRED",#N/A,FALSE,"P";"DEBT_TAB1",#N/A,FALSE,"Q";"DEBT_TAB2",#N/A,FALSE,"Q";"FORFIN_TAB1",#N/A,FALSE,"R";"FORFIN_TAB2",#N/A,FALSE,"R";"BOP_ANALY",#N/A,FALSE,"U"}</definedName>
    <definedName name="rwNullDates">#REF!</definedName>
    <definedName name="S350L">#REF!</definedName>
    <definedName name="SAPBEXrevision" hidden="1">1</definedName>
    <definedName name="SAPBEXsysID" hidden="1">"BWP"</definedName>
    <definedName name="SAPBEXwbID" hidden="1">"44Y1G9SWMUJUSYKKC3IRIZUHH"</definedName>
    <definedName name="SAV_INV">#REF!</definedName>
    <definedName name="save_as_wk1">#N/A</definedName>
    <definedName name="Scale_Def">[9]Control!$V$42:$V$45</definedName>
    <definedName name="Scenarios" localSheetId="43">#REF!</definedName>
    <definedName name="Scenarios">#REF!</definedName>
    <definedName name="SD" localSheetId="43">#REF!</definedName>
    <definedName name="SD">#REF!</definedName>
    <definedName name="SE.ADT.ILIT.ZS" localSheetId="43">#REF!</definedName>
    <definedName name="SE.ADT.ILIT.ZS">#REF!</definedName>
    <definedName name="SE.PRM.ENRR">#REF!</definedName>
    <definedName name="SE.PRM.ENRR.FE">#REF!</definedName>
    <definedName name="SE.PRM.ENRR.MA">#REF!</definedName>
    <definedName name="Selagr">#REF!</definedName>
    <definedName name="Selgds">#REF!</definedName>
    <definedName name="sencount" hidden="1">2</definedName>
    <definedName name="SHSH">#REF!</definedName>
    <definedName name="Shtraf_Saldo_Result">#REF!</definedName>
    <definedName name="SIG">#REF!</definedName>
    <definedName name="SL.AGR.TOTL.IN">#REF!</definedName>
    <definedName name="SL.IND.TOTL.IN">#REF!</definedName>
    <definedName name="SL.SRV.TOTL.IN">#REF!</definedName>
    <definedName name="SL.TLF.TOTL.IN">#REF!</definedName>
    <definedName name="SocFund">#REF!</definedName>
    <definedName name="SP.DYN.CBRT.IN">#REF!</definedName>
    <definedName name="SP.DYN.CDRT.IN">#REF!</definedName>
    <definedName name="SP.DYN.IMRT.IN">#REF!</definedName>
    <definedName name="SP.DYN.LE00.IN">#REF!</definedName>
    <definedName name="SP.POP.GROW">#REF!</definedName>
    <definedName name="SP.POP.TOTL">#REF!</definedName>
    <definedName name="SP.URB.TOTL.IN.ZS">#REF!</definedName>
    <definedName name="ssss" localSheetId="43" hidden="1">{#N/A,#N/A,FALSE,"DOC";"TB_28",#N/A,FALSE,"FITB_28";"TB_91",#N/A,FALSE,"FITB_91";"TB_182",#N/A,FALSE,"FITB_182";"TB_273",#N/A,FALSE,"FITB_273";"TB_364",#N/A,FALSE,"FITB_364 ";"SUMMARY",#N/A,FALSE,"Summary"}</definedName>
    <definedName name="ssss" localSheetId="46" hidden="1">{#N/A,#N/A,FALSE,"DOC";"TB_28",#N/A,FALSE,"FITB_28";"TB_91",#N/A,FALSE,"FITB_91";"TB_182",#N/A,FALSE,"FITB_182";"TB_273",#N/A,FALSE,"FITB_273";"TB_364",#N/A,FALSE,"FITB_364 ";"SUMMARY",#N/A,FALSE,"Summary"}</definedName>
    <definedName name="ssss" hidden="1">{#N/A,#N/A,FALSE,"DOC";"TB_28",#N/A,FALSE,"FITB_28";"TB_91",#N/A,FALSE,"FITB_91";"TB_182",#N/A,FALSE,"FITB_182";"TB_273",#N/A,FALSE,"FITB_273";"TB_364",#N/A,FALSE,"FITB_364 ";"SUMMARY",#N/A,FALSE,"Summary"}</definedName>
    <definedName name="SUMMARY1">#REF!</definedName>
    <definedName name="SUMMARY2">#REF!</definedName>
    <definedName name="SUMTABSLEFT">#REF!</definedName>
    <definedName name="SUMTABSTOP">#REF!</definedName>
    <definedName name="tab4a">#REF!</definedName>
    <definedName name="tab4b">#REF!</definedName>
    <definedName name="TAB8NEW">#REF!</definedName>
    <definedName name="Table_2____Moldova___General_Government_Budget_1995_98__Mdl_millions__1">#REF!</definedName>
    <definedName name="Table_3._Moldova__Balance_of_Payments__1994_98">#REF!</definedName>
    <definedName name="Table_4.__Moldova____Monetary_Survey_and_Projections__1994_98_1">#REF!</definedName>
    <definedName name="Table_6">#REF!</definedName>
    <definedName name="Table_6.__Moldova__Balance_of_Payments__1994_98">#REF!</definedName>
    <definedName name="Table_6a.__Kazakhstan__Financial_Operations_of_the_General_Government__1998_99">#REF!</definedName>
    <definedName name="Table_7A">#REF!</definedName>
    <definedName name="Table_7B">#REF!</definedName>
    <definedName name="Table_8">#REF!</definedName>
    <definedName name="Table_9._Kazakhstan___Medium_Term_Balance_of_Payments__1995_2003">#REF!</definedName>
    <definedName name="Table_98_99">#REF!</definedName>
    <definedName name="Tbills">#REF!</definedName>
    <definedName name="tblChecks">[21]ErrCheck!$A$3:$E$5</definedName>
    <definedName name="tblLinks">[21]Links!$A$4:$F$33</definedName>
    <definedName name="teset" localSheetId="43" hidden="1">{#N/A,#N/A,FALSE,"SimInp1";#N/A,#N/A,FALSE,"SimInp2";#N/A,#N/A,FALSE,"SimOut1";#N/A,#N/A,FALSE,"SimOut2";#N/A,#N/A,FALSE,"SimOut3";#N/A,#N/A,FALSE,"SimOut4";#N/A,#N/A,FALSE,"SimOut5"}</definedName>
    <definedName name="teset" localSheetId="46" hidden="1">{#N/A,#N/A,FALSE,"SimInp1";#N/A,#N/A,FALSE,"SimInp2";#N/A,#N/A,FALSE,"SimOut1";#N/A,#N/A,FALSE,"SimOut2";#N/A,#N/A,FALSE,"SimOut3";#N/A,#N/A,FALSE,"SimOut4";#N/A,#N/A,FALSE,"SimOut5"}</definedName>
    <definedName name="teset" hidden="1">{#N/A,#N/A,FALSE,"SimInp1";#N/A,#N/A,FALSE,"SimInp2";#N/A,#N/A,FALSE,"SimOut1";#N/A,#N/A,FALSE,"SimOut2";#N/A,#N/A,FALSE,"SimOut3";#N/A,#N/A,FALSE,"SimOut4";#N/A,#N/A,FALSE,"SimOut5"}</definedName>
    <definedName name="Test">#REF!</definedName>
    <definedName name="Test1">#REF!</definedName>
    <definedName name="Test2" localSheetId="43">OR(NCol=1,[14]ANALYSIS!A$274=[14]ANALYSIS!XFD$274)</definedName>
    <definedName name="Test2" localSheetId="46">OR(NCol=1,[14]ANALYSIS!A$274=[14]ANALYSIS!XFD$274)</definedName>
    <definedName name="Test2">OR(NCol=1,[14]ANALYSIS!A$274=[14]ANALYSIS!XFD$274)</definedName>
    <definedName name="Test3" localSheetId="43">OR(NCol=1,[14]ANALYSIS!A$274=[14]ANALYSIS!XFD$274,[14]ANALYSIS!XFD$501="")</definedName>
    <definedName name="Test3" localSheetId="46">OR(NCol=1,[14]ANALYSIS!A$274=[14]ANALYSIS!XFD$274,[14]ANALYSIS!XFD$501="")</definedName>
    <definedName name="Test3">OR(NCol=1,[14]ANALYSIS!A$274=[14]ANALYSIS!XFD$274,[14]ANALYSIS!XFD$501="")</definedName>
    <definedName name="Test4">OR('[32]02(монит)'!NCol=1,[14]ANALYSIS!A$274=[14]ANALYSIS!XFD$274,[14]ANALYSIS!XFD$501="")</definedName>
    <definedName name="TM" localSheetId="43">#REF!</definedName>
    <definedName name="TM">#REF!</definedName>
    <definedName name="TM.PRI.NFSV.XU" localSheetId="43">#REF!</definedName>
    <definedName name="TM.PRI.NFSV.XU">#REF!</definedName>
    <definedName name="TM.VAL.ENGY.CD.WB" localSheetId="43">#REF!</definedName>
    <definedName name="TM.VAL.ENGY.CD.WB">#REF!</definedName>
    <definedName name="TM.VAL.ENGY.KD.WB">#REF!</definedName>
    <definedName name="TM.VAL.FOOD.CD.WB">#REF!</definedName>
    <definedName name="TM.VAL.FOOD.KD.WB">#REF!</definedName>
    <definedName name="TM.VAL.KGDS.CD.WB">#REF!</definedName>
    <definedName name="TM.VAL.KGDS.KD.WB">#REF!</definedName>
    <definedName name="TM.VAL.MRCH.CD.WB">#REF!</definedName>
    <definedName name="TM.VAL.MRCH.KD.WB">#REF!</definedName>
    <definedName name="TM.VAL.NFCG.CD.WB">#REF!</definedName>
    <definedName name="TM.VAL.NFCG.KD.WB">#REF!</definedName>
    <definedName name="TM.VAL.RAWM.CD.WB">#REF!</definedName>
    <definedName name="TM.VAL.RAWM.KD.WB">#REF!</definedName>
    <definedName name="TM.VAL.RAWP.CD.WB">#REF!</definedName>
    <definedName name="TM.VAL.RAWP.KD.WB">#REF!</definedName>
    <definedName name="TM.VAL.RAWT.CD.WB">#REF!</definedName>
    <definedName name="TM.VAL.RAWT.KD.WB">#REF!</definedName>
    <definedName name="TM.VOL.NFSV.XD">#REF!</definedName>
    <definedName name="TM_D">#REF!</definedName>
    <definedName name="TM_Dcalc1">#REF!</definedName>
    <definedName name="TM_Dcalc2">#REF!</definedName>
    <definedName name="TM_DPCH">#REF!</definedName>
    <definedName name="TM_R">#REF!</definedName>
    <definedName name="TM_Rcalc1">#REF!</definedName>
    <definedName name="TM_Rcalc2">#REF!</definedName>
    <definedName name="TM_RPCH">#REF!</definedName>
    <definedName name="TM_TM_D">#REF!</definedName>
    <definedName name="TM_TM_R">#REF!</definedName>
    <definedName name="TMcalc">#REF!</definedName>
    <definedName name="TMG">#REF!</definedName>
    <definedName name="TMG_D">#REF!</definedName>
    <definedName name="TMG_Dcalc1">#REF!</definedName>
    <definedName name="TMG_Dcalc2">#REF!</definedName>
    <definedName name="TMG_DPCH">#REF!</definedName>
    <definedName name="TMG_R">#REF!</definedName>
    <definedName name="TMG_Rcalc1">#REF!</definedName>
    <definedName name="TMG_Rcalc2">#REF!</definedName>
    <definedName name="TMG_RPCH">#REF!</definedName>
    <definedName name="TMG_TMG_D">#REF!</definedName>
    <definedName name="TMG_TMG_R">#REF!</definedName>
    <definedName name="TMGcalc">#REF!</definedName>
    <definedName name="TMGO">#REF!</definedName>
    <definedName name="TMGO_D">#REF!</definedName>
    <definedName name="TMGO_Dcalc1">#REF!</definedName>
    <definedName name="TMGO_Dcalc2">#REF!</definedName>
    <definedName name="TMGO_DPCH">#REF!</definedName>
    <definedName name="TMGO_R">#REF!</definedName>
    <definedName name="TMGO_Rcalc1">#REF!</definedName>
    <definedName name="TMGO_Rcalc2">#REF!</definedName>
    <definedName name="TMGO_RPCH">#REF!</definedName>
    <definedName name="TMGO_TMGO_D">#REF!</definedName>
    <definedName name="TMGO_TMGO_R">#REF!</definedName>
    <definedName name="TMGO_WPCP33_D">#REF!</definedName>
    <definedName name="TMGXO">#REF!</definedName>
    <definedName name="TMGXO_D">#REF!</definedName>
    <definedName name="TMGXO_Dcalc1">#REF!</definedName>
    <definedName name="TMGXO_Dcalc2">#REF!</definedName>
    <definedName name="TMGXO_DPCH">#REF!</definedName>
    <definedName name="TMGXO_lvTMGXO_Dcalc2">#REF!</definedName>
    <definedName name="TMGXO_R">#REF!</definedName>
    <definedName name="TMGXO_Rcalc1">#REF!</definedName>
    <definedName name="TMGXO_Rcalc2">#REF!</definedName>
    <definedName name="TMGXO_RPCH">#REF!</definedName>
    <definedName name="TMGXO_TMGXO_D">#REF!</definedName>
    <definedName name="TMGXO_TMGXO_R">#REF!</definedName>
    <definedName name="TMS">#REF!</definedName>
    <definedName name="TMS_D">#REF!</definedName>
    <definedName name="TMS_R">#REF!</definedName>
    <definedName name="to_do_1">[12]DBF!$AK$72:$AO$72</definedName>
    <definedName name="to_do_2">[12]DBF!$AJ$42:$AO$42</definedName>
    <definedName name="to_do_3">[12]DBF!$AK$113:$AO$113</definedName>
    <definedName name="TOP" localSheetId="43">#REF!</definedName>
    <definedName name="TOP">#REF!</definedName>
    <definedName name="TOP_BORDER">'[24]Crude Oil Reserves1980-2003'!#REF!</definedName>
    <definedName name="Trade_balance" localSheetId="43">#REF!</definedName>
    <definedName name="Trade_balance">#REF!</definedName>
    <definedName name="tretyr" localSheetId="43">[0]!Eeno1</definedName>
    <definedName name="tretyr" localSheetId="46">[0]!Eeno1</definedName>
    <definedName name="tretyr">[0]!Eeno1</definedName>
    <definedName name="TTT">[23]!печ_пл1</definedName>
    <definedName name="TX" localSheetId="43">#REF!</definedName>
    <definedName name="TX">#REF!</definedName>
    <definedName name="TX.PRI.NFSV.XU" localSheetId="43">#REF!</definedName>
    <definedName name="TX.PRI.NFSV.XU">#REF!</definedName>
    <definedName name="TX.QTY.COM1.XD.WB" localSheetId="43">#REF!</definedName>
    <definedName name="TX.QTY.COM1.XD.WB">#REF!</definedName>
    <definedName name="TX.QTY.COM2.XD.WB">#REF!</definedName>
    <definedName name="TX.QTY.COM3.XD.WB">#REF!</definedName>
    <definedName name="TX.QTY.COM4.XD.WB">#REF!</definedName>
    <definedName name="TX.QTY.MANF.XD.WB">#REF!</definedName>
    <definedName name="TX.QTY.MRCH.XD.WB">#REF!</definedName>
    <definedName name="TX.QTY.OCOM.XD.WB">#REF!</definedName>
    <definedName name="TX.QTY.TCOM.XD.WB">#REF!</definedName>
    <definedName name="TX.VAL.COM1.CD.WB">#REF!</definedName>
    <definedName name="TX.VAL.COM1.KD.WB">#REF!</definedName>
    <definedName name="TX.VAL.COM2.CD.WB">#REF!</definedName>
    <definedName name="TX.VAL.COM2.KD.WB">#REF!</definedName>
    <definedName name="TX.VAL.COM3.CD.WB">#REF!</definedName>
    <definedName name="TX.VAL.COM3.KD.WB">#REF!</definedName>
    <definedName name="TX.VAL.COM4.CD.WB">#REF!</definedName>
    <definedName name="TX.VAL.COM4.KD.WB">#REF!</definedName>
    <definedName name="TX.VAL.MANF.CD.WB">#REF!</definedName>
    <definedName name="TX.VAL.MANF.KD.WB">#REF!</definedName>
    <definedName name="TX.VAL.MRCH.CD.WB">#REF!</definedName>
    <definedName name="TX.VAL.MRCH.KD.WB">#REF!</definedName>
    <definedName name="TX.VAL.OCOM.CD.WB">#REF!</definedName>
    <definedName name="TX.VAL.OCOM.KD.WB">#REF!</definedName>
    <definedName name="TX.VAL.TCOM.CD.WB">#REF!</definedName>
    <definedName name="TX.VAL.TCOM.KD.WB">#REF!</definedName>
    <definedName name="TX.VOL.NFSV.XD">#REF!</definedName>
    <definedName name="TX_D">#REF!</definedName>
    <definedName name="TX_Dcalc1">#REF!</definedName>
    <definedName name="TX_Dcalc2">#REF!</definedName>
    <definedName name="TX_DPCH">#REF!</definedName>
    <definedName name="TX_R">#REF!</definedName>
    <definedName name="TX_Rcalc1">#REF!</definedName>
    <definedName name="TX_Rcalc2">#REF!</definedName>
    <definedName name="TX_RPCH">#REF!</definedName>
    <definedName name="TX_TX_D">#REF!</definedName>
    <definedName name="TX_TX_R">#REF!</definedName>
    <definedName name="TXcalc">#REF!</definedName>
    <definedName name="TXG">#REF!</definedName>
    <definedName name="TXG_D">#REF!</definedName>
    <definedName name="TXG_Dcalc1">#REF!</definedName>
    <definedName name="TXG_Dcalc2">#REF!</definedName>
    <definedName name="TXG_DPCH">#REF!</definedName>
    <definedName name="TXG_R">#REF!</definedName>
    <definedName name="TXG_Rcalc1">#REF!</definedName>
    <definedName name="TXG_Rcalc2">#REF!</definedName>
    <definedName name="TXG_RPCH">#REF!</definedName>
    <definedName name="TXG_TXG_D">#REF!</definedName>
    <definedName name="TXG_TXG_R">#REF!</definedName>
    <definedName name="TXGcalc">#REF!</definedName>
    <definedName name="TXGO">#REF!</definedName>
    <definedName name="TXGO_D">#REF!</definedName>
    <definedName name="TXGO_Dcalc1">#REF!</definedName>
    <definedName name="TXGO_Dcalc2">#REF!</definedName>
    <definedName name="TXGO_DPCH">#REF!</definedName>
    <definedName name="TXGO_R">#REF!</definedName>
    <definedName name="TXGO_Rcalc1">#REF!</definedName>
    <definedName name="TXGO_Rcalc2">#REF!</definedName>
    <definedName name="TXGO_RPCH">#REF!</definedName>
    <definedName name="TXGO_TXGO_D">#REF!</definedName>
    <definedName name="TXGO_TXGO_R">#REF!</definedName>
    <definedName name="TXGO_WPCP33_D">#REF!</definedName>
    <definedName name="TXGXO">#REF!</definedName>
    <definedName name="TXGXO_D">#REF!</definedName>
    <definedName name="TXGXO_Dcalc1">#REF!</definedName>
    <definedName name="TXGXO_Dcalc2">#REF!</definedName>
    <definedName name="TXGXO_DPCH">#REF!</definedName>
    <definedName name="TXGXO_lvTXGXO_Dcalc2">#REF!</definedName>
    <definedName name="TXGXO_R">#REF!</definedName>
    <definedName name="TXGXO_Rcalc1">#REF!</definedName>
    <definedName name="TXGXO_Rcalc2">#REF!</definedName>
    <definedName name="TXGXO_RPCH">#REF!</definedName>
    <definedName name="TXGXO_TXGXO_D">#REF!</definedName>
    <definedName name="TXGXO_TXGXO_R">#REF!</definedName>
    <definedName name="TXS">#REF!</definedName>
    <definedName name="TXS_D">#REF!</definedName>
    <definedName name="TXS_R">#REF!</definedName>
    <definedName name="Uplata_4_2_12_2010">#REF!</definedName>
    <definedName name="Uplata_4_2_12_2011">#REF!</definedName>
    <definedName name="Uplata_4_2_12_2012">#REF!</definedName>
    <definedName name="Uploaded_Currency">[15]Control!$F$17</definedName>
    <definedName name="Uploaded_Scale">[15]Control!$F$18</definedName>
    <definedName name="USD" localSheetId="43">#REF!</definedName>
    <definedName name="USD">#REF!</definedName>
    <definedName name="USDSUM" localSheetId="43">#REF!</definedName>
    <definedName name="USDSUM">#REF!</definedName>
    <definedName name="Valuadd" localSheetId="43">#REF!</definedName>
    <definedName name="Valuadd">#REF!</definedName>
    <definedName name="VCSUMNBK">#REF!</definedName>
    <definedName name="wages">#REF!</definedName>
    <definedName name="WagSect">#REF!</definedName>
    <definedName name="World_Economic_Outlook_Template">#REF!</definedName>
    <definedName name="WPCP33_D">#REF!</definedName>
    <definedName name="WPCP33pch">#REF!</definedName>
    <definedName name="WPI">#REF!</definedName>
    <definedName name="wrn.97REDBOP." localSheetId="43" hidden="1">{"TRADE_COMP",#N/A,FALSE,"TAB23APP";"BOP",#N/A,FALSE,"TAB6";"DOT",#N/A,FALSE,"TAB24APP";"EXTDEBT",#N/A,FALSE,"TAB25APP"}</definedName>
    <definedName name="wrn.97REDBOP." localSheetId="46" hidden="1">{"TRADE_COMP",#N/A,FALSE,"TAB23APP";"BOP",#N/A,FALSE,"TAB6";"DOT",#N/A,FALSE,"TAB24APP";"EXTDEBT",#N/A,FALSE,"TAB25APP"}</definedName>
    <definedName name="wrn.97REDBOP." hidden="1">{"TRADE_COMP",#N/A,FALSE,"TAB23APP";"BOP",#N/A,FALSE,"TAB6";"DOT",#N/A,FALSE,"TAB24APP";"EXTDEBT",#N/A,FALSE,"TAB25APP"}</definedName>
    <definedName name="wrn.ARMRED97." localSheetId="43"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 localSheetId="46"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BOP_MIDTERM." localSheetId="43" hidden="1">{"BOP_TAB",#N/A,FALSE,"N";"MIDTERM_TAB",#N/A,FALSE,"O"}</definedName>
    <definedName name="wrn.BOP_MIDTERM." localSheetId="46" hidden="1">{"BOP_TAB",#N/A,FALSE,"N";"MIDTERM_TAB",#N/A,FALSE,"O"}</definedName>
    <definedName name="wrn.BOP_MIDTERM." hidden="1">{"BOP_TAB",#N/A,FALSE,"N";"MIDTERM_TAB",#N/A,FALSE,"O"}</definedName>
    <definedName name="wrn.FISCRED97." localSheetId="43" hidden="1">{"CONSOLIDATED",#N/A,FALSE,"TAB2";"CONSOL_GDP",#N/A,FALSE,"TAB3";"STATE_OP",#N/A,FALSE,"TAB13APP";"STATE_GDP",#N/A,FALSE,"TAB14APP";"TAXREV",#N/A,FALSE,"TAB15APP";"CURREXP",#N/A,FALSE,"TAB16APP";"PEF",#N/A,FALSE,"TAB17APP";"PEF_GDP",#N/A,FALSE,"TAB18APP";"PENSION_AVG",#N/A,FALSE,"TAB19APP";"BENEFIT_UNEMP",#N/A,FALSE,"TAB20APP"}</definedName>
    <definedName name="wrn.FISCRED97." localSheetId="46" hidden="1">{"CONSOLIDATED",#N/A,FALSE,"TAB2";"CONSOL_GDP",#N/A,FALSE,"TAB3";"STATE_OP",#N/A,FALSE,"TAB13APP";"STATE_GDP",#N/A,FALSE,"TAB14APP";"TAXREV",#N/A,FALSE,"TAB15APP";"CURREXP",#N/A,FALSE,"TAB16APP";"PEF",#N/A,FALSE,"TAB17APP";"PEF_GDP",#N/A,FALSE,"TAB18APP";"PENSION_AVG",#N/A,FALSE,"TAB19APP";"BENEFIT_UNEMP",#N/A,FALSE,"TAB20APP"}</definedName>
    <definedName name="wrn.FISCRED97." hidden="1">{"CONSOLIDATED",#N/A,FALSE,"TAB2";"CONSOL_GDP",#N/A,FALSE,"TAB3";"STATE_OP",#N/A,FALSE,"TAB13APP";"STATE_GDP",#N/A,FALSE,"TAB14APP";"TAXREV",#N/A,FALSE,"TAB15APP";"CURREXP",#N/A,FALSE,"TAB16APP";"PEF",#N/A,FALSE,"TAB17APP";"PEF_GDP",#N/A,FALSE,"TAB18APP";"PENSION_AVG",#N/A,FALSE,"TAB19APP";"BENEFIT_UNEMP",#N/A,FALSE,"TAB20APP"}</definedName>
    <definedName name="wrn.Input._.and._.output._.tables." localSheetId="43" hidden="1">{#N/A,#N/A,FALSE,"SimInp1";#N/A,#N/A,FALSE,"SimInp2";#N/A,#N/A,FALSE,"SimOut1";#N/A,#N/A,FALSE,"SimOut2";#N/A,#N/A,FALSE,"SimOut3";#N/A,#N/A,FALSE,"SimOut4";#N/A,#N/A,FALSE,"SimOut5"}</definedName>
    <definedName name="wrn.Input._.and._.output._.tables." localSheetId="46"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MDABOP." localSheetId="43" hidden="1">{"BOP_TAB",#N/A,FALSE,"N";"MIDTERM_TAB",#N/A,FALSE,"O";"FUND_CRED",#N/A,FALSE,"P";"DEBT_TAB1",#N/A,FALSE,"Q";"DEBT_TAB2",#N/A,FALSE,"Q";"FORFIN_TAB1",#N/A,FALSE,"R";"FORFIN_TAB2",#N/A,FALSE,"R";"BOP_ANALY",#N/A,FALSE,"U"}</definedName>
    <definedName name="wrn.MDABOP." localSheetId="46"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43" hidden="1">{"MONA",#N/A,FALSE,"S"}</definedName>
    <definedName name="wrn.MONA." localSheetId="46" hidden="1">{"MONA",#N/A,FALSE,"S"}</definedName>
    <definedName name="wrn.MONA." hidden="1">{"MONA",#N/A,FALSE,"S"}</definedName>
    <definedName name="wrn.Output._.tables." localSheetId="43" hidden="1">{#N/A,#N/A,FALSE,"I";#N/A,#N/A,FALSE,"J";#N/A,#N/A,FALSE,"K";#N/A,#N/A,FALSE,"L";#N/A,#N/A,FALSE,"M";#N/A,#N/A,FALSE,"N";#N/A,#N/A,FALSE,"O"}</definedName>
    <definedName name="wrn.Output._.tables." localSheetId="46" hidden="1">{#N/A,#N/A,FALSE,"I";#N/A,#N/A,FALSE,"J";#N/A,#N/A,FALSE,"K";#N/A,#N/A,FALSE,"L";#N/A,#N/A,FALSE,"M";#N/A,#N/A,FALSE,"N";#N/A,#N/A,FALSE,"O"}</definedName>
    <definedName name="wrn.Output._.tables." hidden="1">{#N/A,#N/A,FALSE,"I";#N/A,#N/A,FALSE,"J";#N/A,#N/A,FALSE,"K";#N/A,#N/A,FALSE,"L";#N/A,#N/A,FALSE,"M";#N/A,#N/A,FALSE,"N";#N/A,#N/A,FALSE,"O"}</definedName>
    <definedName name="wrn.RED97MON." localSheetId="43" hidden="1">{"CBA",#N/A,FALSE,"TAB4";"MS",#N/A,FALSE,"TAB5";"BANKLOANS",#N/A,FALSE,"TAB21APP ";"INTEREST",#N/A,FALSE,"TAB22APP"}</definedName>
    <definedName name="wrn.RED97MON." localSheetId="46" hidden="1">{"CBA",#N/A,FALSE,"TAB4";"MS",#N/A,FALSE,"TAB5";"BANKLOANS",#N/A,FALSE,"TAB21APP ";"INTEREST",#N/A,FALSE,"TAB22APP"}</definedName>
    <definedName name="wrn.RED97MON." hidden="1">{"CBA",#N/A,FALSE,"TAB4";"MS",#N/A,FALSE,"TAB5";"BANKLOANS",#N/A,FALSE,"TAB21APP ";"INTEREST",#N/A,FALSE,"TAB22APP"}</definedName>
    <definedName name="wrn.WEO." localSheetId="43" hidden="1">{"WEO",#N/A,FALSE,"T"}</definedName>
    <definedName name="wrn.WEO." localSheetId="46" hidden="1">{"WEO",#N/A,FALSE,"T"}</definedName>
    <definedName name="wrn.WEO." hidden="1">{"WEO",#N/A,FALSE,"T"}</definedName>
    <definedName name="www">[33]Control!$B$13</definedName>
    <definedName name="xcc">#N/A</definedName>
    <definedName name="xxWRS_1">#REF!</definedName>
    <definedName name="xxWRS_2">#REF!</definedName>
    <definedName name="xxWRS_3">#REF!</definedName>
    <definedName name="xxWRS_4">#REF!</definedName>
    <definedName name="xxWRS_5">#REF!</definedName>
    <definedName name="xxx">#N/A</definedName>
    <definedName name="Year">[15]Control!$C$3</definedName>
    <definedName name="yyy" localSheetId="43" hidden="1">{"DEPOSITS",#N/A,FALSE,"COMML_MON";"LOANS",#N/A,FALSE,"COMML_MON"}</definedName>
    <definedName name="yyy" localSheetId="46" hidden="1">{"DEPOSITS",#N/A,FALSE,"COMML_MON";"LOANS",#N/A,FALSE,"COMML_MON"}</definedName>
    <definedName name="yyy" hidden="1">{"DEPOSITS",#N/A,FALSE,"COMML_MON";"LOANS",#N/A,FALSE,"COMML_MON"}</definedName>
    <definedName name="Z_69687417_BF2D_41EA_9F0C_3ABCA36AC0DF_.wvu.Cols" localSheetId="43" hidden="1">'табл 26 пг '!$F:$F</definedName>
    <definedName name="Z_69687417_BF2D_41EA_9F0C_3ABCA36AC0DF_.wvu.FilterData" localSheetId="3" hidden="1">'табл 4'!$A$8:$I$274</definedName>
    <definedName name="Z_69687417_BF2D_41EA_9F0C_3ABCA36AC0DF_.wvu.FilterData" localSheetId="7" hidden="1">'табл 8 (дох)'!$A$7:$G$190</definedName>
    <definedName name="Z_69687417_BF2D_41EA_9F0C_3ABCA36AC0DF_.wvu.PrintArea" localSheetId="45" hidden="1">'28 табл'!$A$1:$D$44</definedName>
    <definedName name="Z_69687417_BF2D_41EA_9F0C_3ABCA36AC0DF_.wvu.PrintArea" localSheetId="11" hidden="1">'таб 11'!$A$1:$G$105</definedName>
    <definedName name="Z_69687417_BF2D_41EA_9F0C_3ABCA36AC0DF_.wvu.PrintArea" localSheetId="0" hidden="1">'табл 1'!$A$1:$G$43</definedName>
    <definedName name="Z_69687417_BF2D_41EA_9F0C_3ABCA36AC0DF_.wvu.PrintArea" localSheetId="10" hidden="1">'табл 10'!$A$1:$G$100</definedName>
    <definedName name="Z_69687417_BF2D_41EA_9F0C_3ABCA36AC0DF_.wvu.PrintArea" localSheetId="12" hidden="1">'табл 12'!$A$1:$K$47</definedName>
    <definedName name="Z_69687417_BF2D_41EA_9F0C_3ABCA36AC0DF_.wvu.PrintArea" localSheetId="13" hidden="1">'табл 12.1'!$A$1:$G$46</definedName>
    <definedName name="Z_69687417_BF2D_41EA_9F0C_3ABCA36AC0DF_.wvu.PrintArea" localSheetId="22" hidden="1">'табл 12.10'!$A$1:$G$46</definedName>
    <definedName name="Z_69687417_BF2D_41EA_9F0C_3ABCA36AC0DF_.wvu.PrintArea" localSheetId="23" hidden="1">'табл 12.11'!$A$1:$G$46</definedName>
    <definedName name="Z_69687417_BF2D_41EA_9F0C_3ABCA36AC0DF_.wvu.PrintArea" localSheetId="24" hidden="1">'табл 12.12'!$A$1:$G$46</definedName>
    <definedName name="Z_69687417_BF2D_41EA_9F0C_3ABCA36AC0DF_.wvu.PrintArea" localSheetId="25" hidden="1">'табл 12.13'!$A$1:$G$46</definedName>
    <definedName name="Z_69687417_BF2D_41EA_9F0C_3ABCA36AC0DF_.wvu.PrintArea" localSheetId="26" hidden="1">'табл 12.14'!$A$1:$G$46</definedName>
    <definedName name="Z_69687417_BF2D_41EA_9F0C_3ABCA36AC0DF_.wvu.PrintArea" localSheetId="27" hidden="1">'табл 12.15'!$A$1:$G$46</definedName>
    <definedName name="Z_69687417_BF2D_41EA_9F0C_3ABCA36AC0DF_.wvu.PrintArea" localSheetId="28" hidden="1">'табл 12.16'!$A$1:$G$46</definedName>
    <definedName name="Z_69687417_BF2D_41EA_9F0C_3ABCA36AC0DF_.wvu.PrintArea" localSheetId="29" hidden="1">'табл 12.17'!$A$1:$G$46</definedName>
    <definedName name="Z_69687417_BF2D_41EA_9F0C_3ABCA36AC0DF_.wvu.PrintArea" localSheetId="14" hidden="1">'табл 12.2'!$A$1:$G$46</definedName>
    <definedName name="Z_69687417_BF2D_41EA_9F0C_3ABCA36AC0DF_.wvu.PrintArea" localSheetId="15" hidden="1">'табл 12.3'!$A$1:$G$46</definedName>
    <definedName name="Z_69687417_BF2D_41EA_9F0C_3ABCA36AC0DF_.wvu.PrintArea" localSheetId="16" hidden="1">'табл 12.4'!$A$1:$G$46</definedName>
    <definedName name="Z_69687417_BF2D_41EA_9F0C_3ABCA36AC0DF_.wvu.PrintArea" localSheetId="17" hidden="1">'табл 12.5'!$A$1:$G$46</definedName>
    <definedName name="Z_69687417_BF2D_41EA_9F0C_3ABCA36AC0DF_.wvu.PrintArea" localSheetId="18" hidden="1">'табл 12.6'!$A$1:$G$46</definedName>
    <definedName name="Z_69687417_BF2D_41EA_9F0C_3ABCA36AC0DF_.wvu.PrintArea" localSheetId="19" hidden="1">'табл 12.7'!$A$1:$G$46</definedName>
    <definedName name="Z_69687417_BF2D_41EA_9F0C_3ABCA36AC0DF_.wvu.PrintArea" localSheetId="20" hidden="1">'табл 12.8'!$A$1:$G$46</definedName>
    <definedName name="Z_69687417_BF2D_41EA_9F0C_3ABCA36AC0DF_.wvu.PrintArea" localSheetId="21" hidden="1">'табл 12.9'!$A$1:$G$46</definedName>
    <definedName name="Z_69687417_BF2D_41EA_9F0C_3ABCA36AC0DF_.wvu.PrintArea" localSheetId="31" hidden="1">'табл 14'!$A$1:$F$16</definedName>
    <definedName name="Z_69687417_BF2D_41EA_9F0C_3ABCA36AC0DF_.wvu.PrintArea" localSheetId="33" hidden="1">'табл 16'!$A$1:$E$43</definedName>
    <definedName name="Z_69687417_BF2D_41EA_9F0C_3ABCA36AC0DF_.wvu.PrintArea" localSheetId="35" hidden="1">'табл 18'!$A$1:$H$25</definedName>
    <definedName name="Z_69687417_BF2D_41EA_9F0C_3ABCA36AC0DF_.wvu.PrintArea" localSheetId="1" hidden="1">'табл 2 '!$A$1:$J$40</definedName>
    <definedName name="Z_69687417_BF2D_41EA_9F0C_3ABCA36AC0DF_.wvu.PrintArea" localSheetId="37" hidden="1">'табл 20 кв'!$A$1:$L$24</definedName>
    <definedName name="Z_69687417_BF2D_41EA_9F0C_3ABCA36AC0DF_.wvu.PrintArea" localSheetId="38" hidden="1">'табл 21 кв '!$A$1:$L$28</definedName>
    <definedName name="Z_69687417_BF2D_41EA_9F0C_3ABCA36AC0DF_.wvu.PrintArea" localSheetId="40" hidden="1">'табл 23'!$A$1:$Z$28</definedName>
    <definedName name="Z_69687417_BF2D_41EA_9F0C_3ABCA36AC0DF_.wvu.PrintArea" localSheetId="41" hidden="1">'табл 24 кв'!$A$1:$F$26</definedName>
    <definedName name="Z_69687417_BF2D_41EA_9F0C_3ABCA36AC0DF_.wvu.PrintArea" localSheetId="42" hidden="1">'табл 25 кв'!$A$1:$F$29</definedName>
    <definedName name="Z_69687417_BF2D_41EA_9F0C_3ABCA36AC0DF_.wvu.PrintArea" localSheetId="43" hidden="1">'табл 26 пг '!$A$1:$E$37</definedName>
    <definedName name="Z_69687417_BF2D_41EA_9F0C_3ABCA36AC0DF_.wvu.PrintArea" localSheetId="44" hidden="1">'табл 27 пг'!$A$1:$F$28</definedName>
    <definedName name="Z_69687417_BF2D_41EA_9F0C_3ABCA36AC0DF_.wvu.PrintArea" localSheetId="46" hidden="1">'табл 29 пг'!$A$1:$I$16</definedName>
    <definedName name="Z_69687417_BF2D_41EA_9F0C_3ABCA36AC0DF_.wvu.PrintArea" localSheetId="2" hidden="1">'табл 3'!$A$1:$J$48</definedName>
    <definedName name="Z_69687417_BF2D_41EA_9F0C_3ABCA36AC0DF_.wvu.PrintArea" localSheetId="3" hidden="1">'табл 4'!$A$1:$G$283</definedName>
    <definedName name="Z_69687417_BF2D_41EA_9F0C_3ABCA36AC0DF_.wvu.PrintArea" localSheetId="4" hidden="1">'табл 5'!$A$1:$E$229</definedName>
    <definedName name="Z_69687417_BF2D_41EA_9F0C_3ABCA36AC0DF_.wvu.PrintArea" localSheetId="5" hidden="1">'табл 6'!$A$1:$E$33</definedName>
    <definedName name="Z_69687417_BF2D_41EA_9F0C_3ABCA36AC0DF_.wvu.PrintArea" localSheetId="6" hidden="1">'табл 7'!$A$1:$K$46</definedName>
    <definedName name="Z_69687417_BF2D_41EA_9F0C_3ABCA36AC0DF_.wvu.PrintArea" localSheetId="7" hidden="1">'табл 8 (дох)'!$A$1:$H$220</definedName>
    <definedName name="Z_69687417_BF2D_41EA_9F0C_3ABCA36AC0DF_.wvu.PrintArea" localSheetId="8" hidden="1">'табл 8 (расх)'!$A$1:$G$593</definedName>
    <definedName name="Z_69687417_BF2D_41EA_9F0C_3ABCA36AC0DF_.wvu.PrintArea" localSheetId="9" hidden="1">'табл 9'!$A$1:$E$51</definedName>
    <definedName name="Z_69687417_BF2D_41EA_9F0C_3ABCA36AC0DF_.wvu.PrintTitles" localSheetId="11" hidden="1">'таб 11'!$2:$3</definedName>
    <definedName name="Z_69687417_BF2D_41EA_9F0C_3ABCA36AC0DF_.wvu.PrintTitles" localSheetId="10" hidden="1">'табл 10'!$3:$4</definedName>
    <definedName name="Z_69687417_BF2D_41EA_9F0C_3ABCA36AC0DF_.wvu.PrintTitles" localSheetId="39" hidden="1">'табл 22 кв'!$7:$10</definedName>
    <definedName name="Z_69687417_BF2D_41EA_9F0C_3ABCA36AC0DF_.wvu.PrintTitles" localSheetId="3" hidden="1">'табл 4'!$6:$7</definedName>
    <definedName name="Z_69687417_BF2D_41EA_9F0C_3ABCA36AC0DF_.wvu.PrintTitles" localSheetId="4" hidden="1">'табл 5'!$8:$9</definedName>
    <definedName name="Z_69687417_BF2D_41EA_9F0C_3ABCA36AC0DF_.wvu.PrintTitles" localSheetId="7" hidden="1">'табл 8 (дох)'!$6:$7</definedName>
    <definedName name="Z_69687417_BF2D_41EA_9F0C_3ABCA36AC0DF_.wvu.PrintTitles" localSheetId="8" hidden="1">'табл 8 (расх)'!$5:$6</definedName>
    <definedName name="Z_69687417_BF2D_41EA_9F0C_3ABCA36AC0DF_.wvu.PrintTitles" localSheetId="9" hidden="1">'табл 9'!$7:$8</definedName>
    <definedName name="Z_69687417_BF2D_41EA_9F0C_3ABCA36AC0DF_.wvu.Rows" localSheetId="1" hidden="1">'табл 2 '!$41:$41</definedName>
    <definedName name="Z_CEB12AB2_2B7C_47EA_8993_91B31C172525_.wvu.Cols" localSheetId="43" hidden="1">'табл 26 пг '!$F:$F</definedName>
    <definedName name="Z_CEB12AB2_2B7C_47EA_8993_91B31C172525_.wvu.FilterData" localSheetId="3" hidden="1">'табл 4'!$A$8:$I$274</definedName>
    <definedName name="Z_CEB12AB2_2B7C_47EA_8993_91B31C172525_.wvu.FilterData" localSheetId="7" hidden="1">'табл 8 (дох)'!$A$7:$G$190</definedName>
    <definedName name="Z_CEB12AB2_2B7C_47EA_8993_91B31C172525_.wvu.PrintArea" localSheetId="45" hidden="1">'28 табл'!$A$1:$D$44</definedName>
    <definedName name="Z_CEB12AB2_2B7C_47EA_8993_91B31C172525_.wvu.PrintArea" localSheetId="11" hidden="1">'таб 11'!$A$1:$G$105</definedName>
    <definedName name="Z_CEB12AB2_2B7C_47EA_8993_91B31C172525_.wvu.PrintArea" localSheetId="0" hidden="1">'табл 1'!$A$1:$G$43</definedName>
    <definedName name="Z_CEB12AB2_2B7C_47EA_8993_91B31C172525_.wvu.PrintArea" localSheetId="10" hidden="1">'табл 10'!$A$1:$G$100</definedName>
    <definedName name="Z_CEB12AB2_2B7C_47EA_8993_91B31C172525_.wvu.PrintArea" localSheetId="12" hidden="1">'табл 12'!$A$1:$K$47</definedName>
    <definedName name="Z_CEB12AB2_2B7C_47EA_8993_91B31C172525_.wvu.PrintArea" localSheetId="13" hidden="1">'табл 12.1'!$A$1:$G$46</definedName>
    <definedName name="Z_CEB12AB2_2B7C_47EA_8993_91B31C172525_.wvu.PrintArea" localSheetId="22" hidden="1">'табл 12.10'!$A$1:$G$46</definedName>
    <definedName name="Z_CEB12AB2_2B7C_47EA_8993_91B31C172525_.wvu.PrintArea" localSheetId="23" hidden="1">'табл 12.11'!$A$1:$G$46</definedName>
    <definedName name="Z_CEB12AB2_2B7C_47EA_8993_91B31C172525_.wvu.PrintArea" localSheetId="24" hidden="1">'табл 12.12'!$A$1:$G$46</definedName>
    <definedName name="Z_CEB12AB2_2B7C_47EA_8993_91B31C172525_.wvu.PrintArea" localSheetId="25" hidden="1">'табл 12.13'!$A$1:$G$46</definedName>
    <definedName name="Z_CEB12AB2_2B7C_47EA_8993_91B31C172525_.wvu.PrintArea" localSheetId="26" hidden="1">'табл 12.14'!$A$1:$G$46</definedName>
    <definedName name="Z_CEB12AB2_2B7C_47EA_8993_91B31C172525_.wvu.PrintArea" localSheetId="27" hidden="1">'табл 12.15'!$A$1:$G$46</definedName>
    <definedName name="Z_CEB12AB2_2B7C_47EA_8993_91B31C172525_.wvu.PrintArea" localSheetId="28" hidden="1">'табл 12.16'!$A$1:$G$46</definedName>
    <definedName name="Z_CEB12AB2_2B7C_47EA_8993_91B31C172525_.wvu.PrintArea" localSheetId="29" hidden="1">'табл 12.17'!$A$1:$G$46</definedName>
    <definedName name="Z_CEB12AB2_2B7C_47EA_8993_91B31C172525_.wvu.PrintArea" localSheetId="14" hidden="1">'табл 12.2'!$A$1:$G$46</definedName>
    <definedName name="Z_CEB12AB2_2B7C_47EA_8993_91B31C172525_.wvu.PrintArea" localSheetId="15" hidden="1">'табл 12.3'!$A$1:$G$46</definedName>
    <definedName name="Z_CEB12AB2_2B7C_47EA_8993_91B31C172525_.wvu.PrintArea" localSheetId="16" hidden="1">'табл 12.4'!$A$1:$G$46</definedName>
    <definedName name="Z_CEB12AB2_2B7C_47EA_8993_91B31C172525_.wvu.PrintArea" localSheetId="17" hidden="1">'табл 12.5'!$A$1:$G$46</definedName>
    <definedName name="Z_CEB12AB2_2B7C_47EA_8993_91B31C172525_.wvu.PrintArea" localSheetId="18" hidden="1">'табл 12.6'!$A$1:$G$46</definedName>
    <definedName name="Z_CEB12AB2_2B7C_47EA_8993_91B31C172525_.wvu.PrintArea" localSheetId="19" hidden="1">'табл 12.7'!$A$1:$G$46</definedName>
    <definedName name="Z_CEB12AB2_2B7C_47EA_8993_91B31C172525_.wvu.PrintArea" localSheetId="20" hidden="1">'табл 12.8'!$A$1:$G$46</definedName>
    <definedName name="Z_CEB12AB2_2B7C_47EA_8993_91B31C172525_.wvu.PrintArea" localSheetId="21" hidden="1">'табл 12.9'!$A$1:$G$46</definedName>
    <definedName name="Z_CEB12AB2_2B7C_47EA_8993_91B31C172525_.wvu.PrintArea" localSheetId="31" hidden="1">'табл 14'!$A$1:$F$16</definedName>
    <definedName name="Z_CEB12AB2_2B7C_47EA_8993_91B31C172525_.wvu.PrintArea" localSheetId="33" hidden="1">'табл 16'!$A$1:$E$43</definedName>
    <definedName name="Z_CEB12AB2_2B7C_47EA_8993_91B31C172525_.wvu.PrintArea" localSheetId="35" hidden="1">'табл 18'!$A$1:$H$25</definedName>
    <definedName name="Z_CEB12AB2_2B7C_47EA_8993_91B31C172525_.wvu.PrintArea" localSheetId="1" hidden="1">'табл 2 '!$A$1:$J$40</definedName>
    <definedName name="Z_CEB12AB2_2B7C_47EA_8993_91B31C172525_.wvu.PrintArea" localSheetId="37" hidden="1">'табл 20 кв'!$A$1:$L$24</definedName>
    <definedName name="Z_CEB12AB2_2B7C_47EA_8993_91B31C172525_.wvu.PrintArea" localSheetId="38" hidden="1">'табл 21 кв '!$A$1:$L$28</definedName>
    <definedName name="Z_CEB12AB2_2B7C_47EA_8993_91B31C172525_.wvu.PrintArea" localSheetId="40" hidden="1">'табл 23'!$A$1:$Z$28</definedName>
    <definedName name="Z_CEB12AB2_2B7C_47EA_8993_91B31C172525_.wvu.PrintArea" localSheetId="41" hidden="1">'табл 24 кв'!$A$1:$F$26</definedName>
    <definedName name="Z_CEB12AB2_2B7C_47EA_8993_91B31C172525_.wvu.PrintArea" localSheetId="42" hidden="1">'табл 25 кв'!$A$1:$F$29</definedName>
    <definedName name="Z_CEB12AB2_2B7C_47EA_8993_91B31C172525_.wvu.PrintArea" localSheetId="43" hidden="1">'табл 26 пг '!$A$1:$E$37</definedName>
    <definedName name="Z_CEB12AB2_2B7C_47EA_8993_91B31C172525_.wvu.PrintArea" localSheetId="44" hidden="1">'табл 27 пг'!$A$1:$F$28</definedName>
    <definedName name="Z_CEB12AB2_2B7C_47EA_8993_91B31C172525_.wvu.PrintArea" localSheetId="46" hidden="1">'табл 29 пг'!$A$1:$I$16</definedName>
    <definedName name="Z_CEB12AB2_2B7C_47EA_8993_91B31C172525_.wvu.PrintArea" localSheetId="2" hidden="1">'табл 3'!$A$1:$J$48</definedName>
    <definedName name="Z_CEB12AB2_2B7C_47EA_8993_91B31C172525_.wvu.PrintArea" localSheetId="3" hidden="1">'табл 4'!$A$1:$G$283</definedName>
    <definedName name="Z_CEB12AB2_2B7C_47EA_8993_91B31C172525_.wvu.PrintArea" localSheetId="4" hidden="1">'табл 5'!$A$1:$E$229</definedName>
    <definedName name="Z_CEB12AB2_2B7C_47EA_8993_91B31C172525_.wvu.PrintArea" localSheetId="5" hidden="1">'табл 6'!$A$1:$E$33</definedName>
    <definedName name="Z_CEB12AB2_2B7C_47EA_8993_91B31C172525_.wvu.PrintArea" localSheetId="6" hidden="1">'табл 7'!$A$1:$K$46</definedName>
    <definedName name="Z_CEB12AB2_2B7C_47EA_8993_91B31C172525_.wvu.PrintArea" localSheetId="7" hidden="1">'табл 8 (дох)'!$A$1:$H$220</definedName>
    <definedName name="Z_CEB12AB2_2B7C_47EA_8993_91B31C172525_.wvu.PrintArea" localSheetId="8" hidden="1">'табл 8 (расх)'!$A$1:$G$593</definedName>
    <definedName name="Z_CEB12AB2_2B7C_47EA_8993_91B31C172525_.wvu.PrintArea" localSheetId="9" hidden="1">'табл 9'!$A$1:$E$51</definedName>
    <definedName name="Z_CEB12AB2_2B7C_47EA_8993_91B31C172525_.wvu.PrintTitles" localSheetId="11" hidden="1">'таб 11'!$2:$3</definedName>
    <definedName name="Z_CEB12AB2_2B7C_47EA_8993_91B31C172525_.wvu.PrintTitles" localSheetId="10" hidden="1">'табл 10'!$3:$4</definedName>
    <definedName name="Z_CEB12AB2_2B7C_47EA_8993_91B31C172525_.wvu.PrintTitles" localSheetId="39" hidden="1">'табл 22 кв'!$7:$10</definedName>
    <definedName name="Z_CEB12AB2_2B7C_47EA_8993_91B31C172525_.wvu.PrintTitles" localSheetId="3" hidden="1">'табл 4'!$6:$7</definedName>
    <definedName name="Z_CEB12AB2_2B7C_47EA_8993_91B31C172525_.wvu.PrintTitles" localSheetId="4" hidden="1">'табл 5'!$8:$9</definedName>
    <definedName name="Z_CEB12AB2_2B7C_47EA_8993_91B31C172525_.wvu.PrintTitles" localSheetId="7" hidden="1">'табл 8 (дох)'!$6:$7</definedName>
    <definedName name="Z_CEB12AB2_2B7C_47EA_8993_91B31C172525_.wvu.PrintTitles" localSheetId="8" hidden="1">'табл 8 (расх)'!$5:$6</definedName>
    <definedName name="Z_CEB12AB2_2B7C_47EA_8993_91B31C172525_.wvu.PrintTitles" localSheetId="9" hidden="1">'табл 9'!$7:$8</definedName>
    <definedName name="Z_CEB12AB2_2B7C_47EA_8993_91B31C172525_.wvu.Rows" localSheetId="1" hidden="1">'табл 2 '!$41:$41</definedName>
    <definedName name="zzz" localSheetId="43" hidden="1">{"TBILLS_ALL",#N/A,FALSE,"FITB_all"}</definedName>
    <definedName name="zzz" localSheetId="46" hidden="1">{"TBILLS_ALL",#N/A,FALSE,"FITB_all"}</definedName>
    <definedName name="zzz" hidden="1">{"TBILLS_ALL",#N/A,FALSE,"FITB_all"}</definedName>
    <definedName name="а">[8]!Eeno1</definedName>
    <definedName name="А1" localSheetId="43">#REF!</definedName>
    <definedName name="А1">#REF!</definedName>
    <definedName name="А10" localSheetId="43">#REF!</definedName>
    <definedName name="А10">#REF!</definedName>
    <definedName name="А3" localSheetId="43">#REF!</definedName>
    <definedName name="А3">#REF!</definedName>
    <definedName name="аа">#REF!</definedName>
    <definedName name="абз">#REF!</definedName>
    <definedName name="абп">#REF!</definedName>
    <definedName name="авав">#REF!</definedName>
    <definedName name="адр">#N/A</definedName>
    <definedName name="аене" localSheetId="43" hidden="1">{"DEPOSITS",#N/A,FALSE,"COMML_MON";"LOANS",#N/A,FALSE,"COMML_MON"}</definedName>
    <definedName name="аене" localSheetId="46" hidden="1">{"DEPOSITS",#N/A,FALSE,"COMML_MON";"LOANS",#N/A,FALSE,"COMML_MON"}</definedName>
    <definedName name="аене" hidden="1">{"DEPOSITS",#N/A,FALSE,"COMML_MON";"LOANS",#N/A,FALSE,"COMML_MON"}</definedName>
    <definedName name="аида">#REF!</definedName>
    <definedName name="Актюбинск" localSheetId="43" hidden="1">{"'стр.106'!$A$1:$H$27"}</definedName>
    <definedName name="Актюбинск" localSheetId="46" hidden="1">{"'стр.106'!$A$1:$H$27"}</definedName>
    <definedName name="Актюбинск" hidden="1">{"'стр.106'!$A$1:$H$27"}</definedName>
    <definedName name="алтплвдош">OR('[34]1 (м.т)'!NCol=1,[14]ANALYSIS!A$274=[14]ANALYSIS!XFD$274,[14]ANALYSIS!XFD$501="")</definedName>
    <definedName name="амортиз" localSheetId="43">#REF!</definedName>
    <definedName name="амортиз">#REF!</definedName>
    <definedName name="ап">OR('[34]1 (м.т)'!NCol=1,[14]ANALYSIS!A$274=[14]ANALYSIS!XFD$274)</definedName>
    <definedName name="ап1" localSheetId="43">NCol=1</definedName>
    <definedName name="ап1" localSheetId="46">NCol=1</definedName>
    <definedName name="ап1">NCol=1</definedName>
    <definedName name="ап2" localSheetId="43">NCol=1</definedName>
    <definedName name="ап2" localSheetId="46">NCol=1</definedName>
    <definedName name="ап2">NCol=1</definedName>
    <definedName name="апвп" localSheetId="43">OR(NCol=1,[14]ANALYSIS!A$274=[14]ANALYSIS!XFD$274)</definedName>
    <definedName name="апвп" localSheetId="46">OR(NCol=1,[14]ANALYSIS!A$274=[14]ANALYSIS!XFD$274)</definedName>
    <definedName name="апвп">OR(NCol=1,[14]ANALYSIS!A$274=[14]ANALYSIS!XFD$274)</definedName>
    <definedName name="апр" localSheetId="43">#REF!</definedName>
    <definedName name="апр">#REF!</definedName>
    <definedName name="арнур" localSheetId="43">#REF!</definedName>
    <definedName name="арнур">#REF!</definedName>
    <definedName name="аршгб" localSheetId="43" hidden="1">{"'стр.106'!$A$1:$H$27"}</definedName>
    <definedName name="аршгб" localSheetId="46" hidden="1">{"'стр.106'!$A$1:$H$27"}</definedName>
    <definedName name="аршгб" hidden="1">{"'стр.106'!$A$1:$H$27"}</definedName>
    <definedName name="асель" localSheetId="43" hidden="1">{"'стр.106'!$A$1:$H$27"}</definedName>
    <definedName name="асель" localSheetId="46" hidden="1">{"'стр.106'!$A$1:$H$27"}</definedName>
    <definedName name="асель" hidden="1">{"'стр.106'!$A$1:$H$27"}</definedName>
    <definedName name="Астана">#REF!</definedName>
    <definedName name="Атырау" localSheetId="43" hidden="1">{"'стр.106'!$A$1:$H$27"}</definedName>
    <definedName name="Атырау" localSheetId="46" hidden="1">{"'стр.106'!$A$1:$H$27"}</definedName>
    <definedName name="Атырау" hidden="1">{"'стр.106'!$A$1:$H$27"}</definedName>
    <definedName name="Б" localSheetId="43">[0]!Лист1</definedName>
    <definedName name="Б" localSheetId="46">[0]!Лист1</definedName>
    <definedName name="Б">[0]!Лист1</definedName>
    <definedName name="баз" localSheetId="43">[0]!Лист1</definedName>
    <definedName name="баз" localSheetId="46">[0]!Лист1</definedName>
    <definedName name="баз">[0]!Лист1</definedName>
    <definedName name="База">[8]!Лист1</definedName>
    <definedName name="_xlnm.Database" localSheetId="43">#REF!</definedName>
    <definedName name="_xlnm.Database">#REF!</definedName>
    <definedName name="Бальзамы" localSheetId="43">#REF!</definedName>
    <definedName name="Бальзамы">#REF!</definedName>
    <definedName name="бася" localSheetId="43">[0]!Eeno1</definedName>
    <definedName name="бася" localSheetId="46">[0]!Eeno1</definedName>
    <definedName name="бася">[0]!Eeno1</definedName>
    <definedName name="Бренди" localSheetId="43">#REF!</definedName>
    <definedName name="Бренди">#REF!</definedName>
    <definedName name="бюджет" localSheetId="43">[0]!Eeno1</definedName>
    <definedName name="бюджет" localSheetId="46">[0]!Eeno1</definedName>
    <definedName name="бюджет">[0]!Eeno1</definedName>
    <definedName name="бюджет1" localSheetId="43">[0]!Лист1</definedName>
    <definedName name="бюджет1" localSheetId="46">[0]!Лист1</definedName>
    <definedName name="бюджет1">[0]!Лист1</definedName>
    <definedName name="В128" localSheetId="43">#REF!</definedName>
    <definedName name="В128">#REF!</definedName>
    <definedName name="В129" localSheetId="43">#REF!</definedName>
    <definedName name="В129">#REF!</definedName>
    <definedName name="вавп" localSheetId="43">#REF!</definedName>
    <definedName name="вавп">#REF!</definedName>
    <definedName name="ВАЗ">#REF!</definedName>
    <definedName name="ВАЗ99">#REF!</definedName>
    <definedName name="Вина_игристые">#REF!</definedName>
    <definedName name="Винные_напитки">#REF!</definedName>
    <definedName name="Виноградные_вина">#REF!</definedName>
    <definedName name="Виноматериал">#REF!</definedName>
    <definedName name="ВКРВАР">#REF!</definedName>
    <definedName name="Водки">#REF!</definedName>
    <definedName name="Волга">#REF!</definedName>
    <definedName name="Всего_накоплений_женщины">#REF!</definedName>
    <definedName name="Всего_накоплений_мужчины">#REF!</definedName>
    <definedName name="выаыв">#REF!</definedName>
    <definedName name="выв">#REF!</definedName>
    <definedName name="гео98">[8]!Лист1</definedName>
    <definedName name="гнн">#N/A</definedName>
    <definedName name="гос.задания">#REF!</definedName>
    <definedName name="д">OR('[32]02(монит)'!NCol=1,[14]ANALYSIS!A$274=[14]ANALYSIS!XFD$274,[14]ANALYSIS!XFD$501="")</definedName>
    <definedName name="ддд" localSheetId="43">OR(NCol=1,[14]ANALYSIS!A$274=[14]ANALYSIS!XFD$274)</definedName>
    <definedName name="ддд" localSheetId="46">OR(NCol=1,[14]ANALYSIS!A$274=[14]ANALYSIS!XFD$274)</definedName>
    <definedName name="ддд">OR(NCol=1,[14]ANALYSIS!A$274=[14]ANALYSIS!XFD$274)</definedName>
    <definedName name="дддддддддддддддддддддддддддддд" localSheetId="43">#REF!</definedName>
    <definedName name="дддддддддддддддддддддддддддддд">#REF!</definedName>
    <definedName name="диаграмма">[8]!Eeno1</definedName>
    <definedName name="динамика">IF([35]ГБ!$A$43=1,"**Поступления от приватизации исключены из доходов бюджетов 1997-2001 г.г.","**Поступления от приватизации не исключены из доходов бюджетов 1997-2001 г.г.")</definedName>
    <definedName name="ДМТЦ">#N/A</definedName>
    <definedName name="ДоляВДС15">'[17]МОБ-15 Тип I'!$E$30:$S$30</definedName>
    <definedName name="ДоляКС">'[17]МОБ-15 Тип I'!$T$135:$T$149</definedName>
    <definedName name="Ед.">[14]ANALYSIS!#REF!</definedName>
    <definedName name="еРЕР" localSheetId="43">#REF!</definedName>
    <definedName name="еРЕР">#REF!</definedName>
    <definedName name="ещгрп" localSheetId="43">OR(NCol=1,[14]ANALYSIS!A$274=[14]ANALYSIS!XFD$274,[14]ANALYSIS!XFD$501="")</definedName>
    <definedName name="ещгрп" localSheetId="46">OR(NCol=1,[14]ANALYSIS!A$274=[14]ANALYSIS!XFD$274,[14]ANALYSIS!XFD$501="")</definedName>
    <definedName name="ещгрп">OR(NCol=1,[14]ANALYSIS!A$274=[14]ANALYSIS!XFD$274,[14]ANALYSIS!XFD$501="")</definedName>
    <definedName name="ж" localSheetId="43" hidden="1">{"'стр.106'!$A$1:$H$27"}</definedName>
    <definedName name="ж" localSheetId="46" hidden="1">{"'стр.106'!$A$1:$H$27"}</definedName>
    <definedName name="ж" hidden="1">{"'стр.106'!$A$1:$H$27"}</definedName>
    <definedName name="жж">OR('[32]02(монит)'!NCol=1,[14]ANALYSIS!A$274=[14]ANALYSIS!XFD$274)</definedName>
    <definedName name="жжд" localSheetId="43">#REF!</definedName>
    <definedName name="жжд">#REF!</definedName>
    <definedName name="жжж" localSheetId="43" hidden="1">{"'стр.106'!$A$1:$H$27"}</definedName>
    <definedName name="жжж" localSheetId="46" hidden="1">{"'стр.106'!$A$1:$H$27"}</definedName>
    <definedName name="жжж" hidden="1">{"'стр.106'!$A$1:$H$27"}</definedName>
    <definedName name="жжжжж" localSheetId="43" hidden="1">{#N/A,#N/A,FALSE,"SimInp1";#N/A,#N/A,FALSE,"SimInp2";#N/A,#N/A,FALSE,"SimOut1";#N/A,#N/A,FALSE,"SimOut2";#N/A,#N/A,FALSE,"SimOut3";#N/A,#N/A,FALSE,"SimOut4";#N/A,#N/A,FALSE,"SimOut5"}</definedName>
    <definedName name="жжжжж" localSheetId="46" hidden="1">{#N/A,#N/A,FALSE,"SimInp1";#N/A,#N/A,FALSE,"SimInp2";#N/A,#N/A,FALSE,"SimOut1";#N/A,#N/A,FALSE,"SimOut2";#N/A,#N/A,FALSE,"SimOut3";#N/A,#N/A,FALSE,"SimOut4";#N/A,#N/A,FALSE,"SimOut5"}</definedName>
    <definedName name="жжжжж" hidden="1">{#N/A,#N/A,FALSE,"SimInp1";#N/A,#N/A,FALSE,"SimInp2";#N/A,#N/A,FALSE,"SimOut1";#N/A,#N/A,FALSE,"SimOut2";#N/A,#N/A,FALSE,"SimOut3";#N/A,#N/A,FALSE,"SimOut4";#N/A,#N/A,FALSE,"SimOut5"}</definedName>
    <definedName name="жщжшщ">#REF!</definedName>
    <definedName name="з" localSheetId="43">OR(NCol=1,[14]ANALYSIS!A$274=[14]ANALYSIS!XFD$274,[14]ANALYSIS!XFD$501="")</definedName>
    <definedName name="з" localSheetId="46">OR(NCol=1,[14]ANALYSIS!A$274=[14]ANALYSIS!XFD$274,[14]ANALYSIS!XFD$501="")</definedName>
    <definedName name="з">OR(NCol=1,[14]ANALYSIS!A$274=[14]ANALYSIS!XFD$274,[14]ANALYSIS!XFD$501="")</definedName>
    <definedName name="_xlnm.Print_Titles" localSheetId="11">'таб 11'!$2:$3</definedName>
    <definedName name="_xlnm.Print_Titles" localSheetId="10">'табл 10'!$3:$4</definedName>
    <definedName name="_xlnm.Print_Titles" localSheetId="30">'табл 13'!$6:$7</definedName>
    <definedName name="_xlnm.Print_Titles" localSheetId="39">'табл 22 кв'!$7:$10</definedName>
    <definedName name="_xlnm.Print_Titles" localSheetId="3">'табл 4'!$6:$7</definedName>
    <definedName name="_xlnm.Print_Titles" localSheetId="4">'табл 5'!$8:$9</definedName>
    <definedName name="_xlnm.Print_Titles" localSheetId="7">'табл 8 (дох)'!$6:$7</definedName>
    <definedName name="_xlnm.Print_Titles" localSheetId="8">'табл 8 (расх)'!$5:$6</definedName>
    <definedName name="_xlnm.Print_Titles" localSheetId="9">'табл 9'!$7:$8</definedName>
    <definedName name="занят" localSheetId="43">[0]!Лист1</definedName>
    <definedName name="занят" localSheetId="46">[0]!Лист1</definedName>
    <definedName name="занят">[0]!Лист1</definedName>
    <definedName name="Запрос24" localSheetId="43">#REF!</definedName>
    <definedName name="Запрос24">#REF!</definedName>
    <definedName name="ззз">[36]Face!$D$6</definedName>
    <definedName name="инв">[8]!Eeno1</definedName>
    <definedName name="индекс09">'[37]34-143'!#REF!</definedName>
    <definedName name="индекс10">'[37]34-143'!#REF!</definedName>
    <definedName name="индекс11">'[37]34-143'!#REF!</definedName>
    <definedName name="иол" localSheetId="43">#REF!</definedName>
    <definedName name="иол">#REF!</definedName>
    <definedName name="К" localSheetId="43">NCol=1</definedName>
    <definedName name="К" localSheetId="46">NCol=1</definedName>
    <definedName name="К">NCol=1</definedName>
    <definedName name="кен" localSheetId="43">#REF!</definedName>
    <definedName name="кен">#REF!</definedName>
    <definedName name="кз">OR('[34]1 (м.т)'!NCol=1,[14]ANALYSIS!A$274=[14]ANALYSIS!XFD$274)</definedName>
    <definedName name="кккк" localSheetId="43">#REF!</definedName>
    <definedName name="кккк">#REF!</definedName>
    <definedName name="комиссия_за_предоставление_кредита">[38]Кредит!$C$15</definedName>
    <definedName name="Коньяк" localSheetId="43">#REF!</definedName>
    <definedName name="Коньяк">#REF!</definedName>
    <definedName name="корг" localSheetId="43">OR(NCol=1,[14]ANALYSIS!A$274=[14]ANALYSIS!XFD$274,[14]ANALYSIS!XFD$501="")</definedName>
    <definedName name="корг" localSheetId="46">OR(NCol=1,[14]ANALYSIS!A$274=[14]ANALYSIS!XFD$274,[14]ANALYSIS!XFD$501="")</definedName>
    <definedName name="корг">OR(NCol=1,[14]ANALYSIS!A$274=[14]ANALYSIS!XFD$274,[14]ANALYSIS!XFD$501="")</definedName>
    <definedName name="Корпоративный_подоходный_налог_с_юридических_лиц__за_исключением_поступлений_от_организаций_нефтяного_сектора" localSheetId="43">#REF!</definedName>
    <definedName name="Корпоративный_подоходный_налог_с_юридических_лиц__за_исключением_поступлений_от_организаций_нефтяного_сектора">#REF!</definedName>
    <definedName name="корректУМП2">#N/A</definedName>
    <definedName name="КПН">[38]Налоги!$B$17</definedName>
    <definedName name="куеуке" localSheetId="43">#REF!</definedName>
    <definedName name="куеуке">#REF!</definedName>
    <definedName name="курс" localSheetId="43">#REF!</definedName>
    <definedName name="курс">#REF!</definedName>
    <definedName name="курс_евро">[38]Инвестиции!$D$27</definedName>
    <definedName name="л">#N/A</definedName>
    <definedName name="ЛВИот12до30">#REF!</definedName>
    <definedName name="ЛВИот15до12">#REF!</definedName>
    <definedName name="ЛВИот30иболее">#REF!</definedName>
    <definedName name="лена">#REF!</definedName>
    <definedName name="лист5" localSheetId="43">NCol=1</definedName>
    <definedName name="лист5" localSheetId="46">NCol=1</definedName>
    <definedName name="лист5">NCol=1</definedName>
    <definedName name="лллллл" localSheetId="43" hidden="1">{#N/A,#N/A,FALSE,"I";#N/A,#N/A,FALSE,"J";#N/A,#N/A,FALSE,"K";#N/A,#N/A,FALSE,"L";#N/A,#N/A,FALSE,"M";#N/A,#N/A,FALSE,"N";#N/A,#N/A,FALSE,"O"}</definedName>
    <definedName name="лллллл" localSheetId="46" hidden="1">{#N/A,#N/A,FALSE,"I";#N/A,#N/A,FALSE,"J";#N/A,#N/A,FALSE,"K";#N/A,#N/A,FALSE,"L";#N/A,#N/A,FALSE,"M";#N/A,#N/A,FALSE,"N";#N/A,#N/A,FALSE,"O"}</definedName>
    <definedName name="лллллл" hidden="1">{#N/A,#N/A,FALSE,"I";#N/A,#N/A,FALSE,"J";#N/A,#N/A,FALSE,"K";#N/A,#N/A,FALSE,"L";#N/A,#N/A,FALSE,"M";#N/A,#N/A,FALSE,"N";#N/A,#N/A,FALSE,"O"}</definedName>
    <definedName name="лоагар">#REF!</definedName>
    <definedName name="лор">#REF!</definedName>
    <definedName name="лотр">#REF!</definedName>
    <definedName name="лрлророр">OR('[39]3.Брутто баррель'!NCol=1,[14]ANALYSIS!A$274=[14]ANALYSIS!XFD$274,[14]ANALYSIS!XFD$501="")</definedName>
    <definedName name="лш">OR('[32]02(монит)'!NCol=1,[14]ANALYSIS!A$274=[14]ANALYSIS!XFD$274,[14]ANALYSIS!XFD$501="")</definedName>
    <definedName name="макро">#N/A</definedName>
    <definedName name="МАР" localSheetId="43" hidden="1">{"'стр.106'!$A$1:$H$27"}</definedName>
    <definedName name="МАР" localSheetId="46" hidden="1">{"'стр.106'!$A$1:$H$27"}</definedName>
    <definedName name="МАР" hidden="1">{"'стр.106'!$A$1:$H$27"}</definedName>
    <definedName name="МИР">[23]!печ_кн1</definedName>
    <definedName name="ммчмч" localSheetId="43">#REF!</definedName>
    <definedName name="ммчмч">#REF!</definedName>
    <definedName name="мпгвн">#N/A</definedName>
    <definedName name="Мультипликатор_труда_15">'[17]Эффект занятости МОБ-15 Тип I'!$E$25:$S$25</definedName>
    <definedName name="МФ">OR('[32]02(монит)'!NCol=1,[14]ANALYSIS!A$274=[14]ANALYSIS!XFD$274)</definedName>
    <definedName name="наар">'[34]1 (м.т)'!NCol=1</definedName>
    <definedName name="нет" localSheetId="43">#REF!</definedName>
    <definedName name="нет">#REF!</definedName>
    <definedName name="Нива" localSheetId="43">#REF!</definedName>
    <definedName name="Нива">#REF!</definedName>
    <definedName name="но" localSheetId="43">#REF!</definedName>
    <definedName name="но">#REF!</definedName>
    <definedName name="нов">#REF!</definedName>
    <definedName name="новпр">#REF!</definedName>
    <definedName name="новые">#REF!</definedName>
    <definedName name="нооа">#REF!</definedName>
    <definedName name="норд" localSheetId="43">OR(NCol=1,[14]ANALYSIS!A$274=[14]ANALYSIS!XFD$274,[14]ANALYSIS!XFD$501="")</definedName>
    <definedName name="норд" localSheetId="46">OR(NCol=1,[14]ANALYSIS!A$274=[14]ANALYSIS!XFD$274,[14]ANALYSIS!XFD$501="")</definedName>
    <definedName name="норд">OR(NCol=1,[14]ANALYSIS!A$274=[14]ANALYSIS!XFD$274,[14]ANALYSIS!XFD$501="")</definedName>
    <definedName name="о">#N/A</definedName>
    <definedName name="_xlnm.Print_Area" localSheetId="45">'28 табл'!$A$1:$D$44</definedName>
    <definedName name="_xlnm.Print_Area" localSheetId="11">'таб 11'!$A$1:$G$98</definedName>
    <definedName name="_xlnm.Print_Area" localSheetId="0">'табл 1'!$A$1:$G$43</definedName>
    <definedName name="_xlnm.Print_Area" localSheetId="10">'табл 10'!$A$1:$G$100</definedName>
    <definedName name="_xlnm.Print_Area" localSheetId="12">'табл 12'!$A$1:$K$46</definedName>
    <definedName name="_xlnm.Print_Area" localSheetId="13">'табл 12.1'!$A$1:$G$46</definedName>
    <definedName name="_xlnm.Print_Area" localSheetId="22">'табл 12.10'!$A$1:$G$46</definedName>
    <definedName name="_xlnm.Print_Area" localSheetId="23">'табл 12.11'!$A$1:$G$46</definedName>
    <definedName name="_xlnm.Print_Area" localSheetId="24">'табл 12.12'!$A$1:$G$46</definedName>
    <definedName name="_xlnm.Print_Area" localSheetId="25">'табл 12.13'!$A$1:$G$46</definedName>
    <definedName name="_xlnm.Print_Area" localSheetId="26">'табл 12.14'!$A$1:$G$46</definedName>
    <definedName name="_xlnm.Print_Area" localSheetId="27">'табл 12.15'!$A$1:$G$46</definedName>
    <definedName name="_xlnm.Print_Area" localSheetId="28">'табл 12.16'!$A$1:$G$46</definedName>
    <definedName name="_xlnm.Print_Area" localSheetId="29">'табл 12.17'!$A$1:$G$46</definedName>
    <definedName name="_xlnm.Print_Area" localSheetId="14">'табл 12.2'!$A$1:$H$46</definedName>
    <definedName name="_xlnm.Print_Area" localSheetId="15">'табл 12.3'!$A$1:$G$46</definedName>
    <definedName name="_xlnm.Print_Area" localSheetId="16">'табл 12.4'!$A$1:$G$46</definedName>
    <definedName name="_xlnm.Print_Area" localSheetId="17">'табл 12.5'!$A$1:$G$46</definedName>
    <definedName name="_xlnm.Print_Area" localSheetId="18">'табл 12.6'!$A$1:$G$46</definedName>
    <definedName name="_xlnm.Print_Area" localSheetId="19">'табл 12.7'!$A$1:$H$46</definedName>
    <definedName name="_xlnm.Print_Area" localSheetId="20">'табл 12.8'!$A$1:$G$46</definedName>
    <definedName name="_xlnm.Print_Area" localSheetId="21">'табл 12.9'!$A$1:$G$46</definedName>
    <definedName name="_xlnm.Print_Area" localSheetId="31">'табл 14'!$A$1:$F$12</definedName>
    <definedName name="_xlnm.Print_Area" localSheetId="33">'табл 16'!$A$1:$E$18</definedName>
    <definedName name="_xlnm.Print_Area" localSheetId="35">'табл 18'!$A$1:$H$25</definedName>
    <definedName name="_xlnm.Print_Area" localSheetId="1">'табл 2 '!$A$1:$J$44</definedName>
    <definedName name="_xlnm.Print_Area" localSheetId="37">'табл 20 кв'!$A$1:$L$24</definedName>
    <definedName name="_xlnm.Print_Area" localSheetId="38">'табл 21 кв '!$A$1:$L$28</definedName>
    <definedName name="_xlnm.Print_Area" localSheetId="40">'табл 23'!$A$1:$AH$28</definedName>
    <definedName name="_xlnm.Print_Area" localSheetId="41">'табл 24 кв'!$A$1:$F$33</definedName>
    <definedName name="_xlnm.Print_Area" localSheetId="42">'табл 25 кв'!$A$1:$F$29</definedName>
    <definedName name="_xlnm.Print_Area" localSheetId="43">'табл 26 пг '!$A$1:$E$37</definedName>
    <definedName name="_xlnm.Print_Area" localSheetId="44">'табл 27 пг'!$A$1:$F$28</definedName>
    <definedName name="_xlnm.Print_Area" localSheetId="46">'табл 29 пг'!$A$1:$I$13</definedName>
    <definedName name="_xlnm.Print_Area" localSheetId="2">'табл 3'!$A$1:$G$47</definedName>
    <definedName name="_xlnm.Print_Area" localSheetId="3">'табл 4'!$A$1:$G$287</definedName>
    <definedName name="_xlnm.Print_Area" localSheetId="4">'табл 5'!$A$1:$E$231</definedName>
    <definedName name="_xlnm.Print_Area" localSheetId="5">'табл 6'!$A$1:$E$34</definedName>
    <definedName name="_xlnm.Print_Area" localSheetId="6">'табл 7'!$A$1:$K$44</definedName>
    <definedName name="_xlnm.Print_Area" localSheetId="7">'табл 8 (дох)'!$A$1:$H$207</definedName>
    <definedName name="_xlnm.Print_Area" localSheetId="8">'табл 8 (расх)'!$A$1:$G$593</definedName>
    <definedName name="_xlnm.Print_Area" localSheetId="9">'табл 9'!$A$1:$E$48</definedName>
    <definedName name="_xlnm.Print_Area">#REF!</definedName>
    <definedName name="ооо" localSheetId="43">#REF!</definedName>
    <definedName name="ооо">#REF!</definedName>
    <definedName name="оооооооооо" localSheetId="43">#REF!</definedName>
    <definedName name="оооооооооо">#REF!</definedName>
    <definedName name="ОПВ__ОППВ_и_СО_на_01_07_2015">#REF!</definedName>
    <definedName name="ориро">OR('[34]1 (м.т)'!NCol=1,[14]ANALYSIS!A$274=[14]ANALYSIS!XFD$274,[14]ANALYSIS!XFD$501="")</definedName>
    <definedName name="орпшыура" localSheetId="43" hidden="1">{"'стр.106'!$A$1:$H$27"}</definedName>
    <definedName name="орпшыура" localSheetId="46" hidden="1">{"'стр.106'!$A$1:$H$27"}</definedName>
    <definedName name="орпшыура" hidden="1">{"'стр.106'!$A$1:$H$27"}</definedName>
    <definedName name="ортсм">#REF!</definedName>
    <definedName name="Основное_поступление_за_11_м_2007г">#REF!</definedName>
    <definedName name="п">#N/A</definedName>
    <definedName name="па">OR('[32]02(монит)'!NCol=1,[14]ANALYSIS!A$274=[14]ANALYSIS!XFD$274)</definedName>
    <definedName name="Пеня_сальдо_2007" localSheetId="43">#REF!</definedName>
    <definedName name="Пеня_сальдо_2007">#REF!</definedName>
    <definedName name="печ_гиш">[13]!печ_гиш</definedName>
    <definedName name="печ_диспспр">[13]!печ_диспспр</definedName>
    <definedName name="печ_кн">[13]!печ_кн</definedName>
    <definedName name="печ_кн1">[13]!печ_кн1</definedName>
    <definedName name="печ_кн11">[13]!печ_кн11</definedName>
    <definedName name="печ_месп">[13]!печ_месп</definedName>
    <definedName name="печ_меср">[13]!печ_меср</definedName>
    <definedName name="печ_оснспр">[13]!печ_оснспр</definedName>
    <definedName name="печ_отч">[13]!печ_отч</definedName>
    <definedName name="печ_отч1">[13]!печ_отч1</definedName>
    <definedName name="печ_пл1">[13]!печ_пл1</definedName>
    <definedName name="печать">[13]ЯНВ_99!печать</definedName>
    <definedName name="печать_перкв">[13]!печать_перкв</definedName>
    <definedName name="печать_рабкв">[13]!печать_рабкв</definedName>
    <definedName name="пещнзх" localSheetId="43">#REF!</definedName>
    <definedName name="пещнзх">#REF!</definedName>
    <definedName name="Пиво" localSheetId="43">#REF!</definedName>
    <definedName name="Пиво">#REF!</definedName>
    <definedName name="План" localSheetId="43">#REF!</definedName>
    <definedName name="План">#REF!</definedName>
    <definedName name="Плодовоягодные_вина">#REF!</definedName>
    <definedName name="по">OR('[32]02(монит)'!NCol=1,[14]ANALYSIS!A$274=[14]ANALYSIS!XFD$274)</definedName>
    <definedName name="послед">[40]N_SVOD!$G$7:$AC$91</definedName>
    <definedName name="пр" localSheetId="43" hidden="1">{"'стр.106'!$A$1:$H$27"}</definedName>
    <definedName name="пр" localSheetId="46" hidden="1">{"'стр.106'!$A$1:$H$27"}</definedName>
    <definedName name="пр" hidden="1">{"'стр.106'!$A$1:$H$27"}</definedName>
    <definedName name="прв">IF([41]ГБ!$A$43=1,"**Поступления от приватизации исключены из доходов бюджетов 1997-2001 г.г.","**Поступления от приватизации не исключены из доходов бюджетов 1997-2001 г.г.")</definedName>
    <definedName name="пренен" localSheetId="43" hidden="1">{"'стр.106'!$A$1:$H$27"}</definedName>
    <definedName name="пренен" localSheetId="46" hidden="1">{"'стр.106'!$A$1:$H$27"}</definedName>
    <definedName name="пренен" hidden="1">{"'стр.106'!$A$1:$H$27"}</definedName>
    <definedName name="прив">#N/A</definedName>
    <definedName name="приви">IF([35]ГБ!$A$43=1,"**Поступления от приватизации исключены из доходов бюджетов 1997-2001 г.г.","**Поступления от приватизации не исключены из доходов бюджетов 1997-2001 г.г.")</definedName>
    <definedName name="прил.10">[42]NOV!$A$7:$M$270</definedName>
    <definedName name="прил_КПН" localSheetId="43">#REF!</definedName>
    <definedName name="прил_КПН">#REF!</definedName>
    <definedName name="про" localSheetId="43">#REF!</definedName>
    <definedName name="про">#REF!</definedName>
    <definedName name="проверка">'[34]1 (м.т)'!NCol=1</definedName>
    <definedName name="Промыш">[8]!Eeno1</definedName>
    <definedName name="процентная_ставка">[38]Кредит!$C$13</definedName>
    <definedName name="прочие">OR('[34]1 (м.т)'!NCol=1,[14]ANALYSIS!A$274=[14]ANALYSIS!XFD$274)</definedName>
    <definedName name="прпрр" localSheetId="43" hidden="1">{"'стр.106'!$A$1:$H$27"}</definedName>
    <definedName name="прпрр" localSheetId="46" hidden="1">{"'стр.106'!$A$1:$H$27"}</definedName>
    <definedName name="прпрр" hidden="1">{"'стр.106'!$A$1:$H$27"}</definedName>
    <definedName name="прр">'[23]#ССЫЛКА'!$A$1:$F$64</definedName>
    <definedName name="ПФ" localSheetId="43">[0]!Eeno1</definedName>
    <definedName name="ПФ" localSheetId="46">[0]!Eeno1</definedName>
    <definedName name="ПФ">[0]!Eeno1</definedName>
    <definedName name="р" localSheetId="43">#REF!</definedName>
    <definedName name="р">#REF!</definedName>
    <definedName name="р2_графа1_сравн_пред_гр7" localSheetId="43">#REF!</definedName>
    <definedName name="р2_графа1_сравн_пред_гр7">#REF!</definedName>
    <definedName name="р2_графа7_контроль" localSheetId="43">#REF!</definedName>
    <definedName name="р2_графа7_контроль">#REF!</definedName>
    <definedName name="расп">[43]!calcCAS</definedName>
    <definedName name="рд">OR('[32]02(монит)'!NCol=1,[14]ANALYSIS!A$274=[14]ANALYSIS!XFD$274)</definedName>
    <definedName name="рег1">'[32]02(монит)'!NCol=1</definedName>
    <definedName name="регионы1" localSheetId="43">#REF!</definedName>
    <definedName name="регионы1">#REF!</definedName>
    <definedName name="резервирование_в_банке">[38]Кредит!$C$14</definedName>
    <definedName name="рем" localSheetId="43">#REF!</definedName>
    <definedName name="рем">#REF!</definedName>
    <definedName name="РЕМОНТ">[13]N_SVOD!$G$6:$Z$90</definedName>
    <definedName name="Респ_монит_начисление_основного_платежа_по_первой_категории" localSheetId="43">#REF!</definedName>
    <definedName name="Респ_монит_начисление_основного_платежа_по_первой_категории">#REF!</definedName>
    <definedName name="Респ_монит_начисление_пени_по_первой_категории" localSheetId="43">#REF!</definedName>
    <definedName name="Респ_монит_начисление_пени_по_первой_категории">#REF!</definedName>
    <definedName name="Респ_монит_поступление_всего_по_первой_категории" localSheetId="43">#REF!</definedName>
    <definedName name="Респ_монит_поступление_всего_по_первой_категории">#REF!</definedName>
    <definedName name="Респ_монит_с_начислением_штрафа_по_первой_категории">#REF!</definedName>
    <definedName name="Респуб">OR('[32]02(монит)'!NCol=1,[14]ANALYSIS!A$274=[14]ANALYSIS!XFD$274)</definedName>
    <definedName name="Республик.">OR('[32]02(монит)'!NCol=1,[14]ANALYSIS!A$274=[14]ANALYSIS!XFD$274)</definedName>
    <definedName name="ржо">OR('[34]1 (м.т)'!NCol=1,[14]ANALYSIS!A$274=[14]ANALYSIS!XFD$274)</definedName>
    <definedName name="рм_сальдо_за_2007_осн_платеж_первая_категория" localSheetId="43">#REF!</definedName>
    <definedName name="рм_сальдо_за_2007_осн_платеж_первая_категория">#REF!</definedName>
    <definedName name="ро">OR('[32]02(монит)'!NCol=1,[14]ANALYSIS!A$274=[14]ANALYSIS!XFD$274,[14]ANALYSIS!XFD$501="")</definedName>
    <definedName name="ро1">OR('[32]02(монит)'!NCol=1,[14]ANALYSIS!A$274=[14]ANALYSIS!XFD$274)</definedName>
    <definedName name="роро" localSheetId="43" hidden="1">{"'стр.106'!$A$1:$H$27"}</definedName>
    <definedName name="роро" localSheetId="46" hidden="1">{"'стр.106'!$A$1:$H$27"}</definedName>
    <definedName name="роро" hidden="1">{"'стр.106'!$A$1:$H$27"}</definedName>
    <definedName name="роррпп" localSheetId="43" hidden="1">{"'стр.106'!$A$1:$H$27"}</definedName>
    <definedName name="роррпп" localSheetId="46" hidden="1">{"'стр.106'!$A$1:$H$27"}</definedName>
    <definedName name="роррпп" hidden="1">{"'стр.106'!$A$1:$H$27"}</definedName>
    <definedName name="рпр" localSheetId="43" hidden="1">{"'стр.106'!$A$1:$H$27"}</definedName>
    <definedName name="рпр" localSheetId="46" hidden="1">{"'стр.106'!$A$1:$H$27"}</definedName>
    <definedName name="рпр" hidden="1">{"'стр.106'!$A$1:$H$27"}</definedName>
    <definedName name="рр1">'[44]р1 СНГ'!#REF!</definedName>
    <definedName name="ррр" localSheetId="43">#REF!</definedName>
    <definedName name="ррр">#REF!</definedName>
    <definedName name="ррррр" localSheetId="43">#REF!</definedName>
    <definedName name="ррррр">#REF!</definedName>
    <definedName name="сброс.сброс">[13]!сброс.сброс</definedName>
    <definedName name="сброс1">[13]!сброс1</definedName>
    <definedName name="св12.04" localSheetId="43">#REF!</definedName>
    <definedName name="св12.04">#REF!</definedName>
    <definedName name="сводка" hidden="1">[5]PRIVATE!#REF!</definedName>
    <definedName name="слайд012бп">#REF!</definedName>
    <definedName name="сравн2" localSheetId="43" hidden="1">{"'стр.106'!$A$1:$H$27"}</definedName>
    <definedName name="сравн2" localSheetId="46" hidden="1">{"'стр.106'!$A$1:$H$27"}</definedName>
    <definedName name="сравн2" hidden="1">{"'стр.106'!$A$1:$H$27"}</definedName>
    <definedName name="ссс" localSheetId="43">[0]!Ëèñò1</definedName>
    <definedName name="ссс" localSheetId="46">[0]!Ëèñò1</definedName>
    <definedName name="ссс">[0]!Ëèñò1</definedName>
    <definedName name="ст">[8]!Eeno1</definedName>
    <definedName name="счяс" localSheetId="43">#REF!</definedName>
    <definedName name="счяс">#REF!</definedName>
    <definedName name="табл" localSheetId="43">#REF!</definedName>
    <definedName name="табл">#REF!</definedName>
    <definedName name="тариф_груз" localSheetId="43">'[45]сборы от платности'!#REF!</definedName>
    <definedName name="тариф_груз">'[45]сборы от платности'!#REF!</definedName>
    <definedName name="тариф_груз_2019" localSheetId="43">'[45]сборы от платности'!#REF!</definedName>
    <definedName name="тариф_груз_2019">'[45]сборы от платности'!#REF!</definedName>
    <definedName name="тариф_груз_2022">'[45]сборы от платности'!#REF!</definedName>
    <definedName name="тариф_лег">'[45]сборы от платности'!#REF!</definedName>
    <definedName name="тгщх" localSheetId="43">#REF!</definedName>
    <definedName name="тгщх">#REF!</definedName>
    <definedName name="тест">#N/A</definedName>
    <definedName name="техн" localSheetId="43">#REF!</definedName>
    <definedName name="техн">#REF!</definedName>
    <definedName name="ТПиН" localSheetId="43" hidden="1">{"'стр.106'!$A$1:$H$27"}</definedName>
    <definedName name="ТПиН" localSheetId="46" hidden="1">{"'стр.106'!$A$1:$H$27"}</definedName>
    <definedName name="ТПиН" hidden="1">{"'стр.106'!$A$1:$H$27"}</definedName>
    <definedName name="ттт">OR('[34]1 (м.т)'!NCol=1,[14]ANALYSIS!A$274=[14]ANALYSIS!XFD$274,[14]ANALYSIS!XFD$501="")</definedName>
    <definedName name="тттт" localSheetId="43">#REF!</definedName>
    <definedName name="тттт">#REF!</definedName>
    <definedName name="ТХ" localSheetId="43">#REF!</definedName>
    <definedName name="ТХ">#REF!</definedName>
    <definedName name="УАЗ" localSheetId="43">#REF!</definedName>
    <definedName name="УАЗ">#REF!</definedName>
    <definedName name="уапа" localSheetId="43" hidden="1">{#N/A,#N/A,FALSE,"I";#N/A,#N/A,FALSE,"J";#N/A,#N/A,FALSE,"K";#N/A,#N/A,FALSE,"L";#N/A,#N/A,FALSE,"M";#N/A,#N/A,FALSE,"N";#N/A,#N/A,FALSE,"O"}</definedName>
    <definedName name="уапа" localSheetId="46" hidden="1">{#N/A,#N/A,FALSE,"I";#N/A,#N/A,FALSE,"J";#N/A,#N/A,FALSE,"K";#N/A,#N/A,FALSE,"L";#N/A,#N/A,FALSE,"M";#N/A,#N/A,FALSE,"N";#N/A,#N/A,FALSE,"O"}</definedName>
    <definedName name="уапа" hidden="1">{#N/A,#N/A,FALSE,"I";#N/A,#N/A,FALSE,"J";#N/A,#N/A,FALSE,"K";#N/A,#N/A,FALSE,"L";#N/A,#N/A,FALSE,"M";#N/A,#N/A,FALSE,"N";#N/A,#N/A,FALSE,"O"}</definedName>
    <definedName name="уке">#REF!</definedName>
    <definedName name="УМЗ">#REF!</definedName>
    <definedName name="ф10">#REF!</definedName>
    <definedName name="ф757">#REF!</definedName>
    <definedName name="ф860">#REF!</definedName>
    <definedName name="ФВП">#REF!</definedName>
    <definedName name="ФИЛ6">#REF!</definedName>
    <definedName name="фффф" localSheetId="43">[0]!Eeno1</definedName>
    <definedName name="фффф" localSheetId="46">[0]!Eeno1</definedName>
    <definedName name="фффф">[0]!Eeno1</definedName>
    <definedName name="фывафы" localSheetId="43" hidden="1">{"'стр.106'!$A$1:$H$27"}</definedName>
    <definedName name="фывафы" localSheetId="46" hidden="1">{"'стр.106'!$A$1:$H$27"}</definedName>
    <definedName name="фывафы" hidden="1">{"'стр.106'!$A$1:$H$27"}</definedName>
    <definedName name="х" localSheetId="43" hidden="1">{"'стр.106'!$A$1:$H$27"}</definedName>
    <definedName name="х" localSheetId="46" hidden="1">{"'стр.106'!$A$1:$H$27"}</definedName>
    <definedName name="х" hidden="1">{"'стр.106'!$A$1:$H$27"}</definedName>
    <definedName name="ХАС">#REF!</definedName>
    <definedName name="ХС">#REF!</definedName>
    <definedName name="цу" localSheetId="43">[0]!Eeno1</definedName>
    <definedName name="цу" localSheetId="46">[0]!Eeno1</definedName>
    <definedName name="цу">[0]!Eeno1</definedName>
    <definedName name="цукаверногфывцаукпцывуапуывкаеп" localSheetId="43">#REF!</definedName>
    <definedName name="цукаверногфывцаукпцывуапуывкаеп">#REF!</definedName>
    <definedName name="цывапролд" localSheetId="43">#REF!</definedName>
    <definedName name="цывапролд">#REF!</definedName>
    <definedName name="ч" localSheetId="43" hidden="1">{"'стр.106'!$A$1:$H$27"}</definedName>
    <definedName name="ч" localSheetId="46" hidden="1">{"'стр.106'!$A$1:$H$27"}</definedName>
    <definedName name="ч" hidden="1">{"'стр.106'!$A$1:$H$27"}</definedName>
    <definedName name="чан" localSheetId="43" hidden="1">{"'стр.127'!$A$1:$O$35"}</definedName>
    <definedName name="чан" localSheetId="46" hidden="1">{"'стр.127'!$A$1:$O$35"}</definedName>
    <definedName name="чан" hidden="1">{"'стр.127'!$A$1:$O$35"}</definedName>
    <definedName name="ш" localSheetId="43" hidden="1">{"'стр.106'!$A$1:$H$27"}</definedName>
    <definedName name="ш" localSheetId="46" hidden="1">{"'стр.106'!$A$1:$H$27"}</definedName>
    <definedName name="ш" hidden="1">{"'стр.106'!$A$1:$H$27"}</definedName>
    <definedName name="Шампанское">#REF!</definedName>
    <definedName name="шгз">#REF!</definedName>
    <definedName name="шглдгш">#REF!</definedName>
    <definedName name="Шкода">#REF!</definedName>
    <definedName name="щдб">#REF!</definedName>
    <definedName name="ъхзщ">#N/A</definedName>
    <definedName name="ы" localSheetId="43" hidden="1">{"BOP_TAB",#N/A,FALSE,"N";"MIDTERM_TAB",#N/A,FALSE,"O";"FUND_CRED",#N/A,FALSE,"P";"DEBT_TAB1",#N/A,FALSE,"Q";"DEBT_TAB2",#N/A,FALSE,"Q";"FORFIN_TAB1",#N/A,FALSE,"R";"FORFIN_TAB2",#N/A,FALSE,"R";"BOP_ANALY",#N/A,FALSE,"U"}</definedName>
    <definedName name="ы" localSheetId="46" hidden="1">{"BOP_TAB",#N/A,FALSE,"N";"MIDTERM_TAB",#N/A,FALSE,"O";"FUND_CRED",#N/A,FALSE,"P";"DEBT_TAB1",#N/A,FALSE,"Q";"DEBT_TAB2",#N/A,FALSE,"Q";"FORFIN_TAB1",#N/A,FALSE,"R";"FORFIN_TAB2",#N/A,FALSE,"R";"BOP_ANALY",#N/A,FALSE,"U"}</definedName>
    <definedName name="ы" hidden="1">{"BOP_TAB",#N/A,FALSE,"N";"MIDTERM_TAB",#N/A,FALSE,"O";"FUND_CRED",#N/A,FALSE,"P";"DEBT_TAB1",#N/A,FALSE,"Q";"DEBT_TAB2",#N/A,FALSE,"Q";"FORFIN_TAB1",#N/A,FALSE,"R";"FORFIN_TAB2",#N/A,FALSE,"R";"BOP_ANALY",#N/A,FALSE,"U"}</definedName>
    <definedName name="ыв">'[32]02(монит)'!NCol=1</definedName>
    <definedName name="ывсмы" localSheetId="43" hidden="1">{"'стр.106'!$A$1:$H$27"}</definedName>
    <definedName name="ывсмы" localSheetId="46" hidden="1">{"'стр.106'!$A$1:$H$27"}</definedName>
    <definedName name="ывсмы" hidden="1">{"'стр.106'!$A$1:$H$27"}</definedName>
    <definedName name="ывысы">'[32]02(монит)'!NCol=1</definedName>
    <definedName name="ыы">OR('[32]02(монит)'!NCol=1,[14]ANALYSIS!A$274=[14]ANALYSIS!XFD$274)</definedName>
    <definedName name="э">OR('[32]02(монит)'!NCol=1,[14]ANALYSIS!A$274=[14]ANALYSIS!XFD$274)</definedName>
    <definedName name="Этиловый_спирт" localSheetId="43">#REF!</definedName>
    <definedName name="Этиловый_спирт">#REF!</definedName>
    <definedName name="ээ">OR('[32]02(монит)'!NCol=1,[14]ANALYSIS!A$274=[14]ANALYSIS!XFD$274)</definedName>
    <definedName name="юбю" localSheetId="43">#REF!</definedName>
    <definedName name="юбю">#REF!</definedName>
    <definedName name="Январь_2008" localSheetId="43">#REF!</definedName>
    <definedName name="Январь_2008">#REF!</definedName>
  </definedNames>
  <calcPr calcId="152511"/>
  <customWorkbookViews>
    <customWorkbookView name="Феруза Жолдасбаева - Личное представление" guid="{69687417-BF2D-41EA-9F0C-3ABCA36AC0DF}" mergeInterval="0" personalView="1" maximized="1" xWindow="-8" yWindow="-8" windowWidth="1616" windowHeight="876" tabRatio="893" activeSheetId="35"/>
    <customWorkbookView name="bgazdiyeva - Личное представление" guid="{CEB12AB2-2B7C-47EA-8993-91B31C172525}" mergeInterval="0" personalView="1" maximized="1" xWindow="-8" yWindow="-8" windowWidth="1616" windowHeight="876" tabRatio="893" activeSheetId="35"/>
  </customWorkbookViews>
</workbook>
</file>

<file path=xl/calcChain.xml><?xml version="1.0" encoding="utf-8"?>
<calcChain xmlns="http://schemas.openxmlformats.org/spreadsheetml/2006/main">
  <c r="G30" i="33" l="1"/>
  <c r="G31" i="33"/>
  <c r="G9" i="33" l="1"/>
  <c r="G12" i="33"/>
  <c r="T20" i="41" l="1"/>
  <c r="S20" i="41"/>
  <c r="R20" i="41"/>
  <c r="Q20" i="41"/>
  <c r="P20" i="41"/>
  <c r="O20" i="41"/>
  <c r="M20" i="41"/>
  <c r="L20" i="41"/>
  <c r="K20" i="41"/>
  <c r="J20" i="41"/>
  <c r="I20" i="41"/>
  <c r="H20" i="41"/>
  <c r="G20" i="41"/>
  <c r="F20" i="41"/>
  <c r="E20" i="41"/>
  <c r="D20" i="41"/>
  <c r="C20" i="41"/>
  <c r="B20" i="41"/>
  <c r="E11" i="32" l="1"/>
  <c r="E10" i="32"/>
  <c r="E9" i="32"/>
  <c r="E8" i="32"/>
  <c r="B14" i="31" l="1"/>
  <c r="D12" i="31"/>
  <c r="C12" i="31"/>
  <c r="B12" i="31"/>
  <c r="K16" i="38" l="1"/>
  <c r="K11" i="38"/>
  <c r="K10" i="38" l="1"/>
  <c r="D34" i="49" l="1"/>
  <c r="D33" i="49"/>
  <c r="D32" i="49"/>
  <c r="C32" i="49"/>
  <c r="C37" i="49" s="1"/>
  <c r="D37" i="49" s="1"/>
  <c r="D31" i="49"/>
  <c r="D30" i="49"/>
  <c r="D29" i="49"/>
  <c r="D28" i="49"/>
  <c r="D27" i="49"/>
  <c r="D26" i="49"/>
  <c r="D25" i="49"/>
  <c r="D24" i="49"/>
  <c r="D23" i="49"/>
  <c r="D22" i="49"/>
  <c r="D21" i="49"/>
  <c r="D20" i="49"/>
  <c r="D19" i="49"/>
  <c r="D18" i="49"/>
  <c r="D17" i="49"/>
  <c r="D16" i="49"/>
  <c r="D15" i="49"/>
  <c r="D14" i="49"/>
  <c r="D13" i="49"/>
  <c r="D12" i="49"/>
  <c r="D11" i="49"/>
  <c r="D10" i="49"/>
  <c r="D9" i="49"/>
  <c r="D8" i="49"/>
  <c r="C18" i="34" l="1"/>
  <c r="B13" i="34"/>
  <c r="C15" i="34" s="1"/>
  <c r="C10" i="34"/>
  <c r="B10" i="34"/>
  <c r="C14" i="34" l="1"/>
  <c r="B19" i="34"/>
  <c r="C17" i="34"/>
  <c r="C16" i="34"/>
  <c r="C13" i="34" s="1"/>
  <c r="J21" i="39" l="1"/>
  <c r="J16" i="38"/>
  <c r="J11" i="38"/>
  <c r="J10" i="38" l="1"/>
  <c r="E12" i="38" l="1"/>
  <c r="E11" i="38" s="1"/>
  <c r="B26" i="45" l="1"/>
</calcChain>
</file>

<file path=xl/sharedStrings.xml><?xml version="1.0" encoding="utf-8"?>
<sst xmlns="http://schemas.openxmlformats.org/spreadsheetml/2006/main" count="8655" uniqueCount="3259">
  <si>
    <t xml:space="preserve">Международные организации </t>
  </si>
  <si>
    <t xml:space="preserve">19-кесте </t>
  </si>
  <si>
    <t>сыртқы:</t>
  </si>
  <si>
    <t>Трансферты из нижестоящих органов государственного управления</t>
  </si>
  <si>
    <t>Земельный налог</t>
  </si>
  <si>
    <t>ЖЕРГІЛІКТІ БЮДЖЕТТЕРДІҢ АТҚАРЫЛУЫ</t>
  </si>
  <si>
    <t>Отдел занятости и социальных программ района (города областного значения)</t>
  </si>
  <si>
    <t xml:space="preserve">Теңгенiң АҚШ долларына қарағандағы ресми айырбас бағамы: </t>
  </si>
  <si>
    <t>150</t>
  </si>
  <si>
    <t>Поступления удержаний из заработной платы осужденных к исправительным работам</t>
  </si>
  <si>
    <t>Прочие услуги в области сельского, водного, лесного, рыбного  хозяйства, охраны окружающей среды и земельных отношений</t>
  </si>
  <si>
    <t>Заңды тұлғалардан алынатын көлік құралдарына салынатын салық</t>
  </si>
  <si>
    <t xml:space="preserve">  Неналоговые поступления</t>
  </si>
  <si>
    <t>Исполнительный орган внутренних дел, финансируемый из областного бюджета</t>
  </si>
  <si>
    <t>Hалог на добавленную стоимость на произведенные товары, выполненные работы и оказанные услуги на территории Республики Казахстан</t>
  </si>
  <si>
    <t>Больницы широкого профиля</t>
  </si>
  <si>
    <t>Центральная избирательная комиссия Республики Казахстан</t>
  </si>
  <si>
    <t>Индекс потребительских цен</t>
  </si>
  <si>
    <t>Тарихи шығындарды өтеу бойынша төлемдер</t>
  </si>
  <si>
    <t>Акциялар</t>
  </si>
  <si>
    <t>Акции</t>
  </si>
  <si>
    <t>перед Правительством Республики Казахстан</t>
  </si>
  <si>
    <t>3.2</t>
  </si>
  <si>
    <t>2) иных организаций</t>
  </si>
  <si>
    <t>Европейский Банк Реконструкции и Развития (ЕБРР)</t>
  </si>
  <si>
    <t>Прочие налоги на международную торговлю и операции</t>
  </si>
  <si>
    <t>Плата за загрязнение окружающей среды</t>
  </si>
  <si>
    <t>Прочие услуги в сфере транспорта и коммуникаций</t>
  </si>
  <si>
    <t>Бағдарламаның атауы</t>
  </si>
  <si>
    <t xml:space="preserve">   6. Социальная помощь и социальное обеспечение</t>
  </si>
  <si>
    <t>Акцизы (на товары внутреннего производства)</t>
  </si>
  <si>
    <t>Дивиденды на государственные пакеты акций, находящиеся в государственной собственности</t>
  </si>
  <si>
    <t>Отдел сельского хозяйства района (города областного значения)</t>
  </si>
  <si>
    <t>Отдел строительства района (города областного значения)</t>
  </si>
  <si>
    <r>
      <t xml:space="preserve">ФИНАНСИРОВАНИЕ ИЗ БЮДЖЕТА ПО ТИПУ СЕКТОРОВ И РЕЗИДЕНТНОЙ ПРИНАДЛЕЖНОСТИ </t>
    </r>
    <r>
      <rPr>
        <b/>
        <vertAlign val="superscript"/>
        <sz val="12"/>
        <rFont val="Arial Cyr"/>
        <charset val="204"/>
      </rPr>
      <t xml:space="preserve">1  </t>
    </r>
    <r>
      <rPr>
        <b/>
        <sz val="12"/>
        <rFont val="Arial Cyr"/>
        <charset val="204"/>
      </rPr>
      <t xml:space="preserve"> </t>
    </r>
  </si>
  <si>
    <t>Судебная деятельность</t>
  </si>
  <si>
    <t>Пайдалы қазбаларды өндiру салығы</t>
  </si>
  <si>
    <t>Отдел жилищно-коммунального хозяйства, пассажирского транспорта и автомобильных дорог района (города областного значения)</t>
  </si>
  <si>
    <t>Басқа да ағымдағы шығындар</t>
  </si>
  <si>
    <t>Бюджетное изъятие из областного бюджета Атырауской области</t>
  </si>
  <si>
    <t>Наименование платежа</t>
  </si>
  <si>
    <t>Социальный налог</t>
  </si>
  <si>
    <t>Наименование</t>
  </si>
  <si>
    <t xml:space="preserve">   4. Бiлiм беру</t>
  </si>
  <si>
    <t xml:space="preserve">   4. Образование</t>
  </si>
  <si>
    <t>Трансферты</t>
  </si>
  <si>
    <t xml:space="preserve">   2. Оборона</t>
  </si>
  <si>
    <t>ОБЯЗАТЕЛЬСТВА</t>
  </si>
  <si>
    <t>Қазақстан Республикасының Қаржы министрлiгi / Министерство финансов Республики Казахстан.</t>
  </si>
  <si>
    <t>Қаржылық активтермен болатын операциялар бойынша сальдо, млрд. теңге</t>
  </si>
  <si>
    <t>Министерство финансов Республики Казахстан</t>
  </si>
  <si>
    <t>Консульский сбор</t>
  </si>
  <si>
    <t>Прочие</t>
  </si>
  <si>
    <t>Прочие внутренние обязательства</t>
  </si>
  <si>
    <t>Батыс Қазақстан</t>
  </si>
  <si>
    <t>Приобретение топлива, горюче-смазочных материалов</t>
  </si>
  <si>
    <t>Приобретение прочих запасов</t>
  </si>
  <si>
    <t>Ақша және ақша нарығының құралдары</t>
  </si>
  <si>
    <t>Услуги по определению и реализации государственной  политики в области организации обороны и Вооруженных Сил  Республики Казахстан</t>
  </si>
  <si>
    <t>ГОСУДАРСТВЕННОГО И РЕСПУБЛИКАНСКОГО БЮДЖЕТОВ</t>
  </si>
  <si>
    <t>Администрация Президента Республики Казахстан</t>
  </si>
  <si>
    <t xml:space="preserve">   7. Тұрғын үй-коммуналдық шаруашылық</t>
  </si>
  <si>
    <t>ҚАҒАЗДАРДЫ БАСТАПҚЫ РЫНОКТА ОРНАЛАСТЫРУ</t>
  </si>
  <si>
    <t>Подготовка специалистов с высшим и послевузовским профессиональным образованием</t>
  </si>
  <si>
    <t>Капиталмен жасалған операциялардан алынатын кірістер, БАРЛЫҒЫ</t>
  </si>
  <si>
    <t>Поступления за использование природных и других ресурсов</t>
  </si>
  <si>
    <t>1.2.9</t>
  </si>
  <si>
    <t>Азиатский Банк Развития (АБР)</t>
  </si>
  <si>
    <t>Қаржы активтерін сатып алу</t>
  </si>
  <si>
    <t>мерзiмдiлiгi: тоқсандық / периодичность: квартальная</t>
  </si>
  <si>
    <t>Министерство сельского хозяйства Республики Казахстан</t>
  </si>
  <si>
    <t>Приобретение финансовых активов за пределами страны</t>
  </si>
  <si>
    <t>Поступления от продажи земельных участков</t>
  </si>
  <si>
    <t>Налог на имущество юридических лиц и индивидуальных предпринимателей</t>
  </si>
  <si>
    <t>Акцизы</t>
  </si>
  <si>
    <t xml:space="preserve">Западно-Казахстанская область </t>
  </si>
  <si>
    <t xml:space="preserve">Карагандинская область        </t>
  </si>
  <si>
    <t>Поступления денег от проведения государственных закупок, организуемых государственными учреждениями, финансируемыми из республиканского бюджета</t>
  </si>
  <si>
    <t xml:space="preserve">СОСТАВ ПОРТФЕЛЯ И РАСПРЕДЕЛЕНИЕ АКТИВОВ </t>
  </si>
  <si>
    <t>Вознаграждения по кредитам, выданным из государственного бюджета</t>
  </si>
  <si>
    <t>ЖIӨ-ге %-бен</t>
  </si>
  <si>
    <t>в % к ВВП</t>
  </si>
  <si>
    <t>(млн. теңге)</t>
  </si>
  <si>
    <t>оның ішінде:</t>
  </si>
  <si>
    <t>Единый земельный налог</t>
  </si>
  <si>
    <t>Общественный порядок, безопасность, правовая, судебная, уголовно-исполнительная деятельность</t>
  </si>
  <si>
    <t>Бонустар</t>
  </si>
  <si>
    <t>Жамбыл</t>
  </si>
  <si>
    <t>Налог на добычу полезных ископаемых, за исключением поступлений от организаций нефтяного сектора</t>
  </si>
  <si>
    <t>Қарағанды</t>
  </si>
  <si>
    <t>Государственные среднесрочные казначейские обязательства</t>
  </si>
  <si>
    <t>Қостанай</t>
  </si>
  <si>
    <t>ҚАРЖЫЛЫҚ ҚҰРАЛДАРДЫҢ ҮЛГІСІ БОЙЫНША БЮДЖЕТТЕН ҚАРЖЫЛАНДЫРУ /</t>
  </si>
  <si>
    <t>Исполнительный орган внутренних дел, финансируемый из бюджета города республиканского значения, столицы</t>
  </si>
  <si>
    <t>Алматы облысы</t>
  </si>
  <si>
    <t>КЕПІЛДІК БЕРГЕН БОРЫШЫ, МЕМЛЕКЕТ КЕПІЛГЕРЛІГІ БОЙЫНША БОРЫШЫ</t>
  </si>
  <si>
    <t xml:space="preserve">   2. Қорғаныс</t>
  </si>
  <si>
    <t>Деньги и инструменты денежного рынка</t>
  </si>
  <si>
    <t>Сберегательный портфель</t>
  </si>
  <si>
    <t>Налог на имущество физических лиц</t>
  </si>
  <si>
    <t>Поступления денег от проведения государственных закупок, организуемых государственными учреждениями, финансируемыми из местного бюджета</t>
  </si>
  <si>
    <t>Бонусы</t>
  </si>
  <si>
    <t>Шетелдік іссапарлар</t>
  </si>
  <si>
    <t>Бiлiм беру</t>
  </si>
  <si>
    <t>Hалог на имущество физических лиц</t>
  </si>
  <si>
    <t>Елден тысқары жерлерден қаржы активтерін сатып алу</t>
  </si>
  <si>
    <t>Облыстың атауы</t>
  </si>
  <si>
    <t xml:space="preserve">Ақмола облысы         </t>
  </si>
  <si>
    <t>Индивидуальный подоходный налог с доходов, облагаемых у источников выплаты</t>
  </si>
  <si>
    <t>Водный транспорт</t>
  </si>
  <si>
    <t>Индивидуальный подоходный налог с доходов, облагаемых у источника выплаты</t>
  </si>
  <si>
    <t>Машиналар, жабдықтар, өндірістік және шаруашылық мүккамал құралдарын сатып алу</t>
  </si>
  <si>
    <t>Иностранные коммерческие банки</t>
  </si>
  <si>
    <t>1) долей участия, ценных бумаг юридических лиц, в том числе международных организаций, находящихся в государственной собственности</t>
  </si>
  <si>
    <t>Төлемнің атауы</t>
  </si>
  <si>
    <t>Поступления части чистого дохода республиканских государственных предприятий</t>
  </si>
  <si>
    <t>Тұтыну бағаларының индексі</t>
  </si>
  <si>
    <t>1) международных организаций</t>
  </si>
  <si>
    <t>II. ШЫҒЫНДАР</t>
  </si>
  <si>
    <t>(млн.теңге / млн.тенге)</t>
  </si>
  <si>
    <t>Жамбыл облысы</t>
  </si>
  <si>
    <t>Гарантированный государством долг</t>
  </si>
  <si>
    <t>Компенсационные выплаты</t>
  </si>
  <si>
    <t>Таблица 3</t>
  </si>
  <si>
    <t>МЕМЛЕКЕТТІК БЮДЖЕТТІҢ  АТҚАРЫЛУЫ</t>
  </si>
  <si>
    <t>МІНДЕТТЕМЕЛЕР</t>
  </si>
  <si>
    <t>Внешнеполитическая деятельность</t>
  </si>
  <si>
    <t>на конец периода</t>
  </si>
  <si>
    <t xml:space="preserve">кезең бойынша орташа  </t>
  </si>
  <si>
    <t>Субвенции</t>
  </si>
  <si>
    <t>Вывозные таможенные пошлины на сырую нефть</t>
  </si>
  <si>
    <t xml:space="preserve"> </t>
  </si>
  <si>
    <t>Қысқа мерзімді облигациялар мен векселдер</t>
  </si>
  <si>
    <t>Таблица 4</t>
  </si>
  <si>
    <t>внутренний:</t>
  </si>
  <si>
    <t>Мембюджеттiң тапшылығы (-) / профицитi (+), млрд. теңге</t>
  </si>
  <si>
    <t>Поступления от реализации товаров (работ, услуг) государственными учреждениями, финансируемыми из республиканского бюджета</t>
  </si>
  <si>
    <t>Рентный налог на экспорт, за исключением поступлений от организаций  нефтяного сектора</t>
  </si>
  <si>
    <t>Импорт, млн. АҚШ долл.</t>
  </si>
  <si>
    <t>(млн.теңге)</t>
  </si>
  <si>
    <t>Өнеркәсiп өнiмiнiң көлемi,              млрд. теңге</t>
  </si>
  <si>
    <t>Бюджетные изъятия из местных бюджетов</t>
  </si>
  <si>
    <t>1. Задолженность местных бюджетов</t>
  </si>
  <si>
    <t>Таможенные пошлины, распределенные Российской Федерацией</t>
  </si>
  <si>
    <t>Таможенные пошлины, распределенные Республикой Беларусь</t>
  </si>
  <si>
    <t>млн.теңге/      млн.тенге</t>
  </si>
  <si>
    <t>Министерство внутренних дел Республики Казахстан</t>
  </si>
  <si>
    <t xml:space="preserve">   1. Государственные услуги общего характера</t>
  </si>
  <si>
    <t>Канцелярия Премьер-Министра Республики Казахстан</t>
  </si>
  <si>
    <t>Поступления от продажи гражданам квартир</t>
  </si>
  <si>
    <t>Прочие облигации и векселя</t>
  </si>
  <si>
    <t>Сальдо по операциям с финансовыми активами, млрд.тенге</t>
  </si>
  <si>
    <t>Басқа  ішкі міндеттемелер</t>
  </si>
  <si>
    <t>Мемлекеттік басқару секторы</t>
  </si>
  <si>
    <t>140</t>
  </si>
  <si>
    <t>Жинақ портфелі</t>
  </si>
  <si>
    <t>Суға төлем</t>
  </si>
  <si>
    <t xml:space="preserve">Акмолинская область           </t>
  </si>
  <si>
    <t>420</t>
  </si>
  <si>
    <t>430</t>
  </si>
  <si>
    <t xml:space="preserve">Карағанды облысы      </t>
  </si>
  <si>
    <t xml:space="preserve">Қостанай облысы  </t>
  </si>
  <si>
    <t xml:space="preserve">Қызылорда облысы  </t>
  </si>
  <si>
    <t>Өзге де міндеттер</t>
  </si>
  <si>
    <t>Кредиттер және қарыздар</t>
  </si>
  <si>
    <t>Кредиты и займы</t>
  </si>
  <si>
    <t>Формирование и реализация государственной политики в области образования и науки</t>
  </si>
  <si>
    <t xml:space="preserve">Мангистауская область         </t>
  </si>
  <si>
    <t xml:space="preserve">Жамбылская область            </t>
  </si>
  <si>
    <t>Шетелдік мемлекеттер</t>
  </si>
  <si>
    <t xml:space="preserve">Павлодарская область          </t>
  </si>
  <si>
    <t>Депозитные корпорации</t>
  </si>
  <si>
    <t>Депозиттік корпорациялар</t>
  </si>
  <si>
    <t>Государственные услуги общего характера</t>
  </si>
  <si>
    <t>Уголовно-исполнительная система</t>
  </si>
  <si>
    <t>Железнодорожный транспорт</t>
  </si>
  <si>
    <t>Медицинское обеспечение Вооруженных Сил</t>
  </si>
  <si>
    <t xml:space="preserve">1-кесте  </t>
  </si>
  <si>
    <t>Таблица 1</t>
  </si>
  <si>
    <t>Отдел предпринимательства и сельского хозяйства района (города областного значения)</t>
  </si>
  <si>
    <t>Капитальные затраты</t>
  </si>
  <si>
    <t>130</t>
  </si>
  <si>
    <t>Управление земельных отношений области</t>
  </si>
  <si>
    <t>Оплата транспортных услуг</t>
  </si>
  <si>
    <t xml:space="preserve">Ақтөбе облысы           </t>
  </si>
  <si>
    <t>Индивидуальный подоходный налог с доходов иностранных граждан, не облагаемых у источника выплаты</t>
  </si>
  <si>
    <t>Приобретение продуктов питания</t>
  </si>
  <si>
    <t>өзге кредит берушілер алдындағы</t>
  </si>
  <si>
    <t>перед прочими кредиторами</t>
  </si>
  <si>
    <t>Отдел физической культуры и спорта района (города областного значения)</t>
  </si>
  <si>
    <t xml:space="preserve"> в % к соответствующему периоду предыдущего года</t>
  </si>
  <si>
    <t>I. Сатып алынған қаржылық активтердің жалпы сомасы (заңды тұлғалардың мемлекеттік меншікке қатысу үлесін,  бағалы қағаздарын сатып алу жөніндегі операцияларға байланысты бюджеттің шығыстары)</t>
  </si>
  <si>
    <t>Плата за пользование животным миром</t>
  </si>
  <si>
    <t>Правоохранительная деятельность</t>
  </si>
  <si>
    <t>Вывозные таможенные пошлины на товары, выработанные из нефти</t>
  </si>
  <si>
    <t>Бюджетное изъятие из бюджета города Алматы</t>
  </si>
  <si>
    <t>Неналоговые поступления</t>
  </si>
  <si>
    <t>Неналоговые  поступления</t>
  </si>
  <si>
    <t>Возврат неиспользованных средств, ранее полученных из республиканского бюджета</t>
  </si>
  <si>
    <t>Отдел культуры и развития языков района (города областного значения)</t>
  </si>
  <si>
    <t xml:space="preserve">Костанайская область          </t>
  </si>
  <si>
    <t xml:space="preserve">Акции и другие формы участия в капитале </t>
  </si>
  <si>
    <t>Прочие неналоговые поступления</t>
  </si>
  <si>
    <t>Платеж по возмещению исторических затрат</t>
  </si>
  <si>
    <t>210</t>
  </si>
  <si>
    <t>220</t>
  </si>
  <si>
    <t>310</t>
  </si>
  <si>
    <t>2</t>
  </si>
  <si>
    <t>Фундаментальные  научные исследования</t>
  </si>
  <si>
    <t xml:space="preserve">Актюбинская область           </t>
  </si>
  <si>
    <t>Средства, полученные от природопользователей по искам о возмещении вреда, за исключением поступлений от организаций нефтяного сектора</t>
  </si>
  <si>
    <t xml:space="preserve">г.Алматы                      </t>
  </si>
  <si>
    <t xml:space="preserve">Республикалық меншіктегі акциялардың мемлекеттік пакеттеріне дивидендтер  </t>
  </si>
  <si>
    <t>Аппарат маслихата района (города областного значения)</t>
  </si>
  <si>
    <t>Сельское, водное, лесное, рыбное хозяйство, особо охраняемые природные территории, охрана окружающей среды и животного мира, земельные отношения</t>
  </si>
  <si>
    <t>Салықтық түсімдер</t>
  </si>
  <si>
    <t xml:space="preserve">Алматинская область           </t>
  </si>
  <si>
    <t>Официальный обменный курс тенге к доллару США:</t>
  </si>
  <si>
    <t>ВСЕГО</t>
  </si>
  <si>
    <t>Мемлекет кепілгерлігі бойынша міндеттемелер</t>
  </si>
  <si>
    <t>Наименование области</t>
  </si>
  <si>
    <t xml:space="preserve">Показатели </t>
  </si>
  <si>
    <t>Международный Банк Реконструкции и Развития (МБРР)</t>
  </si>
  <si>
    <t>в среднем за период</t>
  </si>
  <si>
    <t>Верховный Суд Республики Казахстан</t>
  </si>
  <si>
    <t>Поступления денег от проведения государственных закупок, организуемых государственными учреждениями, финансируемыми из государственного бюджета</t>
  </si>
  <si>
    <t>Салықтық емес түсімдер, БАРЛЫҒЫ</t>
  </si>
  <si>
    <t>Ревизионная комиссия города републиканского значения, столицы</t>
  </si>
  <si>
    <t>Корпоративный подоходный налог с юридических лиц</t>
  </si>
  <si>
    <t>Төлем көздеріне салынатын табыстан алынатын</t>
  </si>
  <si>
    <t>Министерство юстиции Республики Казахстан</t>
  </si>
  <si>
    <t>Көрсеткіштердiң атауы</t>
  </si>
  <si>
    <t>Қазақстан Республикасы Үкіметінің борышы</t>
  </si>
  <si>
    <t>Налог на добавленную стоимость за нерезидента</t>
  </si>
  <si>
    <t>Отдел земельных отношений района (города областного значения)</t>
  </si>
  <si>
    <t>млн.АҚШ долл./      млн.долл. США</t>
  </si>
  <si>
    <t>Отдел экономики и финансов района (города областного значения)</t>
  </si>
  <si>
    <t>Поступления от продажи финансовых активов внутри страны</t>
  </si>
  <si>
    <t>Прочие налоги</t>
  </si>
  <si>
    <t>Организация работы по чрезвычайным ситуациям</t>
  </si>
  <si>
    <t>Возврат неиспользованных средств, ранее полученных из местного бюджета</t>
  </si>
  <si>
    <t>Японский Банк Международного Сотрудничества</t>
  </si>
  <si>
    <t>Разные налоговые поступления</t>
  </si>
  <si>
    <t xml:space="preserve">   12. Көлiк және коммуникация</t>
  </si>
  <si>
    <t>Оңтүстік Қазақстан облысы</t>
  </si>
  <si>
    <t>Таза бюджеттік кредит беру, млрд. теңге</t>
  </si>
  <si>
    <t>Таблица 5</t>
  </si>
  <si>
    <t>Прочие услуги в области социальной помощи и социального обеспечения</t>
  </si>
  <si>
    <t>Поступления от продажи имущества, закрепленного за государственными учреждениями, финансируемыми из местного бюджета</t>
  </si>
  <si>
    <t>Орта мерзімді облигациялар мен векселдер</t>
  </si>
  <si>
    <t>Павлодарская область</t>
  </si>
  <si>
    <t>Представление интересов Республики Казахстан в  международных организациях, уставных и других органах Содружества Независимых Государств</t>
  </si>
  <si>
    <r>
      <t xml:space="preserve">ФИНАНСИРОВАНИЕ ИЗ БЮДЖЕТА ПО ТИПУ ФИНАНСОВЫХ ИНСТРУМЕНТОВ </t>
    </r>
    <r>
      <rPr>
        <b/>
        <vertAlign val="superscript"/>
        <sz val="12"/>
        <rFont val="Arial Cyr"/>
        <charset val="204"/>
      </rPr>
      <t>1</t>
    </r>
    <r>
      <rPr>
        <b/>
        <sz val="12"/>
        <rFont val="Arial Cyr"/>
        <charset val="204"/>
      </rPr>
      <t xml:space="preserve"> </t>
    </r>
  </si>
  <si>
    <t>Сыртқы</t>
  </si>
  <si>
    <t>Управление земельных отношений города республиканского значения, столицы</t>
  </si>
  <si>
    <t>Сбор за выдачу разрешения на использование радиочастотного спектра телевизионным и радиовещательным организациям</t>
  </si>
  <si>
    <t>Обслуживание правительственного долга</t>
  </si>
  <si>
    <t>Доля Республики Казахстан по разделу продукции</t>
  </si>
  <si>
    <t>Аппарат акима города республиканского значения, столицы</t>
  </si>
  <si>
    <t>Радиожиілік спектрін пайдаланғаны үшін төлем</t>
  </si>
  <si>
    <t>Шығыс Қазақстан облысы</t>
  </si>
  <si>
    <t>Образование</t>
  </si>
  <si>
    <t>Сборы за ведение предпринимательской и профессиональной деятельности</t>
  </si>
  <si>
    <t>Поступления дебиторской, депонентской задолженности государственных учреждений, финансируемых из местного бюджета</t>
  </si>
  <si>
    <t>Трансферты физическим лицам</t>
  </si>
  <si>
    <t>Коммуналдық қызметтерге ақы төлеу</t>
  </si>
  <si>
    <t>Совокупный таможенный платеж на ввозимые товары</t>
  </si>
  <si>
    <t>Жеке тұлғалардан алынатын көлік құралдарына салынатын салық</t>
  </si>
  <si>
    <t>Дошкольное воспитание и обучение</t>
  </si>
  <si>
    <t>Погашение бюджетных кредитов, выданных из республиканского бюджета физическим лицам</t>
  </si>
  <si>
    <t>Лицензионный сбор за право занятия отдельными видами деятельности</t>
  </si>
  <si>
    <t>Сбор с аукционов</t>
  </si>
  <si>
    <t>Комитет национальной безопасности Республики Казахстан</t>
  </si>
  <si>
    <t>Услуги по обеспечению деятельности Парламента Республики Казахстан</t>
  </si>
  <si>
    <t>Басқа да бейрезиденттер</t>
  </si>
  <si>
    <t>Отдел внутренней политики района (города областного значения)</t>
  </si>
  <si>
    <t>Прочие нерезиденты</t>
  </si>
  <si>
    <t xml:space="preserve">Алматы облысы         </t>
  </si>
  <si>
    <t xml:space="preserve">НАЦИОНАЛЬНОГО ФОНДА РЕСПУБЛИКИ КАЗАХСТАН </t>
  </si>
  <si>
    <t xml:space="preserve">   (млн.теңге/млн. тенге)</t>
  </si>
  <si>
    <t>1) халықаралық ұйымдар</t>
  </si>
  <si>
    <t>Среднесрочные облигации и векселя</t>
  </si>
  <si>
    <t>II.</t>
  </si>
  <si>
    <t>Прочие услуги в области топливно-энергетического комплекса и недропользования</t>
  </si>
  <si>
    <t>I.</t>
  </si>
  <si>
    <t>Общие кадровые вопросы</t>
  </si>
  <si>
    <t>Охрана, защита, воспроизводство лесов и животного мира</t>
  </si>
  <si>
    <t>Отдел сельского хозяйства и земельных отношений района (города областного значения)</t>
  </si>
  <si>
    <t>БАРЛЫҒЫ</t>
  </si>
  <si>
    <t>Поступления от продажи доли участия, ценных бумаг юридических лиц, находящихся в коммунальной собственности</t>
  </si>
  <si>
    <t>Генеральная прокуратура Республики Казахстан</t>
  </si>
  <si>
    <t>в том числе дивиденды на государственные пакеты акций национальных холдингов</t>
  </si>
  <si>
    <t>2. Республикалық бюджеттің берешегі</t>
  </si>
  <si>
    <t>Налог на транспортные средства с физических лиц</t>
  </si>
  <si>
    <t>Правовая деятельность</t>
  </si>
  <si>
    <t>Подоходный налог</t>
  </si>
  <si>
    <t>Корпоративный подоходный налог</t>
  </si>
  <si>
    <t>Долг Правительства Республики Казахстан</t>
  </si>
  <si>
    <t>1.1</t>
  </si>
  <si>
    <t>ішкі:</t>
  </si>
  <si>
    <t>Осуществление высшего надзора за точным и единообразным применением законов и подзаконных актов в Республике Казахстан</t>
  </si>
  <si>
    <t>Прочие доходы от государственной собственности</t>
  </si>
  <si>
    <t>Развитие спорта высших достижений</t>
  </si>
  <si>
    <t>Доходы от продажи вооружения и военной техники</t>
  </si>
  <si>
    <t>Акциялардан басқа бағалы қағаздар</t>
  </si>
  <si>
    <t>Краткосрочные облигации и векселя</t>
  </si>
  <si>
    <t>Еуропалық Қайта құру және Даму Банкі (ЕҚДБ)</t>
  </si>
  <si>
    <t>Выплата премий по вкладам в жилищные строительные сбережения</t>
  </si>
  <si>
    <t>410</t>
  </si>
  <si>
    <t>Налог на транспортные средства с юридических лиц</t>
  </si>
  <si>
    <t>ИТОГО по неналоговым поступлениям</t>
  </si>
  <si>
    <t>оның ішінде / в том числе</t>
  </si>
  <si>
    <t xml:space="preserve">Наименование </t>
  </si>
  <si>
    <t xml:space="preserve">   3. Общественный порядок, безопасность, правовая, судебная, уголовно-исполнительная деятельность</t>
  </si>
  <si>
    <t>3</t>
  </si>
  <si>
    <t>Текущие затраты</t>
  </si>
  <si>
    <t xml:space="preserve">КҚС </t>
  </si>
  <si>
    <t xml:space="preserve">НДС </t>
  </si>
  <si>
    <t>Үстеме пайда салығы</t>
  </si>
  <si>
    <t>Индивидуальный подоходный налог с доходов, не облагаемых у источника выплаты</t>
  </si>
  <si>
    <t>Hалоги на собственность</t>
  </si>
  <si>
    <t>Hалоги на имущество</t>
  </si>
  <si>
    <t>Азия Даму Банкі (АДБ)</t>
  </si>
  <si>
    <t>Ислам Даму Банкі (ИДБ)</t>
  </si>
  <si>
    <t>Hалог на транспортные средства с юридических лиц</t>
  </si>
  <si>
    <t>Жапон Халықаралық Ынтымақтастық Банкі</t>
  </si>
  <si>
    <t>Прочие услуги в области здравоохранения</t>
  </si>
  <si>
    <t>Бекітілген тізбе бойынша мұнай секторын ұйымдастырудан түскен салықтық түсімдер</t>
  </si>
  <si>
    <t>ЗЕЙНЕТАҚЫ ЖИНАҚТАУ ҚОРЫНА МІНДЕТТІ ЗЕЙНЕТКЕРЛІК ЖАРНАЛАР БОЙЫНША ТҮСІМДЕР ЖӘНЕ АЛЫНАТЫН АЛЫМ/ ПОСТУПЛЕНИЯ ПО ОБЯЗАТЕЛЬНЫМ ПЕНСИОННЫМ ВЗНОСАМ В НАКОПИТЕЛЬНЫЕ ПЕНСИОННЫЕ ФОНДЫ И НЕДОИМКА ПО НИМ</t>
  </si>
  <si>
    <t>Мемлекеттік бюджет /</t>
  </si>
  <si>
    <t xml:space="preserve">Республикалық бюджет / </t>
  </si>
  <si>
    <t>Государственный бюджет</t>
  </si>
  <si>
    <t>Заработная плата</t>
  </si>
  <si>
    <t>Павлодар</t>
  </si>
  <si>
    <t>Ішкі өнім тауарларына акциздер</t>
  </si>
  <si>
    <t>Салықтық түсімдер, БАРЛЫҒЫ</t>
  </si>
  <si>
    <t>Поступления трансфертов</t>
  </si>
  <si>
    <t>Отдел архитектуры и градостроительства района (города областного значения)</t>
  </si>
  <si>
    <t xml:space="preserve">   5. Денсаулық сақтау</t>
  </si>
  <si>
    <t xml:space="preserve">   5. Здравоохранение</t>
  </si>
  <si>
    <t>Маңғыстау облысы</t>
  </si>
  <si>
    <t>2) басқа ұйымдар</t>
  </si>
  <si>
    <t>Акциялар және капиталға қатысудың басқа да нысандары</t>
  </si>
  <si>
    <t>Налог на сверхприбыль</t>
  </si>
  <si>
    <t>Поступления от продажи финансовых активов государства</t>
  </si>
  <si>
    <t xml:space="preserve">II. Мемлекеттің қаржылық активтерін сатудан бюджетке түскен түсімдердің жалпы сомасы </t>
  </si>
  <si>
    <t xml:space="preserve">1) заңды тұлғалардың, оның ішінде мемлекеттік меншіктегі халықаралық ұйымдардың қатысу үлестері, бағалы қағаздары </t>
  </si>
  <si>
    <t>в том числе:</t>
  </si>
  <si>
    <t>Продажа государственного имущества, закрепленного за государственными учреждениями</t>
  </si>
  <si>
    <t>Отдел культуры, развития языков, физической культуры и спорта района (города областного значения)</t>
  </si>
  <si>
    <t>Поступления части чистого дохода коммунальных государственных предприятий</t>
  </si>
  <si>
    <t>Спорт</t>
  </si>
  <si>
    <t>Прочие услуги по организации культуры, спорта, туризма  и информационного пространства</t>
  </si>
  <si>
    <t>1.2</t>
  </si>
  <si>
    <t>Внешние</t>
  </si>
  <si>
    <t>Социальная помощь и социальное обеспечение</t>
  </si>
  <si>
    <t>Карагандинская область</t>
  </si>
  <si>
    <t>Кызылординская область</t>
  </si>
  <si>
    <t>Мемлекеттік басқарму секторы</t>
  </si>
  <si>
    <t>Халықаралық ұйымдар</t>
  </si>
  <si>
    <t>ИТОГО по доходам от операций с капиталом</t>
  </si>
  <si>
    <t>III.</t>
  </si>
  <si>
    <t>внутренние</t>
  </si>
  <si>
    <t>внешние</t>
  </si>
  <si>
    <t>Кувейт Араб Экономикалық Даму Қоры (КАЭДҚ)</t>
  </si>
  <si>
    <t>1.2.7</t>
  </si>
  <si>
    <t xml:space="preserve">Әбу-Даби Даму Қоры </t>
  </si>
  <si>
    <t>1.2.8</t>
  </si>
  <si>
    <t>Плата за пользование лесами</t>
  </si>
  <si>
    <t>өткен жылдың тиiстi кезеңiндегi нақты есептеудегi %-бен</t>
  </si>
  <si>
    <t xml:space="preserve">Северо-Казахстанская область  </t>
  </si>
  <si>
    <t>Алматы</t>
  </si>
  <si>
    <t>Атырау</t>
  </si>
  <si>
    <t>Доходы от государственной собственности</t>
  </si>
  <si>
    <t>Индивидуальный подоходный налог</t>
  </si>
  <si>
    <t>Плата за пользование водными ресурсами поверхностных источников</t>
  </si>
  <si>
    <t xml:space="preserve">Алматы қаласы                     </t>
  </si>
  <si>
    <t>Отдел архитектуры, градостроительства и строительства района (города областного значения)</t>
  </si>
  <si>
    <t>Аппарат акима области</t>
  </si>
  <si>
    <t>Hалоги на международную торговлю и внешние операции</t>
  </si>
  <si>
    <t>Представительные, исполнительные и другие органы, выполняющие общие функции  государственного управления</t>
  </si>
  <si>
    <t>Мемлекет кепілдік берген борыш</t>
  </si>
  <si>
    <t>Оборона</t>
  </si>
  <si>
    <t>Военные нужды</t>
  </si>
  <si>
    <t>Маңғыстау</t>
  </si>
  <si>
    <t>Көрсеткіштер</t>
  </si>
  <si>
    <t>олардың ішінде:</t>
  </si>
  <si>
    <t>Обеспечение  верховенства Конституции Республики Казахстан на территории республики</t>
  </si>
  <si>
    <t>Заңды тұлғалар мен жеке кәсіпкерлер мүлкіне салынатын салық</t>
  </si>
  <si>
    <t>Обслуживание долга</t>
  </si>
  <si>
    <t>II. Общая сумма поступлений в бюджет от продажи финансовых активов государства</t>
  </si>
  <si>
    <t>Республиканский бюджет</t>
  </si>
  <si>
    <t>Подготовка специалистов с высшим, послевузовским образованием и оказание социальной поддержки обучающимся</t>
  </si>
  <si>
    <t xml:space="preserve">   9. Топливно-энергетический комплекс и недропользование</t>
  </si>
  <si>
    <t>Заңды тұлғалардан алынатын корпорациялық табыс салығы</t>
  </si>
  <si>
    <t>Топливно-энергетический комплекс и недропользование</t>
  </si>
  <si>
    <t>Национальный центр по правам человека</t>
  </si>
  <si>
    <t>Внутренние налоги на товары, работы и услуги</t>
  </si>
  <si>
    <t>3. Задолженность государственного бюджета (1+2)</t>
  </si>
  <si>
    <t>Мемлекеттік баж</t>
  </si>
  <si>
    <t>Дивиденды на государственные пакеты акций, находящиеся в республиканской собственности</t>
  </si>
  <si>
    <t>ИСПОЛНЕНИЕ МЕСТНЫХ БЮДЖЕТОВ</t>
  </si>
  <si>
    <t>Прочие налоговые поступления в местный бюджет</t>
  </si>
  <si>
    <t>Прочие услуги в области общественного порядка и безопасности</t>
  </si>
  <si>
    <t>Жер салығы</t>
  </si>
  <si>
    <t>Орманды пайдаланғаны үшін төлем</t>
  </si>
  <si>
    <t>Вознаграждения за размещение бюджетных средств на банковских счетах</t>
  </si>
  <si>
    <t>Салықтық емес түсімдер</t>
  </si>
  <si>
    <t xml:space="preserve">Батыс Қазақстан облысы </t>
  </si>
  <si>
    <t>Деятельность в области культуры</t>
  </si>
  <si>
    <t>Басқа  міндеттер</t>
  </si>
  <si>
    <t>1.1.2</t>
  </si>
  <si>
    <t>Центральный банк</t>
  </si>
  <si>
    <t>Жиыны</t>
  </si>
  <si>
    <t>Итого</t>
  </si>
  <si>
    <t>ауытқу/ отклонение</t>
  </si>
  <si>
    <t>Сельское хозяйство</t>
  </si>
  <si>
    <t>Охрана окружающей среды</t>
  </si>
  <si>
    <t>Қызылорда</t>
  </si>
  <si>
    <t>Халықаралық ұйымдардан басқа қаржылық корпорациялар</t>
  </si>
  <si>
    <t>Ревизионная комиссия области</t>
  </si>
  <si>
    <t>Финансовые корпорации, кроме международных организаций</t>
  </si>
  <si>
    <t xml:space="preserve"> Трансферттердің түсімдері</t>
  </si>
  <si>
    <t>Субвенциялар</t>
  </si>
  <si>
    <t>411</t>
  </si>
  <si>
    <t>Жолдар салу</t>
  </si>
  <si>
    <t>Государственная пошлина</t>
  </si>
  <si>
    <t>(млн.тенге)</t>
  </si>
  <si>
    <t>Мемлекеттік орта мерзімді қазынашылық міндеттемелер</t>
  </si>
  <si>
    <t xml:space="preserve">НЕГІЗГІ МАКРОЭКОНОМИКАЛЫҚ ИНДИКАТОРЛАР/ </t>
  </si>
  <si>
    <t>Отдел экономики и бюджетного планирования района (города областного значения)</t>
  </si>
  <si>
    <t>Прочие штрафы, пени, санкции, взыскания, налагаемые государственными учреждениями, финансируемыми из местного бюджета</t>
  </si>
  <si>
    <t>Плата за продажу права аренды земельных участков</t>
  </si>
  <si>
    <t>Ценные бумаги, кроме акций</t>
  </si>
  <si>
    <t>Қазақстан Республикасының өнім бөлу бойынша үлесi</t>
  </si>
  <si>
    <t>Барлығы мемлекеттік және мемлекет кепілдік берген борыш, мемлекет кепілгерлігі бойынша міндеттемелер (I + II + III)</t>
  </si>
  <si>
    <t xml:space="preserve">ГОСУДАРСТВОМ ДОЛГ РЕСПУБЛИКИ КАЗАХСТАН, </t>
  </si>
  <si>
    <t>Оказание юридической помощи адвокатами</t>
  </si>
  <si>
    <t>1.1.3</t>
  </si>
  <si>
    <t>1.1.4</t>
  </si>
  <si>
    <t>Плата за пользование земельными участками</t>
  </si>
  <si>
    <t>Облигациялар</t>
  </si>
  <si>
    <t>Облигации</t>
  </si>
  <si>
    <t>в среднем за период к соответствующему периоду предыдущего года, в %</t>
  </si>
  <si>
    <t>Экспорт, млн. АҚШ долл.</t>
  </si>
  <si>
    <t>Капиталмен жасалған операциялардан алынатын кірістер</t>
  </si>
  <si>
    <t>Доходы от операций с капиталом</t>
  </si>
  <si>
    <t>Денсаулық сақтау</t>
  </si>
  <si>
    <t>өткен жылдың желтоқсан айына,            %-бен</t>
  </si>
  <si>
    <t>Плата за использование радиочастотного спектра</t>
  </si>
  <si>
    <t>ОСНОВНЫЕ МАКРОЭКОНОМИЧЕСКИЕ ИНДИКАТОРЫ</t>
  </si>
  <si>
    <t>Атауы</t>
  </si>
  <si>
    <t>Другие неналоговые поступления в местный бюджет</t>
  </si>
  <si>
    <t>Долг по поручительствам государства</t>
  </si>
  <si>
    <t xml:space="preserve">ГОСУДАРСТВЕННЫЙ И ГАРАНТИРОВАННЫЙ </t>
  </si>
  <si>
    <t>1.2.4</t>
  </si>
  <si>
    <t>Исламский Банк Развития (ИБР)</t>
  </si>
  <si>
    <t>Погашение бюджетных кредитов, выданных из государственного бюджета</t>
  </si>
  <si>
    <t xml:space="preserve">   8. Мәдениет, спорт, туризм және ақпараттық кеңістiк</t>
  </si>
  <si>
    <t>%</t>
  </si>
  <si>
    <t>Вид инструмента</t>
  </si>
  <si>
    <t>Затраты из госбюджета,                           млрд. тенге</t>
  </si>
  <si>
    <t>Ескерту: / Примечание:</t>
  </si>
  <si>
    <t>3. Мемлекеттік бюджеттің берешегі (1+2)</t>
  </si>
  <si>
    <t>Таблица 8</t>
  </si>
  <si>
    <t>Правовое обеспечение деятельности государства</t>
  </si>
  <si>
    <t>Поступления от продажи основного капитала</t>
  </si>
  <si>
    <t>Плата за использование особо охраняемых природных территорий республиканского значения</t>
  </si>
  <si>
    <t>Hалог на транспортные средства с физических лиц</t>
  </si>
  <si>
    <t>Әлеуметтік салық</t>
  </si>
  <si>
    <t>ИСПОЛНЕНИЕ ГОСУДАРСТВЕННОГО БЮДЖЕТА</t>
  </si>
  <si>
    <t>Долгосрочные облигации</t>
  </si>
  <si>
    <t>3.1</t>
  </si>
  <si>
    <t>Трансферттер</t>
  </si>
  <si>
    <t>1.1.7</t>
  </si>
  <si>
    <t>Оплата коммунальных услуг</t>
  </si>
  <si>
    <t xml:space="preserve">Атырауская область            </t>
  </si>
  <si>
    <t>Восточно-Казахстанская область</t>
  </si>
  <si>
    <t>Жерді сату</t>
  </si>
  <si>
    <t>I. КІРІСТЕР</t>
  </si>
  <si>
    <t>I. ДОХОДЫ</t>
  </si>
  <si>
    <t>Погашение бюджетных кредитов, выданных из местного бюджета физическим лицам</t>
  </si>
  <si>
    <t>Министерство обороны Республики Казахстан</t>
  </si>
  <si>
    <t>Бюджетное изъятие из областного бюджета Мангистауской области</t>
  </si>
  <si>
    <t>Акмолинская область</t>
  </si>
  <si>
    <t>Актюбинская область</t>
  </si>
  <si>
    <t>Алматинская область</t>
  </si>
  <si>
    <t>9</t>
  </si>
  <si>
    <t>Северо-Казахстанская область</t>
  </si>
  <si>
    <t>Шетелдік коммерциялық банктер</t>
  </si>
  <si>
    <t>Дивиденды на государственные пакеты акций, находящихся в республиканской собственности</t>
  </si>
  <si>
    <t>Аппарат маслихата области</t>
  </si>
  <si>
    <t>Таблица 7</t>
  </si>
  <si>
    <t>Жергілікті бюджеттерден бюджеттік алулар</t>
  </si>
  <si>
    <t>Республикалық бюджеттен субвенциялар</t>
  </si>
  <si>
    <t xml:space="preserve">Ескерту: / Примечание: </t>
  </si>
  <si>
    <t>Развитие автомобильных дорог на республиканском уровне</t>
  </si>
  <si>
    <t>Иностранные государства</t>
  </si>
  <si>
    <t>Обеспечение национальной безопасности</t>
  </si>
  <si>
    <t xml:space="preserve">2.1. задолженность по заработной плате </t>
  </si>
  <si>
    <t>Взносы работодателей</t>
  </si>
  <si>
    <t>Фиксированный налог</t>
  </si>
  <si>
    <t>Стабилизационный портфель</t>
  </si>
  <si>
    <t>110</t>
  </si>
  <si>
    <t>120</t>
  </si>
  <si>
    <t>Текущие трансферты другим уровням государственного управления</t>
  </si>
  <si>
    <t>Ұзақ мерзімді облигациялар</t>
  </si>
  <si>
    <t xml:space="preserve">кезеңнiң аяғындағы </t>
  </si>
  <si>
    <t>Поступления дебиторской, депонентской задолженности государственных учреждений, финансируемых из республиканского бюджета</t>
  </si>
  <si>
    <t>Организация проведения выборов</t>
  </si>
  <si>
    <t>Көрсеткіштердің атауы</t>
  </si>
  <si>
    <t>Наименование показателей</t>
  </si>
  <si>
    <t>Отдел предпринимательства района (города областного значения)</t>
  </si>
  <si>
    <t>Культура, спорт, туризм и информационное пространство</t>
  </si>
  <si>
    <t>Hалог на транспортные средства</t>
  </si>
  <si>
    <t xml:space="preserve">   количество </t>
  </si>
  <si>
    <t xml:space="preserve">   сумма </t>
  </si>
  <si>
    <t xml:space="preserve">Кызылординская область        </t>
  </si>
  <si>
    <t>Кувейтский Фонд Арабского Экономического Развития (КФАЭР)</t>
  </si>
  <si>
    <t xml:space="preserve">   7. Жилищно-коммунальное хозяйство</t>
  </si>
  <si>
    <t>Прочие услуги в области образования</t>
  </si>
  <si>
    <t>Всего государственный и гарантированный государством долг, долг по поручительствам государства (I+II+III)</t>
  </si>
  <si>
    <t>ДОЛГ  ПО ПОРУЧИТЕЛЬСТВАМ ГОСУДАРСТВА</t>
  </si>
  <si>
    <t>Услуги по обеспечению деятельности Главы государства</t>
  </si>
  <si>
    <t>Исполнительская санкция</t>
  </si>
  <si>
    <t>1.2.10</t>
  </si>
  <si>
    <t>ИТОГО по налоговым поступлениям</t>
  </si>
  <si>
    <t>Деятельность по обеспечению законности и правопорядка</t>
  </si>
  <si>
    <t>Оплата услуг в рамках государственного социального заказа</t>
  </si>
  <si>
    <t xml:space="preserve">   8. Культура, спорт, туризм и информационное пространство</t>
  </si>
  <si>
    <t>Отдел строительства, архитектуры и градостроительства района (города областного значения)</t>
  </si>
  <si>
    <t>Халықаралық Қайта құру және Даму Банкі (ХҚДБ)</t>
  </si>
  <si>
    <t>Ағымдағы шығындар</t>
  </si>
  <si>
    <t>Жалақы</t>
  </si>
  <si>
    <t>Қазақстан Республикасының Ұлттық Банкi / Национальный Банк Республики Казахстан.</t>
  </si>
  <si>
    <t>Охрана здоровья населения</t>
  </si>
  <si>
    <t>Отдел финансов района (города областного значения)</t>
  </si>
  <si>
    <t>Налоговые  поступления</t>
  </si>
  <si>
    <t xml:space="preserve">  </t>
  </si>
  <si>
    <t>Налоговые поступления</t>
  </si>
  <si>
    <t>СРАВНИТЕЛЬНЫЙ АНАЛИЗ ИСПОЛНЕНИЯ</t>
  </si>
  <si>
    <t>Субсидирование железнодорожных пассажирских перевозок по социально значимым межобластным сообщениям</t>
  </si>
  <si>
    <t>Ақпарат көзi: / Источник:</t>
  </si>
  <si>
    <t>Министерство образования и науки Республики Казахстан</t>
  </si>
  <si>
    <t>Қазақстан Республикасы Үкіметінің алдындағы</t>
  </si>
  <si>
    <t>Мемлекеттік ұзақ мерзімді қазынашылық міндеттемелер</t>
  </si>
  <si>
    <t>Социальные отчисления в Государственный фонд социального страхования</t>
  </si>
  <si>
    <t>Здравоохранение</t>
  </si>
  <si>
    <t>4</t>
  </si>
  <si>
    <t xml:space="preserve">Солтүстік Қазақстан облысы </t>
  </si>
  <si>
    <t>Аппарат акима района (города областного значения)</t>
  </si>
  <si>
    <t>Поступления от реализации товаров (работ, услуг) государственными учреждениями, финансируемыми из государственного бюджета</t>
  </si>
  <si>
    <t>Планирование и статистическая деятельность</t>
  </si>
  <si>
    <t>Продажа земли</t>
  </si>
  <si>
    <t>Плата за воду</t>
  </si>
  <si>
    <t>Ішкі</t>
  </si>
  <si>
    <t>Внутренние</t>
  </si>
  <si>
    <t>II. ЗАТРАТЫ</t>
  </si>
  <si>
    <t>Басқа да облигациялар мен векселдер</t>
  </si>
  <si>
    <t>Валюта және депозиттер</t>
  </si>
  <si>
    <t>Приобретение финансовых активов</t>
  </si>
  <si>
    <t>внешний:</t>
  </si>
  <si>
    <t>1.2.1</t>
  </si>
  <si>
    <t>1.2.2</t>
  </si>
  <si>
    <t>1.2.3</t>
  </si>
  <si>
    <t>Дополнительные денежные выплаты</t>
  </si>
  <si>
    <t>Строительство дорог</t>
  </si>
  <si>
    <t>I. Общая сумма приобретенных финансовых активов (расходы бюджета, связанные с операциями по приобретению в государственную собственность долей участия, ценных бумаг юридических лиц)</t>
  </si>
  <si>
    <t>из них:</t>
  </si>
  <si>
    <t>Министерство иностранных дел Республики Казахстан</t>
  </si>
  <si>
    <t>Финансовая  деятельность</t>
  </si>
  <si>
    <t>Тіркелген салық</t>
  </si>
  <si>
    <t>Западно-Казахстанская область</t>
  </si>
  <si>
    <t>Таблица 18</t>
  </si>
  <si>
    <t xml:space="preserve">  Поступления от продажи основного капитала</t>
  </si>
  <si>
    <t>Наименование программы</t>
  </si>
  <si>
    <t>Поступления части чистого дохода государственных предприятий</t>
  </si>
  <si>
    <t>Водное хозяйство</t>
  </si>
  <si>
    <t xml:space="preserve">Жамбыл облысы       </t>
  </si>
  <si>
    <t>Қоршаған ортаны ластағаны үшін төленетін төлем</t>
  </si>
  <si>
    <t>Прочие обязательства</t>
  </si>
  <si>
    <t>6</t>
  </si>
  <si>
    <t>2.1. жалақы бойынша берешек</t>
  </si>
  <si>
    <t>2)  государственных учреждений и государственных предприятий в виде имущественного комплекса, а также иного государственного имущества</t>
  </si>
  <si>
    <t>Индивидуальный подоходный налог с физических лиц, осуществляющих деятельность по разовым талонам и с доходов, не облагаемых у источников выплаты</t>
  </si>
  <si>
    <t>-</t>
  </si>
  <si>
    <t>Жеке тұлғалар мүлкіне салынатын салық</t>
  </si>
  <si>
    <t xml:space="preserve">внешний </t>
  </si>
  <si>
    <t xml:space="preserve">Павлодар облысы         </t>
  </si>
  <si>
    <t>Услуги по координации внешнеполитической деятельности</t>
  </si>
  <si>
    <t>Другие текущие затраты</t>
  </si>
  <si>
    <t>Продажа земли и нематериальных активов</t>
  </si>
  <si>
    <t>Управление энергетики и жилищно-коммунального хозяйства области</t>
  </si>
  <si>
    <t>Акциздер</t>
  </si>
  <si>
    <t>Бір реттік талон бойынша қызметін жүзеге асыратын жеке тұлғалардан және төлем көздеріне салынбайтын табыстан алынатын</t>
  </si>
  <si>
    <t>Услуги по обеспечению контроля за исполнением республиканского бюджета</t>
  </si>
  <si>
    <t>Отдел внутренней политики, культуры и развития языков района (города областного значения)</t>
  </si>
  <si>
    <t>Транспорт и коммуникации</t>
  </si>
  <si>
    <t>Автомобильный транспорт</t>
  </si>
  <si>
    <t xml:space="preserve">   в том числе:</t>
  </si>
  <si>
    <t>2. Задолженность республиканского бюджета</t>
  </si>
  <si>
    <t xml:space="preserve">   15. Трансферттер</t>
  </si>
  <si>
    <t>Погашение бюджетных кредитов</t>
  </si>
  <si>
    <t>Заграничные командировки</t>
  </si>
  <si>
    <t>Туризм</t>
  </si>
  <si>
    <t>Таможенные пошлины на вывозимые товары</t>
  </si>
  <si>
    <t>Жеке тұлғаларға берілетін трансферттер</t>
  </si>
  <si>
    <t>Субвенции из республиканского бюджета</t>
  </si>
  <si>
    <t>1</t>
  </si>
  <si>
    <t>Валюта и депозиты</t>
  </si>
  <si>
    <t>Костанайская область</t>
  </si>
  <si>
    <t>2.1</t>
  </si>
  <si>
    <t xml:space="preserve">внутренний </t>
  </si>
  <si>
    <t>2.2</t>
  </si>
  <si>
    <t>1.2.6</t>
  </si>
  <si>
    <t>Социальное обеспечение</t>
  </si>
  <si>
    <t>(млн. тенге)</t>
  </si>
  <si>
    <t>Аппарат маслихата города республиканского значения, столицы</t>
  </si>
  <si>
    <t xml:space="preserve">1. Жергілікті бюджеттердің берешегі </t>
  </si>
  <si>
    <t>Ақмола</t>
  </si>
  <si>
    <t xml:space="preserve">Атырау облысы           </t>
  </si>
  <si>
    <t>Оплата услуг связи</t>
  </si>
  <si>
    <t>Сектор государственного управления</t>
  </si>
  <si>
    <t>Орталық банк</t>
  </si>
  <si>
    <t>Павлодар облысы</t>
  </si>
  <si>
    <t>Управление по развитию языков области</t>
  </si>
  <si>
    <t>Жер участкелерін пайдаланғаны үшін төлем</t>
  </si>
  <si>
    <t>Плата за  лесные пользования</t>
  </si>
  <si>
    <t>Информационное пространство</t>
  </si>
  <si>
    <t xml:space="preserve">                                                                                                                                                                                                                                                                                                                                                                                                                                                                                                                                                                                                                                                                                                                                                                                                                                                                                                                                                                                                                                                                                                                                                                                                                                                                                                                                                                                                                                                                                                                                                                                                                                                                                                                                                                                                                                                                                                                                                                                                                                                                                                                                                                                                                                                                                                                                                                                                                                                                                     </t>
  </si>
  <si>
    <r>
      <t>Қазақстан Республикасы жергілікті атқарушы органдарының борышы</t>
    </r>
    <r>
      <rPr>
        <b/>
        <vertAlign val="superscript"/>
        <sz val="10"/>
        <rFont val="Arial"/>
        <family val="2"/>
        <charset val="204"/>
      </rPr>
      <t xml:space="preserve">2 </t>
    </r>
  </si>
  <si>
    <t>Управление координации занятости и социальных  программ области</t>
  </si>
  <si>
    <t>Оздоровление, реабилитация и организация отдыха детей</t>
  </si>
  <si>
    <t>Бюджеттік сыныптама кодтары/ Коды  бюджетной  классификации</t>
  </si>
  <si>
    <t>Административные штрафы, пени, санкции, взыскания, налагаемые Национальным Банком Республики Казахстан, за исключением поступлений от организаций нефтяного сектора</t>
  </si>
  <si>
    <t>Жилищное хозяйство</t>
  </si>
  <si>
    <t>Жилищно-коммунальное хозяйство</t>
  </si>
  <si>
    <t>Управление образования области</t>
  </si>
  <si>
    <t>Долг Национального Банка Республики Казахстан</t>
  </si>
  <si>
    <r>
      <t>Долг местных исполнительных органов Республики Казахстан</t>
    </r>
    <r>
      <rPr>
        <b/>
        <vertAlign val="superscript"/>
        <sz val="10"/>
        <rFont val="Arial"/>
        <family val="2"/>
        <charset val="204"/>
      </rPr>
      <t>2</t>
    </r>
    <r>
      <rPr>
        <b/>
        <sz val="10"/>
        <rFont val="Arial"/>
        <family val="2"/>
        <charset val="204"/>
      </rPr>
      <t xml:space="preserve"> </t>
    </r>
  </si>
  <si>
    <t>ДОХОДЫ</t>
  </si>
  <si>
    <t>Управление архитектуры и градостроительства области</t>
  </si>
  <si>
    <t>Қостанай облысы</t>
  </si>
  <si>
    <t>Дефицит (-) / профицит (+) госбюджета, млрд.тенге</t>
  </si>
  <si>
    <t xml:space="preserve">ҚАЗАҚСТАН РЕСПУБЛИКАСЫНЫҢ МЕМЛЕКЕТТІК ЖӘНЕ МЕМЛЕКЕТ </t>
  </si>
  <si>
    <t>Қызылорда облысы</t>
  </si>
  <si>
    <t>Таблица 6</t>
  </si>
  <si>
    <t>III. ЧИСТОЕ БЮДЖЕТНОЕ КРЕДИТОВАНИЕ</t>
  </si>
  <si>
    <t>VI. БЮДЖЕТТІҢ ТАПШЫЛЫҒЫН ҚАРЖЫЛАНДЫРУ (ПРОФИЦИТТІ ПАЙДАЛАНУ)</t>
  </si>
  <si>
    <t>Управление сельского хозяйства области</t>
  </si>
  <si>
    <r>
      <t>Қазақстан Республикасы Ұлттық банкінің борышы</t>
    </r>
    <r>
      <rPr>
        <b/>
        <vertAlign val="superscript"/>
        <sz val="10"/>
        <rFont val="Arial"/>
        <family val="2"/>
        <charset val="204"/>
      </rPr>
      <t xml:space="preserve"> </t>
    </r>
  </si>
  <si>
    <t>Подготовка специалистов в организациях технического и профессионального, послесреднего образования</t>
  </si>
  <si>
    <t>Управление образования города республиканского значения, столицы</t>
  </si>
  <si>
    <t>финансовые нарушения</t>
  </si>
  <si>
    <t xml:space="preserve">   13. Басқалар</t>
  </si>
  <si>
    <t>Налоговые  поступления от  организаций  нефтяного  сектора  по  утвержденному  перечню</t>
  </si>
  <si>
    <t>КІРІСТЕР</t>
  </si>
  <si>
    <t>Ақмола облысы</t>
  </si>
  <si>
    <t>Техническое и профессиональное, послесреднее образование</t>
  </si>
  <si>
    <t>Управление экономики и бюджетного планирования области</t>
  </si>
  <si>
    <t>Управление финансов области</t>
  </si>
  <si>
    <t>Государственные долгосрочные сберегательные казначейские обязательства</t>
  </si>
  <si>
    <t>131</t>
  </si>
  <si>
    <t>135</t>
  </si>
  <si>
    <t>136</t>
  </si>
  <si>
    <t>Оплата прочих услуг и работ</t>
  </si>
  <si>
    <t>Строительство новых объектов и реконструкция имеющихся объектов</t>
  </si>
  <si>
    <t>Отын, жанар-жағар май материалдарын  сатып алу</t>
  </si>
  <si>
    <t>Жаңа объектілерді салу және қолдағы объектілерді реконструкциялау</t>
  </si>
  <si>
    <t>Таблица 9</t>
  </si>
  <si>
    <t>Переподготовка и повышение квалификации специалистов</t>
  </si>
  <si>
    <t>Высшее и послевузовское образование</t>
  </si>
  <si>
    <t xml:space="preserve">өткізілген сатып алу/ проведенных закупок </t>
  </si>
  <si>
    <t>Материально-техническое оснащение государственных предприятий</t>
  </si>
  <si>
    <t xml:space="preserve">  акцизы</t>
  </si>
  <si>
    <r>
      <t>1</t>
    </r>
    <r>
      <rPr>
        <sz val="12"/>
        <rFont val="Arial Cyr"/>
        <charset val="204"/>
      </rPr>
      <t xml:space="preserve">- Халықаралық Валюта Қорының әдіснамасы бойынша / По методологии Международного Валютного Фонда. </t>
    </r>
  </si>
  <si>
    <t>Өзге міндеттемелер</t>
  </si>
  <si>
    <t>Управление строительства области</t>
  </si>
  <si>
    <t>Выплаты вознаграждений по внешним займам</t>
  </si>
  <si>
    <t>Таможенные платежи</t>
  </si>
  <si>
    <r>
      <t xml:space="preserve">Мемлекеттік борыш </t>
    </r>
    <r>
      <rPr>
        <b/>
        <vertAlign val="superscript"/>
        <sz val="10"/>
        <rFont val="Arial"/>
        <family val="2"/>
        <charset val="204"/>
      </rPr>
      <t>1</t>
    </r>
  </si>
  <si>
    <r>
      <t xml:space="preserve">Государственный долг </t>
    </r>
    <r>
      <rPr>
        <b/>
        <vertAlign val="superscript"/>
        <sz val="10"/>
        <rFont val="Arial"/>
        <family val="2"/>
        <charset val="204"/>
      </rPr>
      <t>1</t>
    </r>
  </si>
  <si>
    <t>Управление пассажирского транспорта и автомобильных дорог области</t>
  </si>
  <si>
    <t>Налог на игорный бизнес</t>
  </si>
  <si>
    <t>Управление строительства города республиканского значения, столицы</t>
  </si>
  <si>
    <t>Вознаграждения по депозитам Правительства Республики Казахстан в Национальном Банке Республики Казахстан</t>
  </si>
  <si>
    <t xml:space="preserve">  социальный налог</t>
  </si>
  <si>
    <t xml:space="preserve">  налог на добавленную стоимость</t>
  </si>
  <si>
    <t>Управление по вопросам молодежной политики области</t>
  </si>
  <si>
    <t>Управление природных ресурсов и регулирования природопользования области</t>
  </si>
  <si>
    <t>Управление здравоохранения области</t>
  </si>
  <si>
    <t>Управление здравоохранения города республиканского значения, столицы</t>
  </si>
  <si>
    <t xml:space="preserve"> Нарықтық құны (АҚШ долл.)/                                   Рыночная стоимость                          (в долл. США)</t>
  </si>
  <si>
    <t>Поддержка развития массового спорта и национальных видов спорта</t>
  </si>
  <si>
    <t>Батыс Қазақстан облысы</t>
  </si>
  <si>
    <t>Штрафы, пени, санкции, взыскания по бюджетным кредитам (займам),  выданным из местного бюджета специализированным организациям, физическим лицам</t>
  </si>
  <si>
    <t>Мұнай секторын ұйымдастырудан түскен салықтық емес түсімдер</t>
  </si>
  <si>
    <t xml:space="preserve">Неналоговые поступления от организаций нефтяного сектора </t>
  </si>
  <si>
    <t>Қазақстан Республикасының Ұлттық Банкi / Национальный Банк Республики Казахстан</t>
  </si>
  <si>
    <r>
      <t>СЕКТОРЛАР МЕН РЕЗИДЕНТТІК КЕРЕК-ЖАРАҚ ҮЛГІСІ БОЙЫНША БЮДЖЕТТЕН ҚАРЖЫЛАНДЫРУ /</t>
    </r>
    <r>
      <rPr>
        <b/>
        <vertAlign val="superscript"/>
        <sz val="12"/>
        <rFont val="Arial Cyr"/>
        <charset val="204"/>
      </rPr>
      <t xml:space="preserve"> </t>
    </r>
    <r>
      <rPr>
        <b/>
        <sz val="12"/>
        <rFont val="Arial Cyr"/>
        <charset val="204"/>
      </rPr>
      <t xml:space="preserve"> </t>
    </r>
  </si>
  <si>
    <t>Начальное, основное среднее и общее среднее образование</t>
  </si>
  <si>
    <t>Мемлекеттік кәсіпорындарды материалдық-техникалық жарақтандыру</t>
  </si>
  <si>
    <t xml:space="preserve">   саны</t>
  </si>
  <si>
    <t xml:space="preserve">   сомасы</t>
  </si>
  <si>
    <t xml:space="preserve">ҚАЗАҚСТАН РЕСПУБЛИКАСЫНЫҢ ҰЛТТЫҚ ҚОРЫ </t>
  </si>
  <si>
    <t>Тұрақтандыру портфелі</t>
  </si>
  <si>
    <t>Құрал түрі</t>
  </si>
  <si>
    <t>Приобретение машин, оборудования, инструментов, производственного и хозяйственного инвентаря</t>
  </si>
  <si>
    <t>Капитальный ремонт помещений, зданий, сооружений, передаточных устройств</t>
  </si>
  <si>
    <t>132</t>
  </si>
  <si>
    <t>Общеобразовательное обучение в специализированных организациях образования</t>
  </si>
  <si>
    <t>Выплаты вознаграждений по внешним займам Правительства Республики Казахстан</t>
  </si>
  <si>
    <t>Выплаты вознаграждений по внутренним займам Правительства Республики Казахстан</t>
  </si>
  <si>
    <t>Выплаты вознаграждений по внутренним займам</t>
  </si>
  <si>
    <t>Доходы в госбюджет, млрд.тенге</t>
  </si>
  <si>
    <t>Кредитное агентство Правительства Германии</t>
  </si>
  <si>
    <t>жеңіп шыққан өнiм берушілер/ поставщиков-победителей</t>
  </si>
  <si>
    <t>Коммунальное хозяйство</t>
  </si>
  <si>
    <t>Мемлекеттік ұзақ мерзімді жинақ қазынашылық міндеттемелер</t>
  </si>
  <si>
    <t>Қарағанды облысы</t>
  </si>
  <si>
    <t>Промышленность, архитектурная, градостроительная и строительная деятельность</t>
  </si>
  <si>
    <t>Управление внутренней политики области</t>
  </si>
  <si>
    <t>Управление культуры области</t>
  </si>
  <si>
    <t>БЮДЖЕТТІК КРЕДИТТЕР</t>
  </si>
  <si>
    <t xml:space="preserve">  корпоративный подоходный налог</t>
  </si>
  <si>
    <t xml:space="preserve">  индивидуальный подоходный налог</t>
  </si>
  <si>
    <t>Германия Үкіметінің кредиттік агенттігі</t>
  </si>
  <si>
    <t>Таблица 28</t>
  </si>
  <si>
    <t>Плата за эмиссии в окружающую среду</t>
  </si>
  <si>
    <t>IV. САЛЬДО ПО ОПЕРАЦИЯМ С ФИНАНСОВЫМИ АКТИВАМИ</t>
  </si>
  <si>
    <t>III. ТАЗА БЮДЖЕТТІК КРЕДИТ БЕРУ</t>
  </si>
  <si>
    <t>V. ДЕФИЦИТ (ПРОФИЦИТ) БЮДЖЕТА</t>
  </si>
  <si>
    <t>Управление экономики и бюджетного планирования города республиканского значения, столицы</t>
  </si>
  <si>
    <t>Лесное хозяйство</t>
  </si>
  <si>
    <t>ИСПОЛНЕНИЕ РЕСПУБЛИКАНСКОГО БЮДЖЕТА</t>
  </si>
  <si>
    <t>ПОРТФЕЛІНІҢ ҚҰРАМЫ ЖӘНЕ ОНЫҢ АКТИВТЕРІН БӨЛУ</t>
  </si>
  <si>
    <t xml:space="preserve">   10. Ауыл, су, орман, балық шаруашылығы, ерекше қорғалатын табиғи аумақтар, қоршаған ортаны және жануарлар дүниесін қорғау, жер қатынастары</t>
  </si>
  <si>
    <t>Таможенные пошлины, налоги на ввозимые физическими лицами товары для личного пользования с применением единых ставок таможенных пошлин, налогов</t>
  </si>
  <si>
    <t>Қосымша ақшалай төлемдер</t>
  </si>
  <si>
    <t>Өтемақы төлемдері</t>
  </si>
  <si>
    <t>Государственные долгосрочные  казначейские обязательства</t>
  </si>
  <si>
    <t>Топливо и энергетика</t>
  </si>
  <si>
    <t>Оплата труда</t>
  </si>
  <si>
    <t>Отдел сельского хозяйства и ветеринарии района (города областного значения)</t>
  </si>
  <si>
    <t>Продажа нематериальных активов</t>
  </si>
  <si>
    <t>БЮДЖЕТНЫЕ КРЕДИТЫ</t>
  </si>
  <si>
    <t>Аукционнан алынатын алым</t>
  </si>
  <si>
    <t>IV. ҚАРЖЫЛЫҚ АКТИВТЕРМЕН БОЛАТЫН ОПЕРАЦИЯЛАР БОЙЫНША САЛЬДО</t>
  </si>
  <si>
    <t>Управление финансов города республиканского значения, столицы</t>
  </si>
  <si>
    <t>Түрлі салық түсімдері</t>
  </si>
  <si>
    <t>Налог на добычу полезных ископаемых</t>
  </si>
  <si>
    <t>Целевой вклад в АОО «Назарбаев Университет»</t>
  </si>
  <si>
    <t>Подготовка кадров в области культуры и искусства</t>
  </si>
  <si>
    <t>Проведение государственной информационной политики</t>
  </si>
  <si>
    <t>Промышленность</t>
  </si>
  <si>
    <t>Регулирование экономической деятельности</t>
  </si>
  <si>
    <t>Услуги в сфере технического регулирования и метрологии</t>
  </si>
  <si>
    <t>ПРИОБРЕТЕНИЕ ФИНАНСОВЫХ АКТИВОВ</t>
  </si>
  <si>
    <t>Плата за сервитут по земельным участкам, находящихся в республиканской собственности</t>
  </si>
  <si>
    <t>Доходы на доли участия в юридических лицах, находящиеся в государственной собственности</t>
  </si>
  <si>
    <t>Воздушный транспорт</t>
  </si>
  <si>
    <t>Отдел жилищной инспекции района (города областного значения)</t>
  </si>
  <si>
    <t xml:space="preserve">   айыппұл сомасы:</t>
  </si>
  <si>
    <t xml:space="preserve">   сумма штрафов:</t>
  </si>
  <si>
    <t xml:space="preserve">   салынған</t>
  </si>
  <si>
    <t xml:space="preserve">   наложенных</t>
  </si>
  <si>
    <t xml:space="preserve">   бюджетке түскен</t>
  </si>
  <si>
    <t xml:space="preserve">   поступивших в бюджет</t>
  </si>
  <si>
    <t>МЕМЛЕКЕТТІҢ ҚАРЖЫЛЫҚ АКТИВТЕРІН САТЫП АЛУ ЖӘНЕ САТУ /ПРИОБРЕТЕНИЕ И ПРОДАЖА ФИНАНСОВЫХ АКТИВОВ ГОСУДАРСТВА</t>
  </si>
  <si>
    <t>(млн. теңге) / (млн. тенге)</t>
  </si>
  <si>
    <t>Республикалық меншік / Республиканская собственность</t>
  </si>
  <si>
    <t>Коммуналдық меншік / Коммунальная собственность</t>
  </si>
  <si>
    <t>2)  мүліктік кешен, сондай-ақ басқа мемлекеттік мүлік түріндегі мемлекеттік мекемелер және мемлекеттік кәсіпорындар</t>
  </si>
  <si>
    <t>Сбор за проезд автотранспортных средств по территории Республики Казахстан</t>
  </si>
  <si>
    <t>Управление туризма области</t>
  </si>
  <si>
    <t>Управление физической культуры и спорта области</t>
  </si>
  <si>
    <t>Земельные отношения</t>
  </si>
  <si>
    <t>Доходы от аренды имущества, находящегося в коммунальной собственности области</t>
  </si>
  <si>
    <t>Административные штрафы, пени, санкции, взыскания, налагаемые государственными учреждениями, финансируемыми из областного бюджета</t>
  </si>
  <si>
    <t>Доходы от аренды имущества, находящегося в коммунальной собственности города республиканского значения, столицы</t>
  </si>
  <si>
    <t>Доходы от аренды жилищ из жилищного фонда, находящегося в коммунальной собственности города республиканского значения, столицы</t>
  </si>
  <si>
    <t>Управление предпринимательства и индустриально-инновационного развития области</t>
  </si>
  <si>
    <t>Управление по делам религий области</t>
  </si>
  <si>
    <t>Управление по инспекции труда области</t>
  </si>
  <si>
    <t>Управление культуры, архивов и документации области</t>
  </si>
  <si>
    <t>Управление предпринимательства области</t>
  </si>
  <si>
    <t>Управление промышленности и индустриально-инновационного развития области</t>
  </si>
  <si>
    <t>Управление предпринимательства и торговли области</t>
  </si>
  <si>
    <t>Управление индустриально-инновационного развития области</t>
  </si>
  <si>
    <t>Управление туризма и внешних связей области</t>
  </si>
  <si>
    <t>Управление строительства, архитектуры и градостроительства области</t>
  </si>
  <si>
    <t>Управление предпринимательства и туризма области</t>
  </si>
  <si>
    <t>Управление по контролю в сфере труда области</t>
  </si>
  <si>
    <t>Управление труда области</t>
  </si>
  <si>
    <t>Управление государственной инспекции труда области</t>
  </si>
  <si>
    <t>Отдел жилищно-коммунального хозяйства и жилищной инспекции района (города областного значения)</t>
  </si>
  <si>
    <t>Отдел предпринимательства, промышленности и туризма района (города областного значения)</t>
  </si>
  <si>
    <t>Отдел предпринимательства и промышленности района (города областного значения)</t>
  </si>
  <si>
    <t>Отдел жилищно-коммунального хозяйства района (города областного значения)</t>
  </si>
  <si>
    <t>Управление по мобилизационной подготовке области</t>
  </si>
  <si>
    <t>Отдел государственных активов и закупок района (города областного значения)</t>
  </si>
  <si>
    <t>Отдел коммунального хозяйства, пассажирского транспорта и автомобильных дорог района (города областного значения)</t>
  </si>
  <si>
    <t>Отдел  жилищных отношений района (города областного значения)</t>
  </si>
  <si>
    <t>Отдел жилищно-коммунального хозяйства, пассажирского транспорта, автомобильных дорог и жилищной инспекции района (города областного значения)</t>
  </si>
  <si>
    <t>Отдел архитектуры, строительства, жилищно-коммунального хозяйства, пассажирского транспорта и автомобильных дорог района (города областного значения)</t>
  </si>
  <si>
    <t>Отдел жилищной инспекции и  коммунального хозяйства района (города областного значения)</t>
  </si>
  <si>
    <t>Жалпы сипаттағы мемлекеттiк қызметтер</t>
  </si>
  <si>
    <t>Қорғаныс</t>
  </si>
  <si>
    <t>Қоғамдық тәртіп, қауіпсіздік, құқықтық, сот, қылмыстық-атқару қызметі</t>
  </si>
  <si>
    <t>Әлеуметтiк көмек және әлеуметтiк қамсыздандыру</t>
  </si>
  <si>
    <t>Тұрғын үй-коммуналдық шаруашылық</t>
  </si>
  <si>
    <t>Мәдениет, спорт, туризм және ақпараттық кеңістiк</t>
  </si>
  <si>
    <t>Отын-энергетика кешенi және жер қойнауын пайдалану</t>
  </si>
  <si>
    <t>Ауыл, су, орман, балық шаруашылығы, ерекше қорғалатын табиғи аумақтар, қоршаған ортаны және жануарлар дүниесін қорғау, жер қатынастары</t>
  </si>
  <si>
    <t>Өнеркәсіп, сәулет, қала құрылысы және құрылыс қызметі</t>
  </si>
  <si>
    <t>Көлiк және коммуникация</t>
  </si>
  <si>
    <t>Басқалар</t>
  </si>
  <si>
    <t>Борышқа  қызмет көрсету</t>
  </si>
  <si>
    <t>Бюджеттік кредиттерді өтеу</t>
  </si>
  <si>
    <t>ҚАРЖЫЛЫҚ АКТИВТЕРДІ САТЫП АЛУ</t>
  </si>
  <si>
    <t>Мемлекеттің қаржы активтерін сатудан түсетін түсімдер</t>
  </si>
  <si>
    <t>V. БЮДЖЕТТІҢ ТАПШЫЛЫҒЫ (ПРОФИЦИТІ)</t>
  </si>
  <si>
    <t>Салықтық емес түсiмдер</t>
  </si>
  <si>
    <t>Негізгі капиталды сатудан түсетін түсімдер</t>
  </si>
  <si>
    <t>Трансферттердің түсімдері</t>
  </si>
  <si>
    <t>5</t>
  </si>
  <si>
    <t>7</t>
  </si>
  <si>
    <t>Табыс салығы</t>
  </si>
  <si>
    <t>Корпорациялық табыс салығы</t>
  </si>
  <si>
    <t>04</t>
  </si>
  <si>
    <t>Жеке табыс салығы</t>
  </si>
  <si>
    <t>Төлем көзінен салық салынатын табыстардан ұсталатын жеке табыс салығы</t>
  </si>
  <si>
    <t>Төлем көзінен салық салынбайтын табыстардан ұсталатын жеке табыс салығы</t>
  </si>
  <si>
    <t>05</t>
  </si>
  <si>
    <t>Төлем көзінен салық салынбайтын шетелдік азаматтар табыстарынан ұсталатын жеке табыс салығы</t>
  </si>
  <si>
    <t>Әлеуметтiк салық</t>
  </si>
  <si>
    <t>Меншiкке салынатын салықтар</t>
  </si>
  <si>
    <t>Мүлiкке салынатын салықтар</t>
  </si>
  <si>
    <t>Заңды тұлғалардың және жеке кәсіпкерлердің мүлкіне салынатын салық</t>
  </si>
  <si>
    <t>Жеке тұлғалардың мүлкiне салынатын салық</t>
  </si>
  <si>
    <t>06</t>
  </si>
  <si>
    <t>Көлiк құралдарына салынатын салық</t>
  </si>
  <si>
    <t>Заңды тұлғалардан көлiк құралдарына салынатын салық</t>
  </si>
  <si>
    <t>Жеке тұлғалардан көлiк құралдарына салынатын салық</t>
  </si>
  <si>
    <t>Бірыңғай жер салығы</t>
  </si>
  <si>
    <t>Тауарларға, жұмыстарға және қызметтерге салынатын iшкi салықтар</t>
  </si>
  <si>
    <t>Қосылған құн салығы</t>
  </si>
  <si>
    <t>Резидент емес үшін қосылған құн салығы</t>
  </si>
  <si>
    <t>Табиғи және басқа да ресурстарды пайдаланғаны үшiн түсетiн түсiмдер</t>
  </si>
  <si>
    <t>Қалааралық және (немесе) халықаралық телефон байланысын көрсеткені үшін төлем,тағыда ұялы байланыс</t>
  </si>
  <si>
    <t>Жер бетіне жақын көздердегі су ресурстарын пайдаланғаны үшін төлем</t>
  </si>
  <si>
    <t>Орманды пайдаланғаны үшiн төлем</t>
  </si>
  <si>
    <t>Бонустар, мұнай секторы ұйымдарынан түсетін түсімдерден басқа</t>
  </si>
  <si>
    <t>Пайдалы қазбаларды өндіруге салынатын салық, мұнай секторы ұйымдарынан түсетін түсімдерден басқа</t>
  </si>
  <si>
    <t>Мұнай секторы ұйымдарынан түсетін түсімдерді қоспағанда, экспортқа салынатын рента салығы</t>
  </si>
  <si>
    <t>Жануарлар дүниесін пайдаланғаны үшін төлем</t>
  </si>
  <si>
    <t>Республикалық маңызы бар ерекше қорғалатын табиғи аумақтарды пайдаланғаны үшін төлем</t>
  </si>
  <si>
    <t>Жер учаскелерін пайдаланғаны үшін төлем</t>
  </si>
  <si>
    <t>Қоршаған ортаға эмиссия үшін төленетін төлемақы</t>
  </si>
  <si>
    <t>Кәсiпкерлiк және кәсiби қызметтi жүргiзгенi үшiн алынатын алымдар</t>
  </si>
  <si>
    <t>Жекелеген қызмет түрлерiмен айналысу құқығы үшiн алынатын лицензиялық алым</t>
  </si>
  <si>
    <t>Автокөлік құралдарының Қазақстан Республикасының аумағы арқылы өткені үшін алынатын алым</t>
  </si>
  <si>
    <t>Телевизиялық және радио хабарын тарататын ұйымдарға радиожиілік өрісін пайдалануға рұқсат бергені үшін алынатын алым</t>
  </si>
  <si>
    <t>Ойын бизнесіне салық</t>
  </si>
  <si>
    <t>Халықаралық сауда мен сыртқы операцияларға салынатын салықтар</t>
  </si>
  <si>
    <t>Кеден төлемдерi</t>
  </si>
  <si>
    <t>Әкетілетін тауарларға салынатын кедендік баждар</t>
  </si>
  <si>
    <t>Кеден бажының бірыңғай ставкасын қолданумен жеке тұлғалардан өндіріп алынатын жеке пайдалануына әкелінетін тауарларға салынатын кеден баждары, салықтары</t>
  </si>
  <si>
    <t>Әкелінетін тауарларға жиынтық кедендік төлем</t>
  </si>
  <si>
    <t>Ресей Федерациясымен бөлінген кедендік баж</t>
  </si>
  <si>
    <t>Беларусь Республикасымен бөлінген кедендік баж</t>
  </si>
  <si>
    <t>Мұнайға салынатын кедендік әкету бажы</t>
  </si>
  <si>
    <t>Мұнайдан өндірілген тауарларға салынатын кедендік әкету бажы</t>
  </si>
  <si>
    <t>Халықаралық сауда мен операцияларға салынатын басқа да салықтар</t>
  </si>
  <si>
    <t>Басқа да салықтар</t>
  </si>
  <si>
    <t>Жергілікті бюджетке түсетін өзге де салық түсімдері</t>
  </si>
  <si>
    <t>Консулдық алым</t>
  </si>
  <si>
    <t>Мемлекеттік кәсіпорындардың таза кірісі бөлігінің түсімдері</t>
  </si>
  <si>
    <t>Республикалық мемлекеттік кәсіпорындардың таза кірісінің бір бөлігінің түсімдері</t>
  </si>
  <si>
    <t>Коммуналдық мемлекеттік кәсіпорындардың таза кірісінің бір бөлігінің түсімдері</t>
  </si>
  <si>
    <t>Мемлекет меншігіндегі акциялардың мемлекеттік пакеттеріне дивидендтер</t>
  </si>
  <si>
    <t>Республика меншігіндегі акциялардың мемлекеттік пакетіне дивидендтер</t>
  </si>
  <si>
    <t>Республика меншігіндегі мүлікті жалға алудан түсетін кірістер</t>
  </si>
  <si>
    <t>Облыстың коммуналдық меншігіндегі мүлікті жалға беруден түсетін кірістер</t>
  </si>
  <si>
    <t>Республикалық маңызы бар қаланың, астананың коммуналдық меншігіндегі мүлікті жалға беруден түсетін кірістер</t>
  </si>
  <si>
    <t>Республикалық маңызы бар қаланың, астананың коммуналдық меншігіндегі тұрғын үй қорынан үйлердi жалға беруден түсетін кірістер</t>
  </si>
  <si>
    <t>Бюджет қаражатын банк шоттарына орналастырғаны үшін сыйақылар</t>
  </si>
  <si>
    <t>Қазақстан Республикасы Үкіметінің Қазақстан Республикасы Ұлттық банкіндегі депозиттері бойынша сыйақылар</t>
  </si>
  <si>
    <t>Мемлекеттік бюджеттен берілген кредиттер бойынша сыйақылар</t>
  </si>
  <si>
    <t>Қару-жарақты және әскери техниканы сатудан түсетін кірістер</t>
  </si>
  <si>
    <t>Республикалық меншігіне жататын жер учаскелері бойынша сервитут үшін төлемақы</t>
  </si>
  <si>
    <t>Мемлекеттік бюджеттен қаржыландырылатын  мемлекеттік мекемелердің тауарларды (жұмыстарды, қызметтерді) өткізуінен түсетін түсімдер</t>
  </si>
  <si>
    <t>Республикалық бюджеттен қаржыландырылатын мемлекеттiк мекемелердің тауарларды (жұмыстарды, қызметтерді) өткізуінен түсетін түсiмдер</t>
  </si>
  <si>
    <t>Республикалық бюджеттен қаржыландырылатын мемлекеттiк мекемелер ұйымдастыратын мемлекеттiк сатып алуды өткiзуден түсетiн ақша түсімі</t>
  </si>
  <si>
    <t>Жергілікті бюджеттен қаржыландырылатын мемлекеттік мекемелер ұйымдастыратын мемлекеттік сатып алуды өткізуден түсетін ақшаның түсімі</t>
  </si>
  <si>
    <t>Атқарушылық санкция</t>
  </si>
  <si>
    <t>Мұнай секторын ұйымдастырудан түсетін түсімдерден басқа залалдың орнын толтыру туралы өтініштер бойынша табиғатты пайдаланушылардан алынатын қаражат</t>
  </si>
  <si>
    <t>Түзету жұмыстарына сотталғандардың еңбекақысынан ұсталатын түсімдер</t>
  </si>
  <si>
    <t>Жергілікті бюджеттен қаржыландырылатын мемлекеттік мекемелермен алынатын өзге де айыппұлдар, өсімпұлдар, санкциялар</t>
  </si>
  <si>
    <t>Мамандандырылған ұйымдарға, жеке тұлғаларға бюджеттік кредиттер (қарыздар) бойынша жергілікті бюджеттен берілген айыппұлдар, өсімпұлдар, санкциялар, өндіріп алулар</t>
  </si>
  <si>
    <t>Мұнай секторы ұйымдарынан түсетін түсімдерді қоспағанда, Қазақстан Республикасы Ұлттық Банкi салатын әкiмшiлiк айыппұлдар, өсімпұлдар, санкциялар, өндіріп алулар</t>
  </si>
  <si>
    <t>Республикалық бюджеттен қаржыландырылатын мемлекеттік мекемелердің дебиторлық, депоненттік берешегінің түсімдері</t>
  </si>
  <si>
    <t>Жергілікті бюджеттен қаржыландырылатын мемлекеттік мекемелердің дебиторлық, депоненттік берешегінің түсімі</t>
  </si>
  <si>
    <t>Бұрын республикалық бюджеттен алынған, пайдаланылмаған қаражатты қайтару</t>
  </si>
  <si>
    <t>Бұрын жергілікті бюджеттен алынған, пайдаланылмаған қаражаттардың қайтарылуы</t>
  </si>
  <si>
    <t>Жергіліктік бюджетке түсетін салықтық емес басқа да түсімдер</t>
  </si>
  <si>
    <t>Өңірдің әлеуметтік-экономикалық дамуы мен оның инфрақұрылымын дамытуға жер қойнауын пайдаланушылардың аударымдары</t>
  </si>
  <si>
    <t>Отчисления недропользователей на социально-экономическое развитие региона и развитие его инфраструктуры</t>
  </si>
  <si>
    <t>Мемлекеттік мекемелерге бекітілген мемлекеттік мүлікті сату</t>
  </si>
  <si>
    <t>Мемлекеттік мекемелерге бекітілген  мемлекеттік мүлікті сату</t>
  </si>
  <si>
    <t>Азаматтарға пәтерлер сатудан түсетін түсімдер</t>
  </si>
  <si>
    <t>Жердi және материалдық емес активтердi сату</t>
  </si>
  <si>
    <t>Жер учаскелерін сатудан түсетін түсімдер</t>
  </si>
  <si>
    <t>Материалдық емес активтерді сату</t>
  </si>
  <si>
    <t>Жер учаскелерін жалдау құқығын сатқаны үшін төлем</t>
  </si>
  <si>
    <t>Мемлекеттік бюджеттен берілген бюджеттік кредиттерді өтеу</t>
  </si>
  <si>
    <t>Жеке тұлғаларға республикалық бюджеттен берілген бюджеттік кредиттерді өтеу</t>
  </si>
  <si>
    <t>Жеке тұлғаларға жергілікті бюджеттен берілген бюджеттік кредиттерді өтеу</t>
  </si>
  <si>
    <t>Қаржы активтерін ел  ішінде  сатудан түсетін түсімдер</t>
  </si>
  <si>
    <t>Коммуналдық меншіктегі заңды тұлғалардың қатысу үлестерін, бағалы қағаздарын сатудан түсетін түсімдер</t>
  </si>
  <si>
    <t>8</t>
  </si>
  <si>
    <t>Қазақстан Республикасы Президентінің Әкімшілігі</t>
  </si>
  <si>
    <t>Адам құқықтары жөніндегі ұлттық орталық</t>
  </si>
  <si>
    <t>111</t>
  </si>
  <si>
    <t>112</t>
  </si>
  <si>
    <t>121</t>
  </si>
  <si>
    <t>122</t>
  </si>
  <si>
    <t>123</t>
  </si>
  <si>
    <t>212</t>
  </si>
  <si>
    <t>221</t>
  </si>
  <si>
    <t>Қазақстан Республикасы Білім және ғылым министрлігі</t>
  </si>
  <si>
    <t>Қазақстан Республикасы Мәдениет және спорт министрлігі</t>
  </si>
  <si>
    <t>Министерство культуры и спорта Республики Казахстан</t>
  </si>
  <si>
    <t>Қазақстан Республикасы Энергетика министрлігі</t>
  </si>
  <si>
    <t>Министерство энергетики Республики Казахстан</t>
  </si>
  <si>
    <t>Қазақстан Республикасы Ұлттық экономика министрлігі</t>
  </si>
  <si>
    <t>Министерство национальной экономики Республики Казахстан</t>
  </si>
  <si>
    <t>Отдел предпринимательства и туризма района (города областного значения)</t>
  </si>
  <si>
    <t>Отдел жилищно-коммунального хозяйства, пассажирского транспорта, автомобильных дорог, строительства и жилищной инспекции района (города областного значения)</t>
  </si>
  <si>
    <t>Қазақстан Республикасы Жоғарғы Соты</t>
  </si>
  <si>
    <t>Служба государственной охраны Республики Казахстан</t>
  </si>
  <si>
    <t>Қазақстан Республикасы Президентiнiң Іс басқармасы</t>
  </si>
  <si>
    <t>Управление недропользования, окружающей среды и водных ресурсов области</t>
  </si>
  <si>
    <t>Управление государственных закупок области</t>
  </si>
  <si>
    <t>Управление ветеринарии области</t>
  </si>
  <si>
    <t>6-кесте</t>
  </si>
  <si>
    <t>ШЫҒЫНДАРДЫҢ ЭКОНОМИКАЛЫҚ ЖІКТЕМЕСІ</t>
  </si>
  <si>
    <t>ИСПОЛНЕНИЕ ГОСУДАРСТВЕННОГО БЮДЖЕТА ПО</t>
  </si>
  <si>
    <t>Cанаты/_x000D_
Категория</t>
  </si>
  <si>
    <t>Iшкi сыныбы/_x000D_
Подкласс</t>
  </si>
  <si>
    <t>Жұмыс берушілердің жарналары</t>
  </si>
  <si>
    <t>160</t>
  </si>
  <si>
    <t>Ішкі қарыздар бойынша сыйақы төлемдері</t>
  </si>
  <si>
    <t>Сыртқы заемдар бойынша сыйақылар төлеу</t>
  </si>
  <si>
    <t>320</t>
  </si>
  <si>
    <t>330</t>
  </si>
  <si>
    <t>Күрделі шығындар</t>
  </si>
  <si>
    <t>440</t>
  </si>
  <si>
    <t>610</t>
  </si>
  <si>
    <t>620</t>
  </si>
  <si>
    <t>Төмен тұрған мемлекеттiк басқару органдарынан алынатын трансферттер</t>
  </si>
  <si>
    <t>Мемлекеттiк басқарудың жалпы функцияларын орындайтын өкiлдi, атқарушы және басқа органдар</t>
  </si>
  <si>
    <t>Мемлекет басшысының қызметін қамтамасыз ету жөніндегі қызметтер</t>
  </si>
  <si>
    <t>Қазақстан Республикасы Парламентінің қызметін қамтамасыз ету жөніндегі қызметтер</t>
  </si>
  <si>
    <t>Қазақстан Республикасы Премьер-Министрінің қызметін қамтамасыз ету жөніндегі қызметтер</t>
  </si>
  <si>
    <t>Қазақстан Республикасы Конституциясының республика аумағында жоғары тұруын қамтамасыз ету</t>
  </si>
  <si>
    <t>Сайлау өткізуді ұйымдастыру</t>
  </si>
  <si>
    <t>Сайлау өткізу</t>
  </si>
  <si>
    <t>Проведение выборов</t>
  </si>
  <si>
    <t>Қаржылық қызмет</t>
  </si>
  <si>
    <t>Жеңілдікті тұрғын үй кредиттері бойынша бағамдық айырманы төлеу</t>
  </si>
  <si>
    <t>Выплата курсовой разницы по льготным жилищным кредитам</t>
  </si>
  <si>
    <t>027</t>
  </si>
  <si>
    <t>Салық әкімшілігі жүйесін реформалау</t>
  </si>
  <si>
    <t>Реформирование системы налогового администрирования</t>
  </si>
  <si>
    <t>Тұрғын үй құрылыс жинақ салымдары бойынша сыйлықақылар төлеу</t>
  </si>
  <si>
    <t>Сыртқы саяси қызмет</t>
  </si>
  <si>
    <t>Сыртқы саяси қызметті үйлестіру жөніндегі қызметтер</t>
  </si>
  <si>
    <t>Шетелдегі дипломатиялық өкілдіктердің арнайы, инженерлік-техникалық және нақты қорғалуын қамтамасыз ету</t>
  </si>
  <si>
    <t>Қазақстан Республикасының халықаралық ұйымдарға, өзге де халықаралық және басқа органдарға қатысуы</t>
  </si>
  <si>
    <t>Участие Республики Казахстан в международных организациях, иных международных и прочих органах</t>
  </si>
  <si>
    <t>Обеспечение реализации информационно-имиджевой политики</t>
  </si>
  <si>
    <t>Өкілдiк шығындарға арналған қаражат есебiнен іс-шаралар өткізу</t>
  </si>
  <si>
    <t>Iргелi ғылыми зерттеулер</t>
  </si>
  <si>
    <t>Жоспарлау және статистикалық қызмет</t>
  </si>
  <si>
    <t>Жалпы кадрлық мәселелер</t>
  </si>
  <si>
    <t>Республиканың мемлекеттiк қызмет кадрларын тестілеу жөніндегі қызметтер</t>
  </si>
  <si>
    <t>Услуги по тестированию кадров государственной службы республики</t>
  </si>
  <si>
    <t>Жалпы сипаттағы өзге де мемлекеттiк қызметтер</t>
  </si>
  <si>
    <t>Прочие государственные услуги общего характера</t>
  </si>
  <si>
    <t>Саяси партияларды қаржыландыру</t>
  </si>
  <si>
    <t>Финансирование политических партий</t>
  </si>
  <si>
    <t>Әскери мұқтаждар</t>
  </si>
  <si>
    <t>Қорғанысты және Қазақстан Республикасының Қарулы Күштерін ұйымдастыру саласындағы мемлекеттік саясатты айқындау және іске асыру жөніндегі қызметтер</t>
  </si>
  <si>
    <t>Төтенше жағдайлар жөнiндегi жұмыстарды ұйымдастыру</t>
  </si>
  <si>
    <t>Құқық қорғау қызметi</t>
  </si>
  <si>
    <t>Құқықтық қызмет</t>
  </si>
  <si>
    <t>Адвокаттардың заңгерлік көмек көрсетуі</t>
  </si>
  <si>
    <t>Сот қызметi</t>
  </si>
  <si>
    <t>Заңды және құқықтық тәртiптi қамтамасыз ету жөніндегі қызмет</t>
  </si>
  <si>
    <t>Ұлттық қауіпсіздікті қамтамасыз ету</t>
  </si>
  <si>
    <t>Обеспечение безопасности охраняемых лиц и объектов</t>
  </si>
  <si>
    <t>Қылмыстық-атқару жүйесі</t>
  </si>
  <si>
    <t>Қоғамдық тәртіп және қауіпсіздік саласындағы басқа да қызметтер</t>
  </si>
  <si>
    <t>Мемлекет қызметін құқықтық қамтамасыз ету</t>
  </si>
  <si>
    <t>Мектепке дейiнгi тәрбие және оқыту</t>
  </si>
  <si>
    <t>Бастауыш, негізгі орта және жалпы орта білім беру</t>
  </si>
  <si>
    <t>Мамандандырылған білім беру  ұйымдарында жалпы білім беру</t>
  </si>
  <si>
    <t>Техникалық және кәсіптік, орта білімнен кейінгі білім беру</t>
  </si>
  <si>
    <t>Техникалық және кәсіптік, орта білімнен кейінгі білім беру ұйымдарында мамандар даярлау және білім алушыларға әлеуметтік қолдау көрсету</t>
  </si>
  <si>
    <t>Подготовка специалистов в организациях технического и профессионального, послесреднего образования и оказание социальной поддержки обучающимся</t>
  </si>
  <si>
    <t>Мамандарды қайта даярлау және біліктіліктерін арттыру</t>
  </si>
  <si>
    <t>Жоғары және жоғары оқу орнынан кейін бiлiм беру</t>
  </si>
  <si>
    <t>Жоғары және жоғары оқу орнынан кейінгі кәсіптік білімі бар мамандар даярлау</t>
  </si>
  <si>
    <t>Бiлiм беру саласындағы өзге де қызметтер</t>
  </si>
  <si>
    <t>Қазақстан Республикасы Ішкі істер министрлігінің кадрларын оқыту, біліктілігін арттыру және қайта даярлау</t>
  </si>
  <si>
    <t>Обучение, повышение квалификации и переподготовка кадров Министерства внутренних дел Республики Казахстан</t>
  </si>
  <si>
    <t>Мәдениет пен өнер саласында кадрлар даярлау</t>
  </si>
  <si>
    <t>Кең бейiндi ауруханалар</t>
  </si>
  <si>
    <t>Қарулы Күштерді медициналық қамтамасыз ету</t>
  </si>
  <si>
    <t>Халықтың денсаулығын қорғау</t>
  </si>
  <si>
    <t>Балаларды сауықтыру, оңалту және олардың демалысын ұйымдастыру</t>
  </si>
  <si>
    <t>Денсаулық сақтау саласындағы өзге де қызметтер</t>
  </si>
  <si>
    <t>Әлеуметтiк қамсыздандыру</t>
  </si>
  <si>
    <t>Әлеуметтiк көмек және әлеуметтiк қамтамасыз ету салаларындағы өзге де қызметтер</t>
  </si>
  <si>
    <t>Тұрғын үй шаруашылығы</t>
  </si>
  <si>
    <t>Коммуналдық шаруашылық</t>
  </si>
  <si>
    <t>Мәдениет саласындағы қызмет</t>
  </si>
  <si>
    <t>Бұқаралық спортты және спорттың ұлттық түрлерін дамытуды қолдау</t>
  </si>
  <si>
    <t>Жоғары жетістіктер спортын дамыту</t>
  </si>
  <si>
    <t>Ақпараттық кеңiстiк</t>
  </si>
  <si>
    <t>Мемлекеттік ақпараттық саясатты жүргізу</t>
  </si>
  <si>
    <t>Мәдениет, спорт, туризм және ақпараттық кеңiстiктi ұйымдастыру жөнiндегi өзге де қызметтер</t>
  </si>
  <si>
    <t>Отын және энергетика</t>
  </si>
  <si>
    <t>Отын-энергетика кешені және жер қойнауын пайдалану саласындағы өзге де қызметтер</t>
  </si>
  <si>
    <t>Ауыл шаруашылығы</t>
  </si>
  <si>
    <t>Су шаруашылығы</t>
  </si>
  <si>
    <t>Орман шаруашылығы</t>
  </si>
  <si>
    <t>Қоршаған ортаны қорғау</t>
  </si>
  <si>
    <t>Ормандар мен жануарлар дүниесін күзету, қорғау, өсімін молайту</t>
  </si>
  <si>
    <t>Жер қатынастары</t>
  </si>
  <si>
    <t>Өнеркәсiп</t>
  </si>
  <si>
    <t>Автомобиль көлiгi</t>
  </si>
  <si>
    <t>Республикалық деңгейде автомобиль жолдарын дамыту</t>
  </si>
  <si>
    <t>Су көлiгi</t>
  </si>
  <si>
    <t>Әуе көлiгi</t>
  </si>
  <si>
    <t>Темiр жол көлiгi</t>
  </si>
  <si>
    <t>Әлеуметтік маңызы бар облысаралық қатынастар бойынша теміржол жолаушылар тасымалдарын субсидиялау</t>
  </si>
  <si>
    <t>Көлiк және коммуникациялар саласындағы өзге де қызметтер</t>
  </si>
  <si>
    <t>Экономикалық қызметтерді реттеу</t>
  </si>
  <si>
    <t>Техникалық реттеу және метрология саласындағы көрсетілетін қызметтер</t>
  </si>
  <si>
    <t>Кәсiпкерлiк қызметтi қолдау және бәсекелестікті қорғау</t>
  </si>
  <si>
    <t>Поддержка предпринимательской деятельности и защита конкуренции</t>
  </si>
  <si>
    <t>Борышқа қызмет көрсету</t>
  </si>
  <si>
    <t>Үкіметтік борышқа қызмет көрсету</t>
  </si>
  <si>
    <t>Ерекшелiгi/_x000D_
Специфика</t>
  </si>
  <si>
    <t>L01 Категория расходов</t>
  </si>
  <si>
    <t>113</t>
  </si>
  <si>
    <t>114</t>
  </si>
  <si>
    <t>141</t>
  </si>
  <si>
    <t>Азық-түлiк өнiмдерiн сатып алу</t>
  </si>
  <si>
    <t>142</t>
  </si>
  <si>
    <t>144</t>
  </si>
  <si>
    <t>149</t>
  </si>
  <si>
    <t>Өзге де қорларды сатып алу</t>
  </si>
  <si>
    <t>151</t>
  </si>
  <si>
    <t>152</t>
  </si>
  <si>
    <t>Байланыс қызметтерiне ақы төлеу</t>
  </si>
  <si>
    <t>153</t>
  </si>
  <si>
    <t>Көлiктiк қызмет көрсетулерге ақы төлеу</t>
  </si>
  <si>
    <t>154</t>
  </si>
  <si>
    <t>159</t>
  </si>
  <si>
    <t>Өзге де қызметтер мен жұмыстарға ақы төлеу</t>
  </si>
  <si>
    <t>161</t>
  </si>
  <si>
    <t>162</t>
  </si>
  <si>
    <t>164</t>
  </si>
  <si>
    <t>165</t>
  </si>
  <si>
    <t>167</t>
  </si>
  <si>
    <t>169</t>
  </si>
  <si>
    <t>211</t>
  </si>
  <si>
    <t>Қазақстан Республикасы Үкіметінің ішкі қарыздары бойынша сыйақыларды төлеу</t>
  </si>
  <si>
    <t>Қазақстан Республикасы Үкіметінің сыртқы қарыздары бойынша сыйақы төлемдері</t>
  </si>
  <si>
    <t>311</t>
  </si>
  <si>
    <t>Жеке және заңды тұлғаларға, оның ішінде шаруа (фермерлік) қожалықтарына берілетін субсидиялар</t>
  </si>
  <si>
    <t>Субсидии физическим и юридическим лицам, в том числе крестьянским (фермерским) хозяйствам</t>
  </si>
  <si>
    <t>322</t>
  </si>
  <si>
    <t>323</t>
  </si>
  <si>
    <t>324</t>
  </si>
  <si>
    <t>331</t>
  </si>
  <si>
    <t>339</t>
  </si>
  <si>
    <t>414</t>
  </si>
  <si>
    <t>418</t>
  </si>
  <si>
    <t>421</t>
  </si>
  <si>
    <t>431</t>
  </si>
  <si>
    <t>432</t>
  </si>
  <si>
    <t>441</t>
  </si>
  <si>
    <t>612</t>
  </si>
  <si>
    <t>155</t>
  </si>
  <si>
    <t>Мемлекеттiк әлеуметтiк тапсырыс шеңберiнде көрсетілетін қызметтерге ақы төлеу</t>
  </si>
  <si>
    <t>163</t>
  </si>
  <si>
    <t>332</t>
  </si>
  <si>
    <t>Қазақстан Республикасының заңнамалық актілеріне сәйкес азаматтардың жекелеген санаттарына жалақы төлеу және жарналар аудару</t>
  </si>
  <si>
    <t>Выплата заработной платы отдельным категориям граждан и отчисления взносов в соответствии с законодательными актами Республики Казахстан</t>
  </si>
  <si>
    <t>Қорлар сатып алу</t>
  </si>
  <si>
    <t>Приобретение запасов</t>
  </si>
  <si>
    <t>Мемлекеттiк басқарудың басқа деңгейлерiне берiлетiн ағымдағы трансферттер</t>
  </si>
  <si>
    <t>Негiзгi құралдарды, материалдық емес және биологиялық активтерді сатып алу</t>
  </si>
  <si>
    <t>Приобретение основных средств, нематериальных и биологических  активов</t>
  </si>
  <si>
    <t>Негізгі қаражатты күрделі жөндеу</t>
  </si>
  <si>
    <t>Капитальный ремонт основных средств</t>
  </si>
  <si>
    <t>Дамуға бағытталған күрделі шығындар</t>
  </si>
  <si>
    <t>Капитальные затраты, направленные на развитие</t>
  </si>
  <si>
    <t>Дамуға арналған нысаналы трансферттер</t>
  </si>
  <si>
    <t>Целевые трансферты на развитие</t>
  </si>
  <si>
    <t>Еңбекке ақы төлеу</t>
  </si>
  <si>
    <t>Мiндеттi сақтандыру жарналары</t>
  </si>
  <si>
    <t>Взносы на обязательное страхование</t>
  </si>
  <si>
    <t>Техникалық персоналдың еңбегіне ақы төлеу</t>
  </si>
  <si>
    <t>Оплата труда технического персонала</t>
  </si>
  <si>
    <t>Техникалық персонал бойынша жұмыс берушілердің жарналары</t>
  </si>
  <si>
    <t>Взносы работодателей по техническому персоналу</t>
  </si>
  <si>
    <t>Техникалық персоналдың ел iшiндегi iссапарлары мен қызметтiк сапарлары</t>
  </si>
  <si>
    <t>Командировки и служебные разъезды внутри страны технического персонала</t>
  </si>
  <si>
    <t>Ел iшiндегi iссапарлар мен қызметтiк сапарлар</t>
  </si>
  <si>
    <t>Командировки и служебные разъезды внутри страны</t>
  </si>
  <si>
    <t>Елден тыс жерлерге iссапарлар мен қызметтiк сапарлар</t>
  </si>
  <si>
    <t>Командировки и служебные разъезды за пределы страны</t>
  </si>
  <si>
    <t>Шетелдегi стипендиаттардың оқуына ақы төлеу</t>
  </si>
  <si>
    <t>Оплата обучения стипендиатов за рубежом</t>
  </si>
  <si>
    <t>Атқарушылық құжаттарының, сот актiлерiнiң орындалуы</t>
  </si>
  <si>
    <t>Исполнение исполнительных документов, судебных актов</t>
  </si>
  <si>
    <t>Ерекше шығындар</t>
  </si>
  <si>
    <t>Особые затраты</t>
  </si>
  <si>
    <t>Өзге де ағымдағы шығындар</t>
  </si>
  <si>
    <t>Прочие текущие затраты</t>
  </si>
  <si>
    <t>Жеке тұлғаларға берiлетiн трансферттер</t>
  </si>
  <si>
    <t>Зейнетақылар</t>
  </si>
  <si>
    <t>Пенсии</t>
  </si>
  <si>
    <t>Стипендиялар</t>
  </si>
  <si>
    <t>Стипендии</t>
  </si>
  <si>
    <t>Мемлекеттік басқарудың басқа деңгейлерін дамытуға арналған нысаналы трансферттер</t>
  </si>
  <si>
    <t>Целевые трансферты на развитие другим уровням государственного управления</t>
  </si>
  <si>
    <t>Квазимемлекеттік сектордың жарғылық капиталын қалыптастыру және ұлғайту</t>
  </si>
  <si>
    <t>Формирование и увеличение уставных капиталов субъектов квазигосударственного сектора</t>
  </si>
  <si>
    <t>Патронат тәрбиешілердің еңбегіне ақы төлеу</t>
  </si>
  <si>
    <t>Оплата труда патронатных воспитателей</t>
  </si>
  <si>
    <t>Жалпыға бiрдей мiндеттi орта бiлiм қорының шығындары</t>
  </si>
  <si>
    <t>Затраты Фонда всеобщего обязательного среднего образования</t>
  </si>
  <si>
    <t>Бюджеттiк алып қоюлар</t>
  </si>
  <si>
    <t>Бюджетные изъятия</t>
  </si>
  <si>
    <t>ЖАЛПЫ СИПАТТАҒЫ ТРАНСФЕРТТЕР/
ТРАНСФЕРТЫ ОБЩЕГО ХАРАКТЕРА</t>
  </si>
  <si>
    <t>Ақтобе облысы</t>
  </si>
  <si>
    <t>Солтүстік-Қазақстан облысы</t>
  </si>
  <si>
    <t>Шығыс-Қазақстан облысы</t>
  </si>
  <si>
    <t>АҚМОЛА ОБЛЫСЫ</t>
  </si>
  <si>
    <t>ИСПОЛНЕНИЕ БЮДЖЕТА</t>
  </si>
  <si>
    <t>БЮДЖЕТІНІҢ АТҚАРЫЛУЫ</t>
  </si>
  <si>
    <t xml:space="preserve">  Салықтық түсімдер_x000D_
   оның iшiнде:</t>
  </si>
  <si>
    <t xml:space="preserve">  Налоговые поступления,_x000D_
    в том числе:</t>
  </si>
  <si>
    <t xml:space="preserve">  жеке табыс салығы</t>
  </si>
  <si>
    <t xml:space="preserve">  әлеуметтік салық</t>
  </si>
  <si>
    <t xml:space="preserve">  акциздер</t>
  </si>
  <si>
    <t xml:space="preserve"> Салықтық емес түсімдер</t>
  </si>
  <si>
    <t xml:space="preserve"> Негізгі капиталды сатудан түсетін түсімдер</t>
  </si>
  <si>
    <t xml:space="preserve">  Поступления трансфертов</t>
  </si>
  <si>
    <t xml:space="preserve">   1. Жалпы сипаттағы мемлекеттiк қызметтер</t>
  </si>
  <si>
    <t xml:space="preserve">   3. Қоғамдық тәртіп, қауіпсіздік, құқықтық, сот, қылмыстық-атқару қызметі</t>
  </si>
  <si>
    <t xml:space="preserve">   6. Әлеуметтiк көмек және әлеуметтiк қамсыздандыру</t>
  </si>
  <si>
    <t xml:space="preserve">   9. Отын-энергетика кешенi және жер қойнауын пайдалану</t>
  </si>
  <si>
    <t xml:space="preserve">   10. Сельское, водное, лесное, рыбное хозяйство, особо охраняемые природные территории, охрана окружающей среды и животного мира, земельные отношения</t>
  </si>
  <si>
    <t xml:space="preserve">   11. Өнеркәсіп, сәулет, қала құрылысы және құрылыс қызметі</t>
  </si>
  <si>
    <t xml:space="preserve">   11. Промышленность, архитектурная, градостроительная и строительная деятельность</t>
  </si>
  <si>
    <t xml:space="preserve">   12. Транспорт и коммуникации</t>
  </si>
  <si>
    <t xml:space="preserve">   13. Прочие</t>
  </si>
  <si>
    <t xml:space="preserve">   14. Борышқа  қызмет көрсету</t>
  </si>
  <si>
    <t xml:space="preserve">   14. Обслуживание долга</t>
  </si>
  <si>
    <t xml:space="preserve">   15. Трансферты</t>
  </si>
  <si>
    <t xml:space="preserve"> Бюджеттік кредиттер</t>
  </si>
  <si>
    <t xml:space="preserve">  Бюджетные кредиты</t>
  </si>
  <si>
    <t xml:space="preserve"> Бюджеттік кредиттерді өтеу</t>
  </si>
  <si>
    <t xml:space="preserve">  Погашение бюджетных кредитов</t>
  </si>
  <si>
    <t xml:space="preserve"> Мемлекеттің қаржы активтерін сатудан түсетін түсімдер</t>
  </si>
  <si>
    <t xml:space="preserve">  Поступления от продажи финансовых активов государства</t>
  </si>
  <si>
    <t xml:space="preserve"> Қаржылық активтерді сатып алу</t>
  </si>
  <si>
    <t xml:space="preserve">  Приобретение финансовых активов</t>
  </si>
  <si>
    <t>Внутреннее</t>
  </si>
  <si>
    <t>Түсімдер</t>
  </si>
  <si>
    <t>Поступление</t>
  </si>
  <si>
    <t>Өтеу</t>
  </si>
  <si>
    <t>Погашение</t>
  </si>
  <si>
    <t>Внешнее</t>
  </si>
  <si>
    <t>АҚТОБЕ ОБЛЫСЫ</t>
  </si>
  <si>
    <t>АЛМАТЫ ОБЛЫСЫ</t>
  </si>
  <si>
    <t>АТЫРАУ ОБЛЫСЫ</t>
  </si>
  <si>
    <t>ШЫҒЫС-ҚАЗАҚСТАН ОБЛЫСЫ</t>
  </si>
  <si>
    <t>ЖАМБЫЛ ОБЛЫСЫ</t>
  </si>
  <si>
    <t>БАТЫС ҚАЗАҚСТАН ОБЛЫСЫ</t>
  </si>
  <si>
    <t>ҚАРАҒАНДЫ ОБЛЫСЫ</t>
  </si>
  <si>
    <t>ҚЫЗЫЛОРДА ОБЛЫСЫ</t>
  </si>
  <si>
    <t>ҚОСТАНАЙ ОБЛЫСЫ</t>
  </si>
  <si>
    <t>МАҢҒЫСТАУ ОБЛЫСЫ</t>
  </si>
  <si>
    <t>ПАВЛОДАР ОБЛЫСЫ</t>
  </si>
  <si>
    <t>СОЛТҮСТІК-ҚАЗАҚСТАН ОБЛЫСЫ</t>
  </si>
  <si>
    <t>АЛМАТЫ Қ.</t>
  </si>
  <si>
    <t>Таблица 12</t>
  </si>
  <si>
    <t>Плата за использование особо охраняемых природных территорий местного значения</t>
  </si>
  <si>
    <t>Республикалық бюджетке түсетін өзге де салық түсiмдері</t>
  </si>
  <si>
    <t>Прочие налоговые поступления в республиканский бюджет</t>
  </si>
  <si>
    <t>Коммуналдық меншіктегі заңды тулғаларға қатысу үлесіне кірістер</t>
  </si>
  <si>
    <t>Доходы на доли участия в юридических лицах, находящиеся в коммунальной собственности</t>
  </si>
  <si>
    <t>«Байқоныр» кешенін пайдаланғаны үшін жалгерлік төлемнен түсетін түсімдер</t>
  </si>
  <si>
    <t>Поступления арендной платы за пользование комплексом «Байконур»</t>
  </si>
  <si>
    <t>Доходы от аренды жилищ из жилищного фонда, находящегося в коммунальной собственности области</t>
  </si>
  <si>
    <t>Депозиттерге уақытша бос бюджеттік ақшаны орналастырудан алынған сыйақылар</t>
  </si>
  <si>
    <t>Вознаграждения, полученные от размещения в депозиты временно свободных бюджетных денег</t>
  </si>
  <si>
    <t>Вознаграждения по бюджетным кредитам, выданным из местного бюджета специализированным организациям</t>
  </si>
  <si>
    <t>Жеке тұлғаларға жергілікті бюджеттен берілген бюджеттік кредиттер бойынша сыйақылар</t>
  </si>
  <si>
    <t>Вознаграждения по бюджетным кредитам, выданным из местного бюджета физическим лицам</t>
  </si>
  <si>
    <t>Коммуналдық меншігіне жататын жер учаскелері бойынша сервитут үшін төлемақы</t>
  </si>
  <si>
    <t>Плата за сервитут по земельным участкам, находящихся в коммунальной собственности</t>
  </si>
  <si>
    <t>Армения Республикасынан түсетін арнайы, демпингке қарсы, өтемақы баждары</t>
  </si>
  <si>
    <t>Специальные, антидемпинговые, компенсационные пошлины, поступившие от Республики Армения</t>
  </si>
  <si>
    <t>134</t>
  </si>
  <si>
    <t>Алқа билерге сыйақылар төлеу</t>
  </si>
  <si>
    <t>Выплата вознаграждений присяжным заседателям</t>
  </si>
  <si>
    <t>Жер сатып алу</t>
  </si>
  <si>
    <t>Приобретение земли</t>
  </si>
  <si>
    <t>Еуразиялық экономикалық одақ туралы шартқа сәйкес төленген әкелінетін кедендік баждары (баламалы қолданылатын өзге де баждар, салықтар мен алымдар)</t>
  </si>
  <si>
    <t>Ввозные таможенные пошлины (иные пошлины, налоги и сборы, имеющие эквивалентное действие), уплаченные в соответствии с Договором о Евразийском экономическом союзе</t>
  </si>
  <si>
    <t>Армения Республикасымен бөлінген кедендік баждар</t>
  </si>
  <si>
    <t>Таможенные пошлины, распределенные Республикой Армения</t>
  </si>
  <si>
    <t>Отдел регистрации актов гражданского состояния района (города областного значения)</t>
  </si>
  <si>
    <t>Управление государственного архитектурно-строительного контроля области</t>
  </si>
  <si>
    <t>Сот органдарының азаматтардың және ұйымдардың құқықтарын, бостандықтары мен заңды мүдделерін сотта қорғауды қамтамасыз етуі</t>
  </si>
  <si>
    <t>Медицина ұйымдары кадрларының біліктілігін арттыру және  қайта даярлау</t>
  </si>
  <si>
    <t>Повышение квалификации и переподготовка кадров медицинских организаций</t>
  </si>
  <si>
    <t>«Назарбаев Университеті» ДБҰ-ға нысаналы салым</t>
  </si>
  <si>
    <t>Өнеркәсіп саласындағы технологиялық сипаттағы қолданбалы ғылыми зерттеулер</t>
  </si>
  <si>
    <t>Сәулет, қала құрылысы және құрылыс қызметі</t>
  </si>
  <si>
    <t>Архитектурная, градостроительная и строительная деятельность</t>
  </si>
  <si>
    <t>Мамандарды әлеуметтік қолдау шараларын іске асыру үшін жергілікті атқарушы органдарға берілетін бюджеттік кредиттер</t>
  </si>
  <si>
    <t>Бюджетные кредиты местным исполнительным органам для реализации мер социальной поддержки специалистов</t>
  </si>
  <si>
    <t>Еврооблигации</t>
  </si>
  <si>
    <t>1.2.11</t>
  </si>
  <si>
    <t>Еурооблигациялар</t>
  </si>
  <si>
    <t>Управление экономики области</t>
  </si>
  <si>
    <t>Управление государственного архитектурно-строительного контроля и лицензирования области</t>
  </si>
  <si>
    <t>Управление земельной инспекции области</t>
  </si>
  <si>
    <t>Управление по обеспечению деятельности специального представителя Президента Республики Казахстан на комплексе «Байконур»</t>
  </si>
  <si>
    <t>Управление по государственным закупкам и коммунальной собственности области</t>
  </si>
  <si>
    <t>Отдел занятости, социальных программ и регистрации актов гражданского состояния района (города областного значения)</t>
  </si>
  <si>
    <t>Развитие государственного языка и других языков народа Казахстана</t>
  </si>
  <si>
    <t>Сейсмологиялық ақпарат мониторингі</t>
  </si>
  <si>
    <t>Мониторинг сейсмологической информации</t>
  </si>
  <si>
    <t>Халықаралық қаржы ұйымдарының акцияларын сатып алу</t>
  </si>
  <si>
    <t>Приобретение акций международных финансовых организаций</t>
  </si>
  <si>
    <t>621</t>
  </si>
  <si>
    <t>Халқаралық ұйымдардың акцияларын сатып алу</t>
  </si>
  <si>
    <t>Приобретение акций международных организаций</t>
  </si>
  <si>
    <t>Отдел внутренней политики и развития языков района (города областного значения)</t>
  </si>
  <si>
    <t>337</t>
  </si>
  <si>
    <t>РЕСПУБЛИКАЛЫҚ МЕНШІКТЕГІ АКЦИЯЛАРДЫҢ МЕМЛЕКЕТТІК ПАКЕТТЕРІНЕ ДИВИДЕНДТЕРДІҢ ТҮСУІ /                                               ПОСТУПЛЕНИЕ ДИВИДЕНДОВ НА ГОСУДАРСТВЕННЫЕ ПАКЕТЫ АКЦИЙ, НАХОДЯЩИХСЯ В РЕСПУБЛИКАНСКОЙ СОБСТВЕННОСТИ</t>
  </si>
  <si>
    <t>Атқарылу пайызы / Процент исполнения</t>
  </si>
  <si>
    <t>оның ішінде ұлттық холдингтер акцияларының мемлекеттік пакеттеріне дивидендтер</t>
  </si>
  <si>
    <t>Перечисление (возврат) налогоплательщиком суммы превышения налога на добавленную стоимость, ранее возвращенной из бюджета и не подтвержденной к возврату при проведении налоговой проверки,  перечисление суммы пени</t>
  </si>
  <si>
    <t>Государственная пошлина, зачисляемая в республиканский бюджет</t>
  </si>
  <si>
    <t>Все виды спирта и (или) виноматериала, алкогольной продукции, произведенных на территории Республики Казахстан</t>
  </si>
  <si>
    <t>Табачные изделия, легковые автомобили (кроме автомобилей с ручным управлением или адаптером ручного управления, специально предназначенных для инвалидов), произведенные на территории Республики Казахстан</t>
  </si>
  <si>
    <t>Табачные изделия, ввозимые на территорию Республики Казахстан с территории государств-членов Таможенного союза</t>
  </si>
  <si>
    <t>Все виды спирта и (или) виноматериала, алкогольной продукции, импортируемых на территорию Республики Казахстан с территории государств, не являющихся членами Таможенного союза</t>
  </si>
  <si>
    <t>Бензин (за исключением авиационного) и дизельное топливо, произведенных на территории Республики Казахстан</t>
  </si>
  <si>
    <t>Регистрационный сбор, зачисляемый в республиканский бюджет</t>
  </si>
  <si>
    <t>Регистрационный сбор, зачисляемый в местный бюджет</t>
  </si>
  <si>
    <t>Жергілікті бюджетке төленетін мемлекеттік баж</t>
  </si>
  <si>
    <t>Государственная пошлина, зачисляемая в местный бюджет</t>
  </si>
  <si>
    <t>ШЫҒЫСТАРДЫҢ ВЕДОМСТВОЛЫҚ</t>
  </si>
  <si>
    <t>СЫНЫПТАМАСЫ БОЙЫНША</t>
  </si>
  <si>
    <t>ПО ВЕДОМСТВЕННОЙ</t>
  </si>
  <si>
    <t>101</t>
  </si>
  <si>
    <t>104</t>
  </si>
  <si>
    <t>106</t>
  </si>
  <si>
    <t>352</t>
  </si>
  <si>
    <t>Кесте 9</t>
  </si>
  <si>
    <t>Еңбекті қорғау саласындағы қолданбалы ғылыми зерттеулер</t>
  </si>
  <si>
    <t>Прикладные научные исследования в области охраны труда</t>
  </si>
  <si>
    <t>Акмолинская</t>
  </si>
  <si>
    <t>Ақтобе</t>
  </si>
  <si>
    <t>Актюбинская</t>
  </si>
  <si>
    <t>Алматинская</t>
  </si>
  <si>
    <t>Атырауская</t>
  </si>
  <si>
    <t>Западно-Казахстанская</t>
  </si>
  <si>
    <t>Карагандинская</t>
  </si>
  <si>
    <t>Костанайская</t>
  </si>
  <si>
    <t>Кызылординская</t>
  </si>
  <si>
    <t>Мангистауская</t>
  </si>
  <si>
    <t>Павлодарская</t>
  </si>
  <si>
    <t>Солтүстік-Қазақстан</t>
  </si>
  <si>
    <t>Северо-Казахстанская</t>
  </si>
  <si>
    <t>Шығыс-Қазақстан</t>
  </si>
  <si>
    <t>Восточно-Казахстанская</t>
  </si>
  <si>
    <t>Алматы қ.</t>
  </si>
  <si>
    <t>г.Алматы</t>
  </si>
  <si>
    <t xml:space="preserve">Жамбылская </t>
  </si>
  <si>
    <t>1.1. жалақы бойынша берешек</t>
  </si>
  <si>
    <t>1.1. задолженность по заработной плате</t>
  </si>
  <si>
    <t>Қырғыз Республикасы бөлген кедендік баждар</t>
  </si>
  <si>
    <t>Таможенные пошлины, распределенные Кыргызской Республикой</t>
  </si>
  <si>
    <t>Қырғыз Республикасынан түскен арнайы, демпингке қарсы, өтемақы баждары</t>
  </si>
  <si>
    <t>Специальные, антидемпинговые, компенсационные пошлины, поступившие от Кыргызской Республики</t>
  </si>
  <si>
    <t>Құқық қорғау органдары қызметкерлерінің кәсіби деңгейін жоғарылату және жоғары білімнен кейінгі білім беру</t>
  </si>
  <si>
    <t>Повышение профессионального уровня и послевузовское образование сотрудников правоохранительных органов</t>
  </si>
  <si>
    <t>Справочно:</t>
  </si>
  <si>
    <t>Источник:</t>
  </si>
  <si>
    <t xml:space="preserve">Министерство финансов Республики Казахстан, Национальный Банк Республики Казахстан </t>
  </si>
  <si>
    <t>Примечание:</t>
  </si>
  <si>
    <r>
      <t>2</t>
    </r>
    <r>
      <rPr>
        <sz val="10"/>
        <rFont val="Arial"/>
        <family val="2"/>
        <charset val="204"/>
      </rPr>
      <t xml:space="preserve"> - оценка долга подлежит уточнению по завершению процесса формирования и сверки базы данных по долговым </t>
    </r>
  </si>
  <si>
    <t>Мемлекеттің ішкі және сыртқы саясатының стратегиялық аспектілерін болжамды-талдамалық қамтамасыз ету жөніндегі қызметтер</t>
  </si>
  <si>
    <t>Услуги по прогнозно-аналитическому обеспечению стратегических аспектов внутренней и внешней политики государства</t>
  </si>
  <si>
    <t>Адамның және азаматтың құқықтары мен бостандықтарының  сақталуын қадағалау жөніндегі қызметтер</t>
  </si>
  <si>
    <t>Услуги по наблюдению за соблюдением прав и свобод человека и гражданина</t>
  </si>
  <si>
    <t>Мемлекеттік активтерді басқару</t>
  </si>
  <si>
    <t>Управление государственными активами</t>
  </si>
  <si>
    <t>Ғылымды дамыту</t>
  </si>
  <si>
    <t>Развитие науки</t>
  </si>
  <si>
    <t>Статистикалық ақпаратты ұсынуды қамтамасыз ету</t>
  </si>
  <si>
    <t>Обеспечение представления статистической информации</t>
  </si>
  <si>
    <t>Қазақстан Республикасы Қарулы Күштерінің жауынгерлік, жұмылдыру дайындығын қамтамасыз ету</t>
  </si>
  <si>
    <t>Обеспечение боевой, мобилизационной готовности Вооруженных Сил Республики Казахстан</t>
  </si>
  <si>
    <t>Обеспечение населения документами, удостоверяющими личность, водительскими удостоверениями, документами, номерными знаками для государственной регистрации транспортных средств</t>
  </si>
  <si>
    <t>Қоғамдық тәртіпті сақтау және қоғамдық қауіпсіздікті қамтамасыз ету</t>
  </si>
  <si>
    <t>Охрана общественного порядка и обеспечение общественной безопасности</t>
  </si>
  <si>
    <t>Ішкі істер органдарының жедел-іздестіру қызметтерін жүзеге асыру</t>
  </si>
  <si>
    <t>Осуществление оперативно-розыскной деятельности органов внутренних дел</t>
  </si>
  <si>
    <t>Мемлекеттік мекемелерді фельдъегерлік байланыспен қамтамасыз ету жөніндегі қызметтер</t>
  </si>
  <si>
    <t>Қылмыстық-атқару жүйесінің қызметін ұйымдастыру</t>
  </si>
  <si>
    <t>Организация деятельности уголовно-исполнительной системы</t>
  </si>
  <si>
    <t>Обеспечение доступности дошкольного воспитания и обучения</t>
  </si>
  <si>
    <t>Сапалы мектеп біліміне қолжетімділікті қамтамасыз ету</t>
  </si>
  <si>
    <t>Обеспечение доступности качественного школьного образования</t>
  </si>
  <si>
    <t>Обучение и воспитание одаренных в спорте детей</t>
  </si>
  <si>
    <t>Техникалық және кәсіптік білімі бар кадрлармен қамтамасыз ету</t>
  </si>
  <si>
    <t>Обеспечение кадрами с техническим и профессиональным образованием</t>
  </si>
  <si>
    <t>Мәдениет пен өнер саласындағы техникалық, кәсіптік, орта білімнен кейінгі білім беру ұйымдарында мамандар даярлау және білім алушыларға әлеуметтік қолдау көрсету</t>
  </si>
  <si>
    <t>Мектепке дейінгі мемлекеттік білім беру ұйымдары кадрларының біліктілігін арттыру және қайта даярлау</t>
  </si>
  <si>
    <t>Повышение квалификации и переподготовка кадров государственных организаций дошкольного образования</t>
  </si>
  <si>
    <t>Техникалық және кәсіптік білім беру мемлекеттік ұйымдары кадрларының біліктілігін арттыру және қайта даярлау</t>
  </si>
  <si>
    <t>Повышение квалификации и переподготовка кадров государственных организаций технического и профессионального образования</t>
  </si>
  <si>
    <t>Мемлекеттік қызметшілерді даярлау, қайта даярлау және олардың біліктілігін арттыру бойынша көрсетілетін қызметтер</t>
  </si>
  <si>
    <t>Услуги по подготовке, переподготовке и повышению квалификации государственных служащих</t>
  </si>
  <si>
    <t>Жоғары және жоғары оқу орнынан кейінгі білімі бар кадрлармен қамтамасыз ету</t>
  </si>
  <si>
    <t>Обеспечение кадрами с высшим и послевузовским образованием</t>
  </si>
  <si>
    <t>Азаматтардың жекелеген санаттарын әлеуметтік қамсыздандыру және олардың төлемдерін жүргізу</t>
  </si>
  <si>
    <t>Социальное обеспечение отдельных категорий граждан и их сопровождение по выплатам</t>
  </si>
  <si>
    <t>Оказание социальной защиты и помощи населению на республиканском уровне, а также совершенствование системы социальной защиты и развитие инфраструктуры</t>
  </si>
  <si>
    <t>Ғылыми-тарихи құндылықтарға, ғылыми-техникалық және ғылыми-педагогикалық ақпаратқа қолжетімділікті қамтамасыз ету</t>
  </si>
  <si>
    <t>Обеспечение доступа к научно-историческим ценностям, научно-технической и научно-педагогической информации</t>
  </si>
  <si>
    <t>Формирование национального туристского продукта и продвижение его на международном и внутреннем рынке</t>
  </si>
  <si>
    <t>Щучинск –Бурабай курорттық аймағының туристік имиджін қалыптастыру</t>
  </si>
  <si>
    <t>Формирование туристского имиджа в Щучинско-Боровской курортной зоне</t>
  </si>
  <si>
    <t>Атомдық және энергетикалық жобаларды дамыту</t>
  </si>
  <si>
    <t>Развитие атомных и энергетических проектов</t>
  </si>
  <si>
    <t>Жылу-электр энергетикасын дамыту</t>
  </si>
  <si>
    <t>Экономика салаларында энергия тиімділігін арттыруды қамтамасыз ету</t>
  </si>
  <si>
    <t>Обеспечение повышения энергоэффективности отраслей экономики</t>
  </si>
  <si>
    <t>Қаржылық көрсетілетін қызметтердің қолжетімділігін арттыру</t>
  </si>
  <si>
    <t>Повышение доступности финансовых услуг</t>
  </si>
  <si>
    <t>Су ресурстарын тиімді басқару</t>
  </si>
  <si>
    <t>Эффективное управление водными ресурсами</t>
  </si>
  <si>
    <t>Орман ресурстары мен жануарлар әлемін сақтау мен дамытуды басқару, қамтамасыз ету</t>
  </si>
  <si>
    <t>Управление, обеспечение сохранения и развития лесных ресурсов и животного мира</t>
  </si>
  <si>
    <t>Қоршаған ортаның сапасын тұрақтандыру және жақсарту</t>
  </si>
  <si>
    <t>Стабилизация и улучшение качества окружающей среды</t>
  </si>
  <si>
    <t>Гидрометеорологиялық және экологиялық мониторингті дамыту</t>
  </si>
  <si>
    <t>Развитие гидрометеорологического и экологического мониторинга</t>
  </si>
  <si>
    <t>Развитие нефтегазохимической промышленности и местного содержания в контрактах на недропользование</t>
  </si>
  <si>
    <t>Ортақ пайдаланымдағы автомобиль жолдарын жөндеу және олардың сапасын жақсартуға бағытталған күтіп-ұстау бойынша жұмыстарды ұйымдастыру</t>
  </si>
  <si>
    <t>Су көлігін және су инфрақұрылымын ұстау, дамыту</t>
  </si>
  <si>
    <t>Развитие, содержание водного транспорта и водной инфраструктуры</t>
  </si>
  <si>
    <t>Обеспечение сохранности и расширения использования космической инфраструктуры</t>
  </si>
  <si>
    <t>Қазақстан Республикасының инновациялық дамуын қамтамасыз ету</t>
  </si>
  <si>
    <t>Обеспечение инновационного развития Республики Казахстан</t>
  </si>
  <si>
    <t>Міндетті кәсіптік зейнетақы жарналары</t>
  </si>
  <si>
    <t>Обязательные профессиональные пенсионные взносы</t>
  </si>
  <si>
    <t>Мемлекеттiк басқарудың басқа деңгейлерiне берiлетiн ағымдағытрансферттер</t>
  </si>
  <si>
    <t>VI. ФИНАНСИРОВАНИЕ ДЕФИЦИТА(ИСПОЛЬЗОВАНИЕ ПРОФИЦИТА) БЮДЖЕТА</t>
  </si>
  <si>
    <t>Коммуналдық меншіктегі акциялардың мемлекеттік пакетіне берілетін дивидендтер</t>
  </si>
  <si>
    <t>Дивиденды на государственные пакеты акций, находящиеся в коммунальной собственности</t>
  </si>
  <si>
    <t>Республикалық меншіктегі заңды тұлғаларға қатысу үлесіне кірістер</t>
  </si>
  <si>
    <t>Доходы на доли участия в юридических лицах, находящиеся в республиканской собственности</t>
  </si>
  <si>
    <t>Вознаграждения по бюджетным кредитам, выданным из республиканского бюджета за счет внутренних источников специализированным организациям</t>
  </si>
  <si>
    <t>Қаржы агентіктеріне үкіметтік сыртқы қарыз қаражаты есебінен жергілікті бюджеттен ішкі көздер есебінен берілген бюджеттік кредиттер бойынша сыйақылар</t>
  </si>
  <si>
    <t>Вознаграждения по бюджетным кредитам, выданным из местного бюджета за счет внутренних источников финансовым агентствам</t>
  </si>
  <si>
    <t>Мұнай секторы ұйымдарынан түсетін түсімдерді қоспағанда, Қазақстан Республикасы Мемлекеттік күзет қызмет салатын әкiмшiлiк айыппұлдар, өсімпұлдар, санкциялар, өндіріп алулар</t>
  </si>
  <si>
    <t>Административные штрафы, пени, санкции, взыскания, налагаемые Службой государственной охраны Республики Казахстан, за исключением поступлений от организаций нефтяного сектора</t>
  </si>
  <si>
    <t>Сот үкімдері бойынша қылмыстық құқық бұзушылықтар жасағаны үшін тағайындалған айыппұлдар</t>
  </si>
  <si>
    <t>Штрафы, назначенные за совершение уголовных правонарушений по приговорам судов</t>
  </si>
  <si>
    <t>Мемлекеттiк тұрғын үй қорынан берілетін тұрғын үй-жайларды жекешелендiруден түсетін түсімдер</t>
  </si>
  <si>
    <t>Поступления от приватизации жилищ из государственного жилищного фонда</t>
  </si>
  <si>
    <t>Мемлекеттік материалдық резервтен тауарлар сату</t>
  </si>
  <si>
    <t>Продажа товаров из государственного материального резерва</t>
  </si>
  <si>
    <t>Жұмылдыру резервінің материалдық құндылықтарын сатудан түсетін түсімдер</t>
  </si>
  <si>
    <t>Поступления от реализации материальных ценностей мобилизационного резерва</t>
  </si>
  <si>
    <t>Мемлекеттік резервінің материалдық құндылықтарын сатудан түсетін түсімдер</t>
  </si>
  <si>
    <t>Поступления от реализации материальных ценностей государственного материального  резерва</t>
  </si>
  <si>
    <t>Ұлттық қордан трансферттер</t>
  </si>
  <si>
    <t>Трансферты из Национального фонда</t>
  </si>
  <si>
    <t>Ұлттық қордан республикалық бюджетке кепілдік берілген трансферт</t>
  </si>
  <si>
    <t>Гарантированный трансферт в республиканский бюджет из Национального фонда</t>
  </si>
  <si>
    <t>107</t>
  </si>
  <si>
    <t>Қазақстан Республикасы Жоғары Сот Кеңесінің Аппараты</t>
  </si>
  <si>
    <t>Аппарат Высшего Судебного Совета Республики Казахстан</t>
  </si>
  <si>
    <t>350</t>
  </si>
  <si>
    <t>143</t>
  </si>
  <si>
    <t>412</t>
  </si>
  <si>
    <t>Үй-жайлар, ғимараттар мен құрылыстарды, беру қондырғыларын сатып алу</t>
  </si>
  <si>
    <t>Приобретение помещений, зданий, сооружений, передаточных устройств</t>
  </si>
  <si>
    <t>Трансферты из Национального фонда в республиканский бюджет</t>
  </si>
  <si>
    <t>Погашение бюджетных кредитов, выданных из местного бюджета юридическим лицам, за исключением специализированных организаций</t>
  </si>
  <si>
    <t>Таблица 25</t>
  </si>
  <si>
    <t>Мемлекет меншігіндегі, заңды тұлғалардағы қатысу үлесіне кірістер</t>
  </si>
  <si>
    <t>Мемлекет меншігіндегі мүлікті жалға беруден түсетін кірістер</t>
  </si>
  <si>
    <t>Мемлекет меншігінен түсетін басқа да кірістер</t>
  </si>
  <si>
    <t>Мемлекеттік аудит және қаржылық бақылау жүйесін жетілдіру</t>
  </si>
  <si>
    <t>Совершенствование системы государственного аудита и финансового контроля</t>
  </si>
  <si>
    <t>Сыбайлас жемқорлыққа қарсы іс-қимыл жөніндегі бірыңғай мемлекеттік саясатты қалыптастыру және іске асыру</t>
  </si>
  <si>
    <t>Формирование и реализация единой государственной политики по противодействию коррупционным преступлениям</t>
  </si>
  <si>
    <t>Ремонт и организация содержания, направленная на улучшение качества автомобильных дорог общего пользования</t>
  </si>
  <si>
    <t>Қазақстан Республикасы Президенті Іс Басқармасының объектілерін салу және реконструкциялау</t>
  </si>
  <si>
    <t>Строительство и реконструкция объектов Управления Делами Президента Республики Казахстан</t>
  </si>
  <si>
    <t>Организация послевузовского образования, переподготовка и повышение квалификации судейских кадров</t>
  </si>
  <si>
    <t>Өзге де ағымдағы трансферттер</t>
  </si>
  <si>
    <t>Прочие текущие трансферты</t>
  </si>
  <si>
    <t>Қызметтер мен жұмыстарды сатып алу</t>
  </si>
  <si>
    <t>Приобретение  услуг и работ</t>
  </si>
  <si>
    <t>Бюджеттік субсидиялар</t>
  </si>
  <si>
    <t>Бюджетные субсидии</t>
  </si>
  <si>
    <t>Повышение доступности информации о земельных ресурсах</t>
  </si>
  <si>
    <t>ҚАЗАҚСТАН РЕСПУБЛИКАСЫ ҚАРЖЫ МИНИСТРЛІГІНІҢ ІШКІ МЕМЛЕКЕТТІК АУДИТ КОМИТЕТІ ЖҮРГІЗГЕН АУДИТ ШАРАЛАРЫ МЕН КАМЕРАЛДЫҚ БАҚЫЛАУ ҚОРЫТЫНДЫЛАРЫ ТУРАЛЫ МӘЛІМЕТ/</t>
  </si>
  <si>
    <t>СВЕДЕНИЯ ОБ ИТОГАХ АУДИТОРСКИХ МЕРОПРИЯТИЙ И КАМЕРАЛЬНОГО КОНТРОЛЯ, ПРОВЕДЕННЫХ КОМИТЕТОМ ВНУТРЕННЕГО ГОСУДАРСТВЕННОГО АУДИТА МИНИСТЕРСТВА ФИНАНСОВ РЕСПУБЛИКИ КАЗАХСТАН</t>
  </si>
  <si>
    <t>I. АУДИТ ШАРАЛАРЫНЫҢ ҚОРЫТЫНДЫЛАРЫ</t>
  </si>
  <si>
    <t>I. ИТОГИ АУДИТОРСКИХ МЕРОПРИЯТИЙ</t>
  </si>
  <si>
    <t>жүргізілген аудит шараларының саны</t>
  </si>
  <si>
    <t>количество проведенных аудиторских мероприятий</t>
  </si>
  <si>
    <t>аудитпен қамтылған бюджет қаражатының сомасы</t>
  </si>
  <si>
    <t>сумма бюджетных средств, охваченная аудитом</t>
  </si>
  <si>
    <t>анықталған бұзушылықтар сомасы, барлығы</t>
  </si>
  <si>
    <t>сумма выявленных нарушений, всего</t>
  </si>
  <si>
    <t>қаржылық бұзушылықтар</t>
  </si>
  <si>
    <t>процедуралық сипаттағы бұзушылықтар</t>
  </si>
  <si>
    <t xml:space="preserve">бақылау материалдары тиісті органдарға берілді: </t>
  </si>
  <si>
    <t xml:space="preserve">материалы аудита переданы в соответствующие органы: </t>
  </si>
  <si>
    <t xml:space="preserve">аудит объектілерінің әкімшілік жазаға тартылған лауазымды тұлғаларының саны </t>
  </si>
  <si>
    <t>количество должностных лиц объектов аудита, привлеченных к административной ответственности:</t>
  </si>
  <si>
    <t xml:space="preserve">аудит объектілерінің тәртіптік жазаға тартылған лауазымды тұлғаларының саны </t>
  </si>
  <si>
    <t>количество должностных лиц объектов аудита, привлеченных к дисциплинарной ответственности</t>
  </si>
  <si>
    <t>II. КАМЕРАЛДЫҚ БАҚЫЛАУ ҚОРЫТЫНДЫЛАРЫ</t>
  </si>
  <si>
    <t>II. ИТОГИ КАМЕРАЛЬНОГО КОНТРОЛЯ</t>
  </si>
  <si>
    <t xml:space="preserve">камералдық бақылаумен қамтылған мемлекеттік сатып алу процедуралары: </t>
  </si>
  <si>
    <t xml:space="preserve">камеральным контролем охвачено процедур государственных закупок: </t>
  </si>
  <si>
    <t xml:space="preserve">   сомасы </t>
  </si>
  <si>
    <t>мемлекеттік сатып алу туралы заңнама бұзушылықтары анықталды:</t>
  </si>
  <si>
    <t>установлены нарушения законодательства о государственных закупках:</t>
  </si>
  <si>
    <t>камералдық бақылау нәтижелері бойынша анықталған бұзушылықтарды жою туралы хабарлама:</t>
  </si>
  <si>
    <t>уведомление об устранении нарушений, выявленных по результатам камерального контроля:</t>
  </si>
  <si>
    <t xml:space="preserve">   орындалды:</t>
  </si>
  <si>
    <t xml:space="preserve">   исполнено:</t>
  </si>
  <si>
    <t>бюджетті атқару жөніндегі орталық уәкілетті органда ашылған мемлекеттік аудит объектілерінің кодтары мен шоттары бойынша, сондай-ақ мемлекеттік аудит объектілерінің банк шоттары бойынша (корреспонденттіктерді қоспағанда) шығыс операцияларын тоқтату туралы өкімнің саны</t>
  </si>
  <si>
    <t>количество распоряжений о приостановлении расходных операций по кодам и счетам объектов государственного аудита, открытым в центральном уполномоченном органе по исполнению бюджета, а также банковским счетам (за исключением корреспондентских) объекта государственного аудита</t>
  </si>
  <si>
    <t>объектілердің әкімшілік жазаға тартылған лауазымды тұлғаларының саны</t>
  </si>
  <si>
    <t xml:space="preserve">количество должностных лиц объектов, привлеченных к административной ответственности </t>
  </si>
  <si>
    <t xml:space="preserve">материалдар тиісті органдарға жолданды: </t>
  </si>
  <si>
    <t xml:space="preserve">материалы переданы в соответствующие органы: </t>
  </si>
  <si>
    <t>Управление пассажирского транспорта и автомобильных дорог города республиканского значения, столицы</t>
  </si>
  <si>
    <t>Управление сельского хозяйства и ветеринарии города республиканского значения, столицы</t>
  </si>
  <si>
    <t>Субсидирование ставок вознаграждения при кредитовании и финансовом лизинге на приобретение вагонов перевозчиками пассажиров по социально значимым сообщениям и операторами вагонов (контейнеров)</t>
  </si>
  <si>
    <t>Есепті қаржы жылына арналған жоспар/ План на отчетный финансовый год</t>
  </si>
  <si>
    <t>IV. ҚР ҰЛТТЫҚ ҚОРЫНЫҢ ҚБШ - СЫНА АУДАРЫМДАР</t>
  </si>
  <si>
    <t>IV. ПЕРЕВОДЫ С КСН НАЦИОНАЛЬНОГО ФОНДА РК</t>
  </si>
  <si>
    <t>Азаматтық қоғам институттары мен мемлекеттің өзара қарым-қатынасын нығайтуды қамтамасыз ету</t>
  </si>
  <si>
    <t>Обеспечение укрепления взаимоотношения институтов гражданского общества и государства</t>
  </si>
  <si>
    <t>Мемлекеттік-жекешелік әріптестік жобалар бойынша мемлекеттік міндеттемелерді орындау</t>
  </si>
  <si>
    <t>Выполнение государственных обязательств по проектам государственно-частного партнерства</t>
  </si>
  <si>
    <t>810</t>
  </si>
  <si>
    <t>Мемлекеттік концессиялық міндеттемелерді орындау</t>
  </si>
  <si>
    <t>Выполнение государственных концессионных обязательств</t>
  </si>
  <si>
    <t>811</t>
  </si>
  <si>
    <t>100</t>
  </si>
  <si>
    <t>Выплата обязательств по государственной гарантии сохранности обязательных пенсионных взносов и обязательных профессиональных пенсионных взносов в едином накопительном пенсионном фонде</t>
  </si>
  <si>
    <t>Пособие на погребение</t>
  </si>
  <si>
    <t>Государственные специальные пособия</t>
  </si>
  <si>
    <t>Возмещение за вред, причиненный жизни и здоровью, возложенное судом на государство в случае прекращения деятельности юридического лица</t>
  </si>
  <si>
    <t>Единовременные государственные денежные компенсации гражданам, пострадавшим вследствие ядерных испытаний на Семипалатинском испытательном ядерном полигоне</t>
  </si>
  <si>
    <t>Единовременная денежная компенсация реабилитированным гражданам - жертвам массовых политических репрессий</t>
  </si>
  <si>
    <t>Единовременные государственные пособия в связи с рождением ребенка</t>
  </si>
  <si>
    <t>Государственные пособия по уходу за ребенком до одного года</t>
  </si>
  <si>
    <t>Бірыңғай жинақтаушы зейнетақы қорында міндетті зейнетақы жарналары мен міндетті кәсiптiк зейнетақы жарналарының сақталуының мемлекеттiк кепiлдiгі бойынша міндеттеме төлеу</t>
  </si>
  <si>
    <t>Жерлеуге берiлетiн жәрдемақы</t>
  </si>
  <si>
    <t>Арнаулы мемлекеттік жәрдемақылар</t>
  </si>
  <si>
    <t>Бала бір жасқа толғанға дейін оның күтіміне байланысты табысынан айырылу жағдайына төленетін әлеуметтік төлемдерді алушыларға міндетті зейнетақы жарналарын субсидиялау</t>
  </si>
  <si>
    <t>4-кесте</t>
  </si>
  <si>
    <t>Санаты/ Категория</t>
  </si>
  <si>
    <t>Сыныбы/ Класс</t>
  </si>
  <si>
    <t>Сыныпшасы/ Подкласс</t>
  </si>
  <si>
    <t>Ерешелігі/ Специфика</t>
  </si>
  <si>
    <t>01</t>
  </si>
  <si>
    <t>10</t>
  </si>
  <si>
    <t>13</t>
  </si>
  <si>
    <t>14</t>
  </si>
  <si>
    <t>11</t>
  </si>
  <si>
    <t>12</t>
  </si>
  <si>
    <t>Кесте 5</t>
  </si>
  <si>
    <t>351</t>
  </si>
  <si>
    <t>8-кесте</t>
  </si>
  <si>
    <t>Атырау облысының облыстық бюджетiнен алынатын бюджеттік алу</t>
  </si>
  <si>
    <t>Алматы қаласының бюджетiнен алынатын бюджеттік алу</t>
  </si>
  <si>
    <t>109</t>
  </si>
  <si>
    <t>070</t>
  </si>
  <si>
    <t>213</t>
  </si>
  <si>
    <t>101202, 101205</t>
  </si>
  <si>
    <t>104302, 104309</t>
  </si>
  <si>
    <t>105101, 105104</t>
  </si>
  <si>
    <t>105274, 105284</t>
  </si>
  <si>
    <t>105305, 105325</t>
  </si>
  <si>
    <t>105302, 105322</t>
  </si>
  <si>
    <t>Ауыл шаруашылығы және орман алқаптарын ауыл және орман шаруашылықтарын жүргізуге байланысты емес мақсаттарға пайдалану үшін алған кезде ауыл шаруашылығы және орман шаруашылығы өндірістерінің шығасыларын өтеуден түсетін түсімдер</t>
  </si>
  <si>
    <t>Поступления от возмещения потерь сельскохозяйственного и лесохозяйственного производства при изъятии сельскохозяйственных и лесных угодий для использования их в целях, не связанных с ведением сельского и лесного хозяйства</t>
  </si>
  <si>
    <t>Иесіз мүлікті, белгіленген тәртіппен коммуналдық меншікке өтеусіз өткен мүлікті, қадағалаусыз жануарларды, олжаларды, сондай-ақ мұрагерлік құқығы бойынша мемлекетке өткен мүлікті сатудан алынатын түсімдер</t>
  </si>
  <si>
    <t>Жергілікті бюджеттен қаржыландырылатын облыстардың, республикалық маңызы бар қаланың ішкі істер департаменттері, олардың аумақтық бөлімшелері салатын әкiмшiлiк айыппұлдар, өсiмпұлдар, санкциялар, өндiрiп алулар</t>
  </si>
  <si>
    <t>Административные штрафы, пени, санкции, взыскания, налагаемые департаментами внутренних дел областей, города республиканского значения, столицы, их территориальными подразделениями, финансируемыми из местного бюджета</t>
  </si>
  <si>
    <t>Поступление сумм от добровольной сдачи или взыскания незаконно полученного имущества или стоимости незаконно предоставленных услуг лицам, уполномоченным на выполнение государственных функций, или лицам, приравненным к ним</t>
  </si>
  <si>
    <t>Мұнай секторы ұйымдарынан түсетін түсімдерді қоспағанда, Қазақстан Республикасы Қорғаныс министрлiгi, республикалық бюджеттен қаржыландырылатын оның аумақтық бөлімшелері салатын әкiмшiлiк айыппұлдар, өсімпұлдар, санкциялар, өндіріп алулар</t>
  </si>
  <si>
    <t>Мұнай секторы ұйымдарынан түсетін түсімдерді қоспағанда, Қазақстан Республикасы Әдiлет министрлiгi, республикалық бюджеттен қаржыландырылатын оның аумақтық бөлімшелері салатын әкiмшiлiк айыппұлдар, өсімпұлдар, санкциялар, өндіріп алулар</t>
  </si>
  <si>
    <t>Административные штрафы, пени, санкции, взыскания, налагаемые Министерством юстиции Республики Казахстан, его территориальными органами финансируемые из республиканского бюджета, за исключением поступлений от организаций нефтяного сектора</t>
  </si>
  <si>
    <t>Мұнай секторы ұйымдарынан түсетін түсімдерді қоспағанда, Республикалық бюджеттiң атқарылуын бақылау жөнiндегi есеп комитетiнің тапсырмасы бойынша және/немесе шешімдерін орындау үшін төленуге тиіс санкциялар, өндіріп алулар</t>
  </si>
  <si>
    <t>Мұнай секторы ұйымдарынан түсетін түсімдерді қоспағанда, Қазақстан Республикасы Ұлттық экономика министрлігі, республикалық бюджеттен қаржыландырылатын оның аумақтық бөлімшелері салатын әкiмшiлiк айыппұлдар, өсімпұлдар, санкциялар, өндіріп алулар</t>
  </si>
  <si>
    <t>Мүліктік кешен түріндегі коммуналдық мемлекеттік мекемелер мен мемлекеттік кәсіпорындарды және коммуналдық мемлекеттік кәсіпорындардың жедел басқаруындағы немесе шаруашылық жіргізуіндегі өзге мемлекеттік мүлікті сатудан түсетін түсімдер</t>
  </si>
  <si>
    <t>Материалдық-техникалық қамтамасыз ету басқармасы</t>
  </si>
  <si>
    <t>Управление материально-технического обеспечения</t>
  </si>
  <si>
    <t>Управление по мобилизационной подготовке и гражданской защите области</t>
  </si>
  <si>
    <t>Мемлекеттік орта білім беру ұйымдары кадрларының біліктілігін арттыру және қайта даярлау</t>
  </si>
  <si>
    <t>Міндетті әлеуметтік медициналық сақтандыру шеңберінде медициналық көмек көрсету және оны сүйемелдеу</t>
  </si>
  <si>
    <t>Оказание медицинской помощи в рамках обязательного социального медицинского страхования и его сопровождение</t>
  </si>
  <si>
    <t>«Астана» халықаралық қаржы орталығының әкімшілігі» АҚ-ға нысаналы аударым</t>
  </si>
  <si>
    <t>Целевое перечисление в АО «Администрация Международного финансового центра «Астана»</t>
  </si>
  <si>
    <t>Агроөнеркәсіптік кешен субъектілерін қолдау жөніндегі іс-шараларды жүргізу үшін «Аграрлық несие корпорациясы» АҚ-ға кредит беру</t>
  </si>
  <si>
    <t>Кредитование АО «Аграрная кредитная корпорация» для проведения мероприятий по поддержке субъектов агропромышленного комплекса</t>
  </si>
  <si>
    <t>Мемлекеттiк әлеуметтiк сақтандыру қорына әлеуметтiк аударымдар</t>
  </si>
  <si>
    <t>Дәрi-дәрмектер және медициналық мақсаттағы өзге де құралдарды сатып алу</t>
  </si>
  <si>
    <t>Приобретение медикаментов и прочих средств медицинского назначения</t>
  </si>
  <si>
    <t>Жайларды, ғимараттарды, құрылыстарды, беру қондырғыларын күрделі жөндеу</t>
  </si>
  <si>
    <t>226</t>
  </si>
  <si>
    <t>Қазақстан Республикасы Денсаулық сақтау министрлігі</t>
  </si>
  <si>
    <t>Министерство здравоохранения Республики Казахстан</t>
  </si>
  <si>
    <t xml:space="preserve">МЕМЛЕКЕТТІК БЮДЖЕТТІҢ ДЕБИТОРЛЫҚ БЕРЕШЕГІНІҢ ЖАЙ - КҮЙІ/_x000D_
СОСТОЯНИЕ ДЕБИТОРСКОЙ ЗАДОЛЖЕННОСТИ ГОСУДАРСТВЕННОГО БЮДЖЕТА </t>
  </si>
  <si>
    <t xml:space="preserve">МЕМЛЕКЕТТІК БЮДЖЕТТІҢ КРЕДИТОРЛЫҚ БЕРЕШЕГІНІҢ ЖАЙ - КҮЙІ /_x000D_
СОСТОЯНИЕ КРЕДИТОРСКОЙ ЗАДОЛЖЕННОСТИ ГОСУДАРСТВЕННОГО БЮДЖЕТА </t>
  </si>
  <si>
    <t>2-кесте</t>
  </si>
  <si>
    <t>МЕМЛЕКЕТТІК ЖӘНЕ РЕСПУБЛИКАЛЫҚ</t>
  </si>
  <si>
    <t>БЮДЖЕТТЕР АТҚАРЫЛУЫНЫҢ САЛЫСТЫРМА ТАЛДАУЫ</t>
  </si>
  <si>
    <t>Мемлекеттік бюджет / Государственный бюджет</t>
  </si>
  <si>
    <t>Республикалық бюджет / Республиканский бюджет</t>
  </si>
  <si>
    <t xml:space="preserve">  Салықтық түсімдер
   оның iшiнде:</t>
  </si>
  <si>
    <t xml:space="preserve">  корпорациялық табыс салығы</t>
  </si>
  <si>
    <t xml:space="preserve">  қосылған құн салығы</t>
  </si>
  <si>
    <t>Қазақстан Республикасының аумағында өндiрiлген тауарларға, орындалған жұмыстарға және көрсетілген қызметтерге салынатын қосылған құн салығы</t>
  </si>
  <si>
    <t>Налог на добавленную стоимость на товары, импортированные с территории государств-членов ЕАЭС</t>
  </si>
  <si>
    <t>Еуразиялық экономикалық одақ туралы шартқа сәйкес төленген арнайы, демпингке қарсы, өтемақы баждары</t>
  </si>
  <si>
    <t>Специальные, антидемпинговые, компенсационные пошлины, уплаченные в соответствии с Договором о Евразийском экономическом союзе</t>
  </si>
  <si>
    <t>Беларусь Республикасынан түсетін арнайы, демпингке қарсы, өтемақы баждары</t>
  </si>
  <si>
    <t>Специальные, антидемпинговые, компенсационные пошлины, поступившие от Республики Беларусь</t>
  </si>
  <si>
    <t>Ресей Федерациясынан түсетін арнайы, демпингке қарсы, өтемақы баждары</t>
  </si>
  <si>
    <t>Специальные, антидемпинговые, компенсационные пошлины, поступившие от Российской Федерации</t>
  </si>
  <si>
    <t>Обязательные платежи, взимаемые за совершение юридически значимых действий и (или) выдачу документов уполномоченными на то государственными органами или должностными лицами</t>
  </si>
  <si>
    <t>Доходы от аренды имущества коммунальной собственности района (города областного значения), за исключением доходов от аренды имущества коммунальной собственности района (города областного значения), находящегося в управлении акимов города районного значения, села, поселка, сельского округа</t>
  </si>
  <si>
    <t>Доходы от аренды жилищ из жилищного фонда, находящегося в коммунальной собственности района (города областного значения), за исключением доходов от аренды государственного имущества, находящегося в управлении акимов города районного значения, села, поселка, сельского округа</t>
  </si>
  <si>
    <t>Тәркіленген мүлікті, белгіленген тәртіппен республикалық меншікке өтеусіз өткен мүлікті, оның ішінде кедендік бас тарту режимінде мемлекеттің пайдасына ресімделген тауарлар мен көлік құралдарын сатудан түсетін түсімдер</t>
  </si>
  <si>
    <t>Поступления от реализации конфискованного имущества, имущества, безвозмездно перешедшего в установленном порядке в республиканскую собственность, в том числе товаров и транспортных средств,  оформленных в таможенном режиме отказа в пользу государства</t>
  </si>
  <si>
    <t>Штрафы, пени, санкции, взыскания, налагаемые государственными учреждениями, финансируемыми из государственного бюджета, а также содержащимися и финансируемыми из бюджета (сметы расходов) Национального Банка Республики Казахстан, за исключением поступлений от организаций нефтяного сектора</t>
  </si>
  <si>
    <t>Мамандандырылған ұйымдарға, шет мемлекеттерге, жеке тұлғаларға бюджеттік кредиттер (қарыздар) бойынша республикалық бюджеттен берілген айыппұлдар, өсімпұлдар, санкциялар, өндіріп алулар</t>
  </si>
  <si>
    <t>Штрафы, пени, санкции, взыскания по бюджетным кредитам (займам),  выданным из республиканского бюджета специализированным организациям, иностранным государствам, физическим лицам</t>
  </si>
  <si>
    <t>Мұнай секторы ұйымдарынан түсетін түсімдерді қоспағанда, Қазақстан Республикасы Денсаулық сақтау министрлiгi, республикалық бюджеттен қаржыландырылатын оның аумақтық бөлімшелері  салатын әкiмшiлiк айыппұлдар, өсімпұлдар, санкциялар, өндіріп алулар</t>
  </si>
  <si>
    <t>Административные штрафы, пени, санкции, взыскания, налагаемые Министерством образования и науки Республики Казахстан, его территориальными органами финансируемые из республиканского бюджета , за исключением поступлений от организаций нефтяного сектора</t>
  </si>
  <si>
    <t>Административные штрафы, пени, санкции, взыскания, налагаемые Министерством сельского хозяйства Республики Казахстан, его территориальными органами финансируемые из республиканского бюджета , за исключением поступлений от организаций нефтяного сектора</t>
  </si>
  <si>
    <t>Административные штрафы, пени, санкции, взыскания, налагаемые Министерством труда и социальной защиты населения Республики Казахстан, его территориальными органами финансируемые из республиканского бюджета, за исключением поступлений от организаций нефтяного сектора</t>
  </si>
  <si>
    <t>Административные штрафы, пени, санкции, взыскания, налагаемые Министерством внутренних дел Республики Казахстан, его территориальными органами финансируемые из республиканского бюджета , за исключением поступлений от организаций нефтяного сектора</t>
  </si>
  <si>
    <t>Мұнай секторы ұйымдарынан түсетін түсімдерді және салық салу саласындағы құқық бұзушылықтарды қоспағанда, сот төрағасы немесе сот отырысында төрағалық етушi уәкiлдiк берген сот орындаушылары, сот приставтары және соттардың басқа да қызметкерлерi, салатын әкiмшiлiк айыппұлдар, өсімпұлдар, санкциялар, өндіріп алулар</t>
  </si>
  <si>
    <t>Мұнай секторы ұйымдарынан түсетін түсімдерді қоспағанда, Қазақстан Республикасы Қаржы министрлігінің Ішкі мемлекеттік аудит комитеті, республикалық бюджеттен қаржыландырылатын оның аумақтық бөлімшелері салатын әкiмшiлiк айыппұлдар, өсімпұлдар, санкциялар, өндіріп алулар</t>
  </si>
  <si>
    <t>Административные штрафы, пени, санкции, взыскания, налагаемые Министерством национальной экономики Республики Казахстан, его территориальными органами финансируемые из республиканского бюджета, за исключением поступлений от организаций нефтяного сектора</t>
  </si>
  <si>
    <t>Административные штрафы, пени, санкции, взыскания, налагаемые Министерством энергетики Республики Казахстан, его территориальными органами финансируемые из республиканского бюджета, за исключением поступлений от организаций нефтяного сектора</t>
  </si>
  <si>
    <t>Мұнай секторы ұйымдарынан түсетін түсімдерді қоспағанда, Қазақстан Республикасы Қаржы министрлігінің Мемлекеттік кірістер комитеті, республикалық бюджеттен қаржыландырылатын оның аумақтық бөлімшелері салатын әкiмшiлiк айыппұлдар, өсімпұлдар, санкциялар, өндіріп алулар</t>
  </si>
  <si>
    <t>Погашение бюджетных кредитов, выданных из республиканского бюджета за счет внутренних источников специализированным организациям</t>
  </si>
  <si>
    <t>Погашение бюджетных кредитов, выданных из республиканского бюджета за счет средств правительственных внешних займов специализированным организациям</t>
  </si>
  <si>
    <t>Погашение бюджетных кредитов, выданных из местного бюджета специализированным организациям</t>
  </si>
  <si>
    <t>Поступления от продажи коммунальных государственных учреждений и государственных предприятий в виде имущественного комплекса, иного государственного имущества, находящегося в оперативном управлении или хозяйственном ведении коммунальных государственных предприятий</t>
  </si>
  <si>
    <t>124</t>
  </si>
  <si>
    <t>Аппарат акима города районного значения, села, поселка, сельского округа</t>
  </si>
  <si>
    <t>Қазақстан Республикасы Еңбек және халықты әлеуметтiк қорғау министрлiгi</t>
  </si>
  <si>
    <t>Министерство труда и социальной защиты населения Республики Казахстан</t>
  </si>
  <si>
    <t>Қазақстан Республикасы Орталық сайлау комиссиясы</t>
  </si>
  <si>
    <t>Отдел физической культуры, спорта и туризма района (города областного значения)</t>
  </si>
  <si>
    <t>Вознаграждения по бюджетным кредитам, выданным из республиканского бюджета за счет средств правительственных внешних займов местным исполнительным органам областей, города республиканского значения, столицы</t>
  </si>
  <si>
    <t>Погашение бюджетных кредитов, выданных из республиканского бюджета за счет средств правительственных внешних займов местным исполнительным органам областей, города республиканского значения, столицы</t>
  </si>
  <si>
    <t>Услуги по обеспечению деятельности Библиотеки Первого Президента Республики Казахстан – Елбасы</t>
  </si>
  <si>
    <t>Республикалық бюджеттің атқарылуын бақылауды қамтамасыз ету жөніндегі қызметтер</t>
  </si>
  <si>
    <t>Обеспечение судебными органами судебной защиты прав, свобод и законных интересов граждан и организаций</t>
  </si>
  <si>
    <t>Сот сараптамалары бойынша қызметтер</t>
  </si>
  <si>
    <t>Услуги по судебным экспертизам</t>
  </si>
  <si>
    <t>Техникалық және кәсіптік,  орта білімнен кейінгі білім беру ұйымдарында мамандар даярлау</t>
  </si>
  <si>
    <t>Денсаулық сақтау ұйымдары кадрларының біліктілігін арттыру және оларды қайта даярлау</t>
  </si>
  <si>
    <t>Повышение квалификации и переподготовка кадров организаций здравоохранения</t>
  </si>
  <si>
    <t>Жоғары және жоғары оқу орнынан кейінгі білімі бар мамандарды даярлау және білім алушыларға әлеуметтік қолдау көрсету</t>
  </si>
  <si>
    <t>Обеспечение хранения специального медицинского резерва и развитие инфраструктуры здравоохранения</t>
  </si>
  <si>
    <t>Обеспечение гарантированного объема бесплатной медицинской помощи</t>
  </si>
  <si>
    <t>Қоғамдық денсаулықты сақтау</t>
  </si>
  <si>
    <t>Охрана общественного здоровья</t>
  </si>
  <si>
    <t>Қазақстан Республикасы Президенті Іс Басқармасы медициналық ұйымдарының қызметін қамтамасыз ету</t>
  </si>
  <si>
    <t>Денсаулық сақтау саласындағы мемлекеттік саясатты қалыптастыру</t>
  </si>
  <si>
    <t>Формирование государственной политики в области здравоохранения</t>
  </si>
  <si>
    <t>Денсаулық сақтау және халықтың санитариялық-эпидемиологиялық салауаттылығы саласындағы қолданбалы ғылыми зерттеулер</t>
  </si>
  <si>
    <t>Еңбек, халықты жұмыспен қамту, әлеуметтік қорғау және көші-қон саласындағы мемлекеттік саясатты қалыптастыру</t>
  </si>
  <si>
    <t>Формирование государственной политики в области труда, занятости, социальной защиты и миграции населения</t>
  </si>
  <si>
    <t>Ұлттық туристік өнімді қалыптастыру мен оны халықаралық және ішкі нарықта ілгерілету</t>
  </si>
  <si>
    <t>Мәдениет, спорт және туристік қызмет саласындағы мемлекеттік саясатты қалыптастыру</t>
  </si>
  <si>
    <t>Формирование государственной политики в сфере культуры, спорта и туристской деятельности</t>
  </si>
  <si>
    <t>Мал шаруашылығын дамыту үшін  және мал шаруашылығы өнiмiн өндіруге, өткізуге  жағдай жасау</t>
  </si>
  <si>
    <t>Создание условий для развития животноводства  и  производства, реализации продукции животноводства</t>
  </si>
  <si>
    <t>Өсімдік шаруашылығы өнiмiн өндіруді, өткізуді дамыту үшін жағдай жасау</t>
  </si>
  <si>
    <t>Ирригациялық және дренаждық жүйелерді жетілдіру</t>
  </si>
  <si>
    <t>Усовершенствование ирригационных и дренажных систем</t>
  </si>
  <si>
    <t>Жер ресурстары туралы ақпаратқа қолжетімділікті арттыру</t>
  </si>
  <si>
    <t>Мұнай-газ химиясы өнеркәсібін және жер қойнауын пайдалануға арналған келісімшарттардағы жергілікті қамтуды дамыту</t>
  </si>
  <si>
    <t>Прикладные научные исследования технологического характера в области промышленности</t>
  </si>
  <si>
    <t>Мемлекеттік мүлікті сенімгерлік басқару шарты бойынша міндеттемелерін орындау</t>
  </si>
  <si>
    <t>Выполнение обязательств по договору доверительного управления государственным имуществом</t>
  </si>
  <si>
    <t>Қалалық рельстік көліктің дамуын қамтамасыз ету</t>
  </si>
  <si>
    <t>Обеспечение развития городского рельсового транспорта</t>
  </si>
  <si>
    <t>Алдын ала және аралық тұрғын үй қарыздарын беру үшін «Қазақстанның Тұрғын үй құрылыс жинақ банкі» акционерлік қоғамына бюджеттік кредит беру</t>
  </si>
  <si>
    <t>Бюджетное кредитование АО «Жилищный строительный сберегательный банк Казахстана» для предоставления предварительных и промежуточных жилищных займов</t>
  </si>
  <si>
    <t>Міндетті әлеуметтік медициналық сақтандыруға аударымдар</t>
  </si>
  <si>
    <t>Отчисления на обязательное социальное медицинское страхование</t>
  </si>
  <si>
    <t>Әлеуметтiк медициналық сақтандыру қорына берілетін трансферттер</t>
  </si>
  <si>
    <t>Трансферты фонду социального медицинского страхования</t>
  </si>
  <si>
    <t>Барлығы</t>
  </si>
  <si>
    <t>105</t>
  </si>
  <si>
    <t>Халықтың санитариялық-эпидемиологиялық саламаттылығын қамтамасыз ету</t>
  </si>
  <si>
    <t>Обеспечение санитарно-эпидемиологического благополучия населения</t>
  </si>
  <si>
    <t>102</t>
  </si>
  <si>
    <t>103</t>
  </si>
  <si>
    <t>108</t>
  </si>
  <si>
    <t>Мемлекеттік арнайы жәрдемақылар</t>
  </si>
  <si>
    <t>Заңды тұлғаның қызметі тоқтатылған жағдайда, мемлекетке сот жүктеген, адам өмірі мен денсаулығына келтірілген зиянды өтеу</t>
  </si>
  <si>
    <t>Семей ядролық сынақ полигонындағы ядролық сынақтардың салдарынан зардап шеккен азаматтарға біржолғы мемлекеттік ақшалай өтемақылар</t>
  </si>
  <si>
    <t>Жаппай саяси қуғын-сүргін құрбандары болған ақталған азаматтарға берілетін бiржолғы ақшалай өтемақы</t>
  </si>
  <si>
    <t>133</t>
  </si>
  <si>
    <t>Бала тууға байланысты берілетін біржолғы мемлекеттік жәрдемақылар</t>
  </si>
  <si>
    <t>Бiр жасқа дейiнгі баланы күту үшін төленетін мемлекеттік  жәрдемақылар</t>
  </si>
  <si>
    <t>Мүгедек балаларды тәрбиелеуші ата-аналарға, қамқоршыларға мемлекеттік жәрдемақылар</t>
  </si>
  <si>
    <t>Государственные пособия родителям, опекунам, воспитывающим детей- инвалидов</t>
  </si>
  <si>
    <t>Специальные государственные пособия</t>
  </si>
  <si>
    <t>Саны/  Количество</t>
  </si>
  <si>
    <t>Способ закупки</t>
  </si>
  <si>
    <t>оның ішінде шетелдік өнiм берушілер/ в том числе зарубежных поставщиков</t>
  </si>
  <si>
    <t>барлығы/   всего</t>
  </si>
  <si>
    <t>Мүлікті заңдастырған үшін алым</t>
  </si>
  <si>
    <t>Сбор за легализацию имущества</t>
  </si>
  <si>
    <t>Жергілікті бюджеттен берілген пайдаланылмаған бюджеттік кредиттерді қайтару</t>
  </si>
  <si>
    <t>Возврат неиспользованных бюджетных кредитов, выданных из местного бюджета</t>
  </si>
  <si>
    <t>Заттай мүлiктердi, басқа да киім нысанын және арнаулы киім-кешектер сатып алу, тiгу және жөндеу</t>
  </si>
  <si>
    <t>Приобретение, пошив и ремонт предметов вещевого имущества идругого форменного и специального обмундирования</t>
  </si>
  <si>
    <t>Бұл ерекшелiкте жергілікті атқарушы органдардың ішкі қарыздары бойынша сыйақыларды төлеу іске асырылады</t>
  </si>
  <si>
    <t>Выплаты вознаграждений по внутренним займам местных исполнительных органов</t>
  </si>
  <si>
    <t>336</t>
  </si>
  <si>
    <t>Сыртқы (көрнекі) жарнаманы республикалық маңызы бар қаладағы, астанадағы үй-жайлардың шегінен тыс ашық кеңістікте орналастырғаны үшін төлемақы</t>
  </si>
  <si>
    <t>Плата за размещение наружной (визуальной) рекламы на открытом пространстве за пределами помещений в городе республиканского значения, столице</t>
  </si>
  <si>
    <t>Қазақстан Республикасының кеден заңнамасына сәйкес төленетін кедендік алымдар</t>
  </si>
  <si>
    <t>Таможенные сборы, уплачиваемые в соответствии с таможенным законодательством Республики Казахстан</t>
  </si>
  <si>
    <t>Административные штрафы, пени, санкции, взыскания, налагаемые судебными исполнителями, судебными приставами и другими сотрудниками судов, уполномоченными председателем суда или председательствующим в заседании суда, за исключением поступлений от организаций нефтяного сектора и правонарушений в области налогообложения</t>
  </si>
  <si>
    <t>Управление активов и государственных закупок города республиканского значения, столицы</t>
  </si>
  <si>
    <t>Управление занятости и социальной защиты города республиканского значения, столицы</t>
  </si>
  <si>
    <t>Управление по инвестициям и развитию предпринимательства города республиканского значения, столицы</t>
  </si>
  <si>
    <t>Управление транспорта и развития дорожно-транспортной инфраструктуры города республиканского значения, столицы</t>
  </si>
  <si>
    <t>Управление охраны окружающей среды и природопользования города республиканского значения, столицы</t>
  </si>
  <si>
    <t>Управление контроля и качества городской среды города республиканского значения, столицы</t>
  </si>
  <si>
    <t>Управление общественного здравоохранения города республиканского значения, столицы</t>
  </si>
  <si>
    <t>Управление топливно-энергетического комплекса и коммунального хозяйства города республиканского значения, столицы</t>
  </si>
  <si>
    <t>Управление архитектуры, градостроительства и земельных отношений города республиканского значения, столицы</t>
  </si>
  <si>
    <t>Управление по развитию языков и архивного дела города республиканского значения, столицы</t>
  </si>
  <si>
    <t>Отдел государственных закупок района (города областного значения)</t>
  </si>
  <si>
    <t>Шетелдік мемлекеттерге берілген бюджеттік кредиттер бойынша сыйақылар</t>
  </si>
  <si>
    <t>Вознаграждения по бюджетным кредитам, выданным иностранным государствам</t>
  </si>
  <si>
    <t>Шетелдік мемлекеттерге берілген бюджеттік кредиттерді өтеу</t>
  </si>
  <si>
    <t>Погашение бюджетных кредитов, выданных иностранным государствам</t>
  </si>
  <si>
    <t>Жоспарға атқару , %            (4-б.:3-б.)/ Исполнение к плану , %  (гр.4:гр.3)</t>
  </si>
  <si>
    <r>
      <t>1</t>
    </r>
    <r>
      <rPr>
        <sz val="10"/>
        <rFont val="Arial"/>
        <family val="2"/>
        <charset val="204"/>
      </rPr>
      <t xml:space="preserve"> - МЗТО бойынша деректер / данные по ГЦВП</t>
    </r>
  </si>
  <si>
    <r>
      <t xml:space="preserve">1 </t>
    </r>
    <r>
      <rPr>
        <sz val="10"/>
        <rFont val="Arial"/>
        <family val="2"/>
        <charset val="204"/>
      </rPr>
      <t>- без учета взаимных требований (долга местных исполнительных органов перед Правительством Республики Казахстан)</t>
    </r>
  </si>
  <si>
    <t>Сыртқы (көрнекі) жарнаманы аудандық маңызы бар қалалар, ауылдар, кенттер, ауылдық округтер аумақтары арқылы өтетін республикалық, облыстық және аудандық  маңызы бар жалпыға ортақ пайдаланылатын автомобиль жолдарының бөлiнген белдеуiндегі жарнаманы тұрақты орналастыру объектілерінде және аудандық  маңызы бар қаладағы, ауылдағы, кенттегі үй-жайлардың шегінен тыс ашық кеңістікте орналастырғаны үшін төлемақы</t>
  </si>
  <si>
    <t>Микроқаржы ұйымдарын есептік тіркеуден өткізгені және оларды микроқаржы ұйымдарының тізіліміне енгізгені үшін алым</t>
  </si>
  <si>
    <t>Сбор за прохождение учетной регистрации микрофинансовых организаций и включение их в реестр микрофинансовых организаций</t>
  </si>
  <si>
    <t>Жұмыс берушілерге Қазақстан Республикасына шетелдік жұмыс күшін тартуға рұқсатты бергені және (немесе) ұзартқаны үшін алым</t>
  </si>
  <si>
    <t>Сбор за выдачу и (или) продление разрешения работодателям на привлечение иностранной рабочей силы в Республику Казахстан</t>
  </si>
  <si>
    <t>Қызметтің жекелеген түрлерiмен айналысуға лицензияларды пайдаланғаны үшін төлемақы</t>
  </si>
  <si>
    <t>Плата за пользование лицензиями на занятие отдельными видами деятельности</t>
  </si>
  <si>
    <t>Аудандық маңызы бар қала, ауыл, кент, ауылдық округ коммуналдық меншігінің мүлкін жалға беруден түсетін кірістер</t>
  </si>
  <si>
    <t>Доходы от аренды имущества коммунальной собственности города районного значения, села, поселка, сельского округа</t>
  </si>
  <si>
    <t>Жеке және заңды тұлғалардың ерікті түрдегі алымдар</t>
  </si>
  <si>
    <t>Добровольные сборы физических и юридических лиц</t>
  </si>
  <si>
    <t>ҚАЗАҚСТАН РЕСПУБЛИКАСЫНЫҢ ҚАРЖЫ МИНИСТРЛІГІ ЭМИССИЯЛАЙТЫН МЕМЛЕКЕТТІК БАҒАЛЫ</t>
  </si>
  <si>
    <t>Банк және сақтандыру нарықтарына қатысушылар үшін рұқсат беру құжаттарын бергені үшін алым</t>
  </si>
  <si>
    <t>Сбор за выдачу разрешительных документов для участников банковского и страхового рынков</t>
  </si>
  <si>
    <t>Әскери полигондарды пайдаланғаны үшін жалгерлік төлемнен түсетін түсімдер</t>
  </si>
  <si>
    <t>Поступления арендной платы за пользование военными полигонами</t>
  </si>
  <si>
    <t>Вознаграждения по бюджетным кредитам, выданным из республиканского бюджета  за счет средств правительственных внешних займов специализированным организациям</t>
  </si>
  <si>
    <t>Заңды тұлғаларға үкіметтік сыртқы қарыздар қаражаты есебінен республикалық бюджеттен 2005 жылға дейін берілген бюджеттік кредиттер бойынша сыйақылар</t>
  </si>
  <si>
    <t>Вознаграждения по бюджетным кредитам, выданным из республиканского бюджета до 2005 года за счет средств правительственных внешних займов юридическим лицам</t>
  </si>
  <si>
    <t>Мемлекеттік кепілдіктер бойынша Қазақстан Республикасының Үкіметі төлеген талаптар бойынша сыйақылар</t>
  </si>
  <si>
    <t>Вознаграждения по оплаченным Правительством Республики Казахстан требованиям по государственным гарантиям</t>
  </si>
  <si>
    <t>Гранттар</t>
  </si>
  <si>
    <t>Гранты</t>
  </si>
  <si>
    <t>Қаржылық көмек</t>
  </si>
  <si>
    <t>Финансовая помощь</t>
  </si>
  <si>
    <t>Орталық мемлекеттік органдар тартатын гранттар</t>
  </si>
  <si>
    <t>Гранты, привлекаемые центральными государственными органами</t>
  </si>
  <si>
    <t>Территориальный орган, уполномоченных органов в области чрезвычайных ситуаций природного и техногенного характера, Гражданской обороны, финансируемый из бюджета города республиканского значения, столицы</t>
  </si>
  <si>
    <t>Облыстардың, республикалық маңызы бар қаланың, астананың жергілікті атқарушы органдарына ішкі көздер есебінен республикалық бюджеттен берілген бюджеттік кредиттер бойынша сыйақылар</t>
  </si>
  <si>
    <t>Ұлттық қауіпсіздік жүйесін дамыту бағдарламасы</t>
  </si>
  <si>
    <t>Программа развития системы национальной безопасности</t>
  </si>
  <si>
    <t>Повышение квалификации и переподготовка кадров государственных организаций среднего образования</t>
  </si>
  <si>
    <t>Мәдениет пен өнер саласында кадрлардың біліктілігін арттыру және оларды қайта даярлау</t>
  </si>
  <si>
    <t>Повышение квалификации и переподготовка кадров в области культуры и искусства</t>
  </si>
  <si>
    <t>Щучье-Бурабай курорттық аймағының инфрақұрылымын дамыту</t>
  </si>
  <si>
    <t>Білімнің және ғылыми зерттеулердің қолжетімділігін арттыру</t>
  </si>
  <si>
    <t>Повышение доступности знаний и научных исследований</t>
  </si>
  <si>
    <t>Азаматтық авиация саласындағы сертификат үшін алым</t>
  </si>
  <si>
    <t>Сбор за сертификацию в сфере гражданской авиации</t>
  </si>
  <si>
    <t>Сатып алу тәсілі</t>
  </si>
  <si>
    <t>оның ішінде, шетелдік  өнiм берушілерден/в том числе у зарубежных поставщиков</t>
  </si>
  <si>
    <t>Прочие штрафы, пени, санкции, взыскания, налагаемые государственными учреждениями, финансируемыми из республиканского бюджета, за исключением поступлений от организаций нефтяного сектора и в Фонд компенсации потерпевшим</t>
  </si>
  <si>
    <t>Мұнай секторы ұйымдарынан және Жәбірленушілерге өтемақы қорынан түсетін түсімдерді қоспағанда, республикалық бюджетке түсетін басқа да салықтық емес түсімдер</t>
  </si>
  <si>
    <t>Қазақстан Республикасы Премьер-Министрінің Кеңсесі</t>
  </si>
  <si>
    <t>201</t>
  </si>
  <si>
    <t>Қазақстан Республикасының Ішкі істер министрлігі</t>
  </si>
  <si>
    <t>204</t>
  </si>
  <si>
    <t>Қазақстан Республикасының Сыртқы істер министрлігі</t>
  </si>
  <si>
    <t>208</t>
  </si>
  <si>
    <t>Қазақстан Республикасы Қорғаныс министрлігі</t>
  </si>
  <si>
    <t>Қазақстан Республикасы Ауыл шаруашылығы министрлігі</t>
  </si>
  <si>
    <t>217</t>
  </si>
  <si>
    <t>Қазақстан Республикасы Қаржы министрлігі</t>
  </si>
  <si>
    <t>Қазақстан Республикасы Әділет министрлігі</t>
  </si>
  <si>
    <t>225</t>
  </si>
  <si>
    <t>240</t>
  </si>
  <si>
    <t>241</t>
  </si>
  <si>
    <t>243</t>
  </si>
  <si>
    <t>Управление жилья и жилищной инспекции города республиканского значения, столицы</t>
  </si>
  <si>
    <t>Управление предпринимательства и индустриально-инновационного развития города республиканского значения, столицы</t>
  </si>
  <si>
    <t>406</t>
  </si>
  <si>
    <t>Республикалық бюджеттің атқарылуын бақылау жөніндегі есеп комитеті</t>
  </si>
  <si>
    <t>Қазақстан Республикасы Ұлттық қауіпсіздік комитеті</t>
  </si>
  <si>
    <t>501</t>
  </si>
  <si>
    <t>502</t>
  </si>
  <si>
    <t>Қазақстан Республикасы Бас Прокуратурасы</t>
  </si>
  <si>
    <t>637</t>
  </si>
  <si>
    <t>Қазақстан Республикасы Конституциялық Кеңесінің Аппараты</t>
  </si>
  <si>
    <t>Аппарат Конституционного Совета Республики Казахстан</t>
  </si>
  <si>
    <t>681</t>
  </si>
  <si>
    <t xml:space="preserve"> Қазақстан Республикасы Мемлекеттік күзет қызметі</t>
  </si>
  <si>
    <t>690</t>
  </si>
  <si>
    <t>693</t>
  </si>
  <si>
    <t>694</t>
  </si>
  <si>
    <t>Управление Делами Президента Республики Казахстан</t>
  </si>
  <si>
    <t>Халықаралық қаржы ұйымдары қаржыландыратын инвестициялық жобалардың аудитiн жүзеге асыру</t>
  </si>
  <si>
    <t>067</t>
  </si>
  <si>
    <t>Құқықтық статистикалық ақпаратпен қамтамасыз етудің жедел жүйесін құру</t>
  </si>
  <si>
    <t>Создание оперативной системы обеспечения правовой  статистической информацией</t>
  </si>
  <si>
    <t>099</t>
  </si>
  <si>
    <t>Сот-сараптама кадрларының біліктілігін арттыру және оларды қайта даярлау</t>
  </si>
  <si>
    <t>Повышение квалификации и переподготовка судебно-экспертных кадров</t>
  </si>
  <si>
    <t>Тегін медициналық көмектің кепілдік берілген көлемімен  қамтамасыз ету</t>
  </si>
  <si>
    <t>Сокращение выбросов парниковых газов</t>
  </si>
  <si>
    <t>Әлеуметтік медициналық сақтандыру қорына тегін медициналық көмектің кепілдік берілген көлемін төлеуге берілетін трансферттер</t>
  </si>
  <si>
    <t>ЖИТС профилактикасы және оған қарсы күрес жөніндегі іс-шараларды іске асыру</t>
  </si>
  <si>
    <t>Реализация мероприятий по профилактике и борьбе со СПИД</t>
  </si>
  <si>
    <t>Государственные пособия многодетным матерям, награжденным подвесками «Алтын алка», «Кумис алка» или получившим ранее звание «Мать-героиня» и награжденным орденом «Материнская слава»</t>
  </si>
  <si>
    <t>Қоғамдық келісім саласындағы мемлекеттік саясатты іске асыру</t>
  </si>
  <si>
    <t>Реализация государственной политики в сфере общественного согласия</t>
  </si>
  <si>
    <t>Реализация государственной молодежной и семейной политики</t>
  </si>
  <si>
    <t>Назарбаев Зияткерлік мектептерінде мемлекеттік білім беру тапсырысын іске асыру</t>
  </si>
  <si>
    <t>Обучение и воспитание детей в республиканских организациях образования</t>
  </si>
  <si>
    <t>Управление рыбного хозяйства области</t>
  </si>
  <si>
    <t>Түркістан</t>
  </si>
  <si>
    <t>Туркестанская</t>
  </si>
  <si>
    <t>г.Шымкент</t>
  </si>
  <si>
    <t>Туркестанская область</t>
  </si>
  <si>
    <t>Түркістан облысы</t>
  </si>
  <si>
    <t>Управление сельского хозяйства и земельных отношений области</t>
  </si>
  <si>
    <t>Управление цифровых технологий области</t>
  </si>
  <si>
    <t>Целевые текущие трансферты областным бюджетам, бюджетам городов  республиканского значения, столицы на субсидирование затрат работодателя на создание специальных рабочих мест для трудоустройства инвалидов</t>
  </si>
  <si>
    <t>Недоимка по поступлениям/      түсімдердің  алынатын алым</t>
  </si>
  <si>
    <t>Чистое бюджетное кредитование,        млрд. тенге</t>
  </si>
  <si>
    <t>Мембюджетке кірістер,                      млрд. теңге</t>
  </si>
  <si>
    <t>өткен жылдың тиiстi кезеңiне %-бен</t>
  </si>
  <si>
    <t>Мембюджеттен шығындар,              млрд. теңге</t>
  </si>
  <si>
    <t>орташа есеппен өткен жылдың тиiстi кезеңiндегi кезге арналған,        %-бен</t>
  </si>
  <si>
    <t>Орташа айлық атаулы жалақы        1 қызметкердың, теңге</t>
  </si>
  <si>
    <t>өткен жылдың тиiстi кезеңiне              %-бен</t>
  </si>
  <si>
    <t>өткен жылдың тиiстi кезеңiне               %-бен</t>
  </si>
  <si>
    <t xml:space="preserve">Сауда балансының сальдосы,        млн. АҚШ долл. </t>
  </si>
  <si>
    <t>Сальдо торгового баланса,                  млн. долл. США</t>
  </si>
  <si>
    <t>Жалпы ішкi өнiм,                                 млрд. теңге</t>
  </si>
  <si>
    <t>L01 Класс  дохода</t>
  </si>
  <si>
    <t>L01 Подкласс  дохода</t>
  </si>
  <si>
    <t>L01 Специфика  дохода</t>
  </si>
  <si>
    <t>L01 Категория дохода</t>
  </si>
  <si>
    <t>02</t>
  </si>
  <si>
    <t>03</t>
  </si>
  <si>
    <t>Налог на добавленную стоимость</t>
  </si>
  <si>
    <t>Ресей Федерациясы және Беларусь Республикасының аумағынан импортталатын тауарларға салынатын қосылған құн салығынан басқа, Қазақстан Республикасының аумағына импортталатын тауарларға салынатын қосылған құн салығы</t>
  </si>
  <si>
    <t>Hалог на добавленную стоимость на товары, импортируемые на территорию Республики Казахстан, кроме налога на добавленнуюстоимость на товары, импортируемые с территории Российской Федерации и Республики Беларусь</t>
  </si>
  <si>
    <t>Салық төлеушінің бұрын бюджеттен қайтарылған және салықтық тексеру жүргізу барысында қайтарылуы расталмаған қосылған құн салығының асып кеткен сомасын аударуы  (қайтаруы), өсімпұл сомасын аударуы</t>
  </si>
  <si>
    <t>15</t>
  </si>
  <si>
    <t>ЕАЭО мүше мемлекеттер аумағынан импортталған тауарларға  қосылған құн салығы</t>
  </si>
  <si>
    <t>74</t>
  </si>
  <si>
    <t>Қазақстан Республикасының аумағында өндірілген спирттiң және (немесе) шарап материалының, алкоголь өнімдерінің барлық түрлерi</t>
  </si>
  <si>
    <t>75</t>
  </si>
  <si>
    <t>Қазақстан Республикасының аумағында өндірілген темекі өнімдері, жеңiл автомобильдер (арнайы мүгедектерге арналған, қолмен басқарылатын немесе қолмен басқару бейімдегіші бар автомобильдерден басқа)</t>
  </si>
  <si>
    <t>76</t>
  </si>
  <si>
    <t>Қазақстан Республикасының аумағына Кеден одағына мүше мемлекеттердің аумағынан әкелінетін темекі өнімдері</t>
  </si>
  <si>
    <t>77</t>
  </si>
  <si>
    <t>Қазақстан Республикасының аумағына Кеден одағына мүше мемлекеттердің аумағынан әкелінетін спирттiң және (немесе) шарап материалының, алкоголь өнімдерінің барлық түрлерi</t>
  </si>
  <si>
    <t>Все виды спирта и (или) виноматериала, алкогольной продукции, ввозимых на территорию Республики Казахстан с территории государств-членов Таможенного союза</t>
  </si>
  <si>
    <t>78</t>
  </si>
  <si>
    <t>Қазақстан Республикасының аумағына Кеден одағына мүше мемлекеттердің аумағынан әкелінетін акцизделетін өнімнің өзге түрлері</t>
  </si>
  <si>
    <t>Прочие виды подакцизных продукций, ввозимых на территорию Республики Казахстан с территории государств-членов Таможенного союза</t>
  </si>
  <si>
    <t>79</t>
  </si>
  <si>
    <t>Қазақстан Республикасы аумағына Кеден одағына мүше мемлекеттердің аумағынан әкелінетін  бензин (авиациялықты қоспағанда) және дизель отыны</t>
  </si>
  <si>
    <t>Бензин (за исключением авиационного) и дизельное топливо, ввозимых на территорию Республики Казахстан с территории государств-членов Таможенного союза</t>
  </si>
  <si>
    <t>80</t>
  </si>
  <si>
    <t>Кеден одағына мүше болып табылмайтын мемлекеттердің аумағынан әкелінетін, Қазақстан Республикасының аумағына импортталатын спирттің және (немесе) шарап материалының, алкоголь өнімдерінің барлық түрлері</t>
  </si>
  <si>
    <t>81</t>
  </si>
  <si>
    <t>Кеден одағына мүше болып табылмайтын мемлекеттердің аумағынан әкелінетін, Қазақстан Республикасының аумағына импортталатын темекі өнімдері</t>
  </si>
  <si>
    <t>Табачные изделия, импортируемые на территорию Республики Казахстан с территории государств, не являющихся членами Таможенного союза</t>
  </si>
  <si>
    <t>82</t>
  </si>
  <si>
    <t>Кеден одағына мүше болып табылмайтын мемлекеттердің аумағынан әкелінетін, Қазақстан Республикасының аумағына импортталатын акцизделетін өнімдердің өзге түрлері</t>
  </si>
  <si>
    <t>Прочие виды подакцизных продукций, импортируемые на территорию Республики Казахстан с территории государств, не являющихся членами Таможенного союза</t>
  </si>
  <si>
    <t>84</t>
  </si>
  <si>
    <t>Қазақстан Республикасының аумағында өндірілген бензин (авиациялықты қоспағанда) және дизель отыны</t>
  </si>
  <si>
    <t>Плата за предоставление междугородной и (или) международнойтелефонной связи, а также сотовой связи</t>
  </si>
  <si>
    <t>Бонусы, за исключением поступлений от организаций нефтяногосектора</t>
  </si>
  <si>
    <t>07</t>
  </si>
  <si>
    <t>09</t>
  </si>
  <si>
    <t>Жергілікті маңызы бар ерекше қорғалатын табиғи аумақтарды пайдаланғаны үшін төлем</t>
  </si>
  <si>
    <t>16</t>
  </si>
  <si>
    <t>19</t>
  </si>
  <si>
    <t>30</t>
  </si>
  <si>
    <t>Жер қойнауын пайдаланушылардың басқа түсімдері</t>
  </si>
  <si>
    <t>Прочие поступления от недропользователей</t>
  </si>
  <si>
    <t>Сыртқы (көрнекі) жарнаманы аудандық маңызы бар қалалар, ауылдар, кенттер, ауылдық округтер аумақтары арқылы өтетін республикалық маңызы бар жалпыға ортақ пайдаланылатын автомобиль жолдарының бөлiнген белдеуiндегі жарнаманы тұрақты орналастыру объектілерінде орналастырғаны үшін төлемақыны қоспағанда, сыртқы (көрнекi) жарнаманы республикалық маңызы бар жалпыға ортақ пайдаланылатын автомобиль жолдарының бөлiнген белдеу</t>
  </si>
  <si>
    <t>Плата за размещение наружной (визуальной) рекламы на объектах стационарного размещения рекламы в полосе отвода автомобильных дорог общего пользования республиканского значения, заисключением платы за размещение наружной (визуальной) рекламы на объектах стационарного размещения рекламы в полосе отвода автомобильных дорог общего пользования республиканского значения, проходящих через территории городов районного значе</t>
  </si>
  <si>
    <t>20</t>
  </si>
  <si>
    <t>Сыртқы (көрнекі) жарнаманы аудандық маңызы бар қалалар, ауылдар, кенттер, ауылдық округтер аумақтары арқылы өтетін облыстық маңызы бар жалпыға ортақ пайдаланылатын автомобиль жолдарының бөлiнген белдеуiндегі жарнаманы тұрақты орналастыру объектілерінде орналастырғаны үшін төлемақыны қоспағанда, сыртқы (көрнекi) жарнаманы облыстық маңызы бар жалпыға ортақ пайдаланылатын автомобиль жолдарының бөлiнген белдеуiндегі жарн</t>
  </si>
  <si>
    <t>Плата за размещение наружной (визуальной) рекламы на объектах стационарного размещения рекламы в полосе отвода автомобильных дорог общего пользования областного значения, за исключением платы за размещение наружной (визуальной) рекламы на объектах стационарного размещения рекламы в полосе отвода автомобильных дорог общего пользования областного значения, проходящих через территории городов районного значения, сел, по</t>
  </si>
  <si>
    <t>24</t>
  </si>
  <si>
    <t>25</t>
  </si>
  <si>
    <t>Сыртқы (көрнекі) жарнаманы – аудандық маңызы бар жалпыға ортақ пайдаланылатын автомобиль жолдарының бөлінген белдеуіндегі жарнаманы тұрақты орналастыру объектілерінде, аудандық маңызы бар қаладағы, ауылдағы, кенттегі үй-жайлардың шегінен тыс ашық кеңістікте орналастырғаны үшін төлемақыны қоспағанда, сыртқы (көрнекі) жарнаманы облыстық маңызы бар қаладағы үй-жайлардың шегінен тыс ашық кеңістікте орналастырғаны үшін тө</t>
  </si>
  <si>
    <t>Плата за размещение наружной (визуальной) рекламы на открытом пространстве за пределами помещений в городе областного значения, за исключением платы за размещение наружной (визуальной) рекламы на объектах стационарного размещения рекламы вполосе отвода автомобильных дорог общего пользования районного значения, на открытом пространстве за пределами помещений в городе районного значения, селе, поселке</t>
  </si>
  <si>
    <t>28</t>
  </si>
  <si>
    <t>Республикалық бюджетке төленетін тіркелгені үшін алым</t>
  </si>
  <si>
    <t>29</t>
  </si>
  <si>
    <t>Жергілікті бюджетке төленетін тіркелгені үшін алым</t>
  </si>
  <si>
    <t>Плата за размещение наружной (визуальной) рекламы на объектах стационарного размещения рекламы в полосе отвода автомобильных дорог общего пользования  республиканского, областногои районного значения, проходящих через территории городов районного значения, сел, поселков, сельских округов и на открытом пространстве за пределами помещений в городе районного значения, селе, поселке</t>
  </si>
  <si>
    <t>31</t>
  </si>
  <si>
    <t>32</t>
  </si>
  <si>
    <t>33</t>
  </si>
  <si>
    <t>34</t>
  </si>
  <si>
    <t>35</t>
  </si>
  <si>
    <t>17</t>
  </si>
  <si>
    <t>08</t>
  </si>
  <si>
    <t>Заңдық мәнді іс-әрекеттерді жасағаны және (немесе) оған уәкілеттігі бар мемлекеттік органдар немесе лауазымды адамдар құжаттар бергені үшін алынатын міндетті төлемдер</t>
  </si>
  <si>
    <t xml:space="preserve">Республикалық бюджетке төленетін мемлекеттік баж
</t>
  </si>
  <si>
    <t>26</t>
  </si>
  <si>
    <t>Кәсiпкерлiк қызмет пен меншiктен түсетiн кiрiстер</t>
  </si>
  <si>
    <t>Доходы от аренды  имущества, находящегося в государственнойсобственности</t>
  </si>
  <si>
    <t>Доходы от аренды  имущества, находящегося в республиканскойсобственности</t>
  </si>
  <si>
    <t>Облыстың коммуналдық меншігіндегі тұрғын үй қорынан үйлердiжалға беруден түсетін кірістер</t>
  </si>
  <si>
    <t>Аудандық маңызы бар қала, ауыл, кент, ауылдық округ әкімдерінің басқаруындағы, ауданның (облыстық мањызы бар қаланың) коммуналдық меншігінің мүлкін жалға беруден түсетін кірістерді қоспағанда, ауданның (облыстық маңызы бар қаланың) коммуналдық меншігінің мүлкін жалға беруден түсетін кірістер</t>
  </si>
  <si>
    <t>Аудандық маңызы бар қала, ауыл, кент, ауылдық округ әкімдерінің басқаруындағы мемлекеттік мүлікті жалға беруден түсетінкірістерді қоспағанда ауданның (облыстық маңызы бар қаланың) коммуналдық меншігіндегі тұрғын үй қорынан үйлердi жалға беруден түсетін кірістер</t>
  </si>
  <si>
    <t>Мамандандырылған ұйымдарға ішкі көздер есебінен республикалық бюджеттен берілген бюджеттік кредиттер бойынша сыйақылар</t>
  </si>
  <si>
    <t>Мамандандырылған ұйымдарға үкіметтік сыртқы қарыздар қаражаты есебінен республикалық бюджеттен берілген бюджеттік кредиттер бойынша сыйақылар</t>
  </si>
  <si>
    <t>Мамандандырылған ұйымдарға жергілікті бюджеттен берілген бюджеттік кредиттер бойынша сыйақылар</t>
  </si>
  <si>
    <t>18</t>
  </si>
  <si>
    <t>Мамандандырылған ұйымдарды қоспағанда, жергілікті бюджеттензаңды тұлғаларға берілген бюджеттік кредиттер бойынша сыйақылар</t>
  </si>
  <si>
    <t>Вознаграждения по бюджетным кредитам, выданным из местного бюджета юридическим лицам, за исключением специализированныхорганизаций</t>
  </si>
  <si>
    <t>Поступления от реализации бесхозяйного имущества, имущества, безвозмездно перешедшего в установленном порядке в коммунальную собственность, безнадзорных животных, находок, а такжеимущества, перешедшего по праву наследования к государству</t>
  </si>
  <si>
    <t>Жергілікті бюджеттен қаржыландырылатын мемлекеттік мекемелердің тауарларды (жұмыстарды, қызметтерді) өткізуінен түсетінтүсімдер</t>
  </si>
  <si>
    <t>Поступления от реализации товаров (работ, услуг), предоставляемых государственными  учреждениями, финансируемыми из местного бюджета</t>
  </si>
  <si>
    <t>Мемлекеттік бюджеттен қаржыландырылатын  мемлекеттік мекемелер ұйымдастыратын мемлекеттік сатып алуды өткізуден түсетінақша түсімдері</t>
  </si>
  <si>
    <t>Мемлекеттік бюджеттен қаржыландырылатын, сондай-ақ Қазақстан Республикасы ұлттық Банкінің бюджетінен (шығыстар сметасынан) ұсталатын жєне қаржыландырылатын мемлекеттік мекемелер салатын айыппұлдар, өсімпұлдар, санкциялар, өндіріп алулар</t>
  </si>
  <si>
    <t>Штрафы, пени, санкции, взыскания, налагаемые государственными учреждениями, финансируемыми из государственного бюджета,а также содержащимися и финансируемыми из бюджета (сметы расходов) Национального Банка Республики Казахстан</t>
  </si>
  <si>
    <t>Мұнай секторы ұйымдарынан түсетін түсімдерді қоспағанда, мемлекеттік бюджеттен қаржыландырылатын, сондай-ақ Қазақстан Республикасы Ұлттық Банкінің бюджетінен (шығыстар сметасынан)ұсталатын және қаржыландырылатын мемлекеттік мекемелер салаттын айыппұлдар, өсімпұлдар, санкциялар, өндіріп алулар</t>
  </si>
  <si>
    <t>Облыстық бюджеттен қаржыландыратын мемлекеттік мекемелер салатын әкімшілік айыппұлдар, өсімпұлдар, санкциялар, өндіріп алулар</t>
  </si>
  <si>
    <t>Заңсыз алынған мүлiктi еркiмен тапсырудан немесе өндіріп алудан немесе мемлекеттiк функцияларды орындауға уәкiлеттiк берiлген тұлғаларға немесе оларға теңестiрiлген тұлғаларға заңсыз көрсетiлген қызметтердiң құнынан алынатын сомалардың түсiмi</t>
  </si>
  <si>
    <t>Мұнай секторы ұйымдарынан және Жәбірленушілерге өтемақы қорына түсетін түсімдерді қоспағанда, республикалық бюджеттен қаржыландырылатын мемлекеттік мекемелер салатын өзге де айыппұлдар, өсімпұлдар, санкциялар, өндіріп алулар</t>
  </si>
  <si>
    <t>Административные штрафы, пени, санкции, взыскания, налагаемые Министерством здравоохранения Республики Казахстан, его территориальными органами финансируемые из республиканского бюджета, за исключением поступлений от организаций нефтяного сектора</t>
  </si>
  <si>
    <t>22</t>
  </si>
  <si>
    <t>Административные штрафы, пени, санкции, взыскания, налагаемые Министерством обороны Республики Казахстан, его территориальные органы финансируемые из республиканского бюджета,  заисключением поступлений от организаций нефтяного сектора</t>
  </si>
  <si>
    <t>23</t>
  </si>
  <si>
    <t>Мұнай секторы ұйымдарынан түсетін түсімдерді қоспағанда, Қазақстан Республикасы Бiлiм және ғылым министрлiгi, республикалық бюджеттен қаржыландырылатын оның аумақтық бөлімшелері салатын әкiмшiлiк айыппұлдар, өсімпұлдар, санкциялар, өндіріпалулар</t>
  </si>
  <si>
    <t>Мұнай секторы ұйымдарынан түсетін түсімдерді қоспағанда, Қазақстан Республикасы Ауыл шаруашылығы министрлiгi, республикалық бюджеттен қаржыландырылатын оның аумақтық бөлімшелері салатын әкiмшiлiк айыппұлдар, өсімпұлдар, санкциялар, өндіріпалулар</t>
  </si>
  <si>
    <t>27</t>
  </si>
  <si>
    <t>Мұнай секторы ұйымдарынан түсетін түсімдерді қоспағанда, Қазақстан Республикасы Еңбек және халықты әлеуметтiк қорғау министрлiгi, республикалық бюджеттен қаржыландырылатын оның аумақтық бөлімшелері салатын әкiмшiлiк айыппұлдар, өсімпұлдар,санкциялар, өндіріп алулар</t>
  </si>
  <si>
    <t>Мұнай секторы ұйымдарынан түсетін түсімдерді қоспағанда, Қазақстан Республикасы Iшкi iстер министрлiгi, республикалық бюджеттен қаржыландырылатын оның аумақтық бөлімшелері салатын  әкiмшiлiк айыппұлдар, өсімпұлдар, санкциялар, өндіріп алулар</t>
  </si>
  <si>
    <t>42</t>
  </si>
  <si>
    <t>43</t>
  </si>
  <si>
    <t>45</t>
  </si>
  <si>
    <t>Санкции, взыскания, подлежащие уплате по поручению и/или воисполнения решений Счетного комитета по контролю за исполнением республиканского бюджета, за исключением поступлений оторганизации нефтяного сектора</t>
  </si>
  <si>
    <t>47</t>
  </si>
  <si>
    <t>Мұнай секторы ұйымдарынан түсетін түсімдерді қоспағанда, Қазақстан Республикасының Ұлттық қауіпсіздік комитеті, республикалық бюджеттен қаржыландырылатын оның аумақтық бөлімшелері    салатын әкiмшiлiк айыппұлдар, өсімпұлдар, санкциялар, өндіріп алулар</t>
  </si>
  <si>
    <t>Административные штрафы, пени, санкции, взыскания, налагаемые Комитетом национальной безопасности Республики Казахстан,его территориальными органами финансируемые из республиканского бюджета, за исключением поступлений от организаций нефтяного сектора</t>
  </si>
  <si>
    <t>51</t>
  </si>
  <si>
    <t>Административные штрафы, пени, санкции, взыскания, налагаемые Комитетом внутреннего государственного аудита Министерства финансов Республики Казахстан, его территориальными органами финансируемые из республиканского бюджета, за исключениемпоступлений от организаций нефтяного сектора</t>
  </si>
  <si>
    <t>53</t>
  </si>
  <si>
    <t>Республикалық маңызы бар қаланың, астананың бюджеттерінен қаржыландыратын мемлекеттік мекемелер салатын әкімшілік айыппұлдар, өсімпұлдар, санкциялар, өндіріп алулар</t>
  </si>
  <si>
    <t>Административные штрафы, пени, санкции, взыскания, налагаемые государственными учреждениями, финансируемыми из бюджетовгорода республиканского значения, столицы</t>
  </si>
  <si>
    <t>54</t>
  </si>
  <si>
    <t>Аудандық маңызы бар қала, ауыл, кент, ауылдық округ әкімдері салатын әкімшілік айыппұлдар, өсімпұлдар, санкциялар, өндіріп алуларды қоспағанда аудандық (облыстық маңызы бар қаланың) бюджетінен қаржыландыратын мемлекеттік мекемелер салатын әкімшілік айыппұлдар, өсімпұлдар, санкциялар, өндіріп алулар</t>
  </si>
  <si>
    <t>Административные штрафы, пени, санкции, взыскания, налагаемые государственными учреждениями, финансируемыми из районного (города областного значения) бюджета, за исключением штрафов, пеней, санкций, взысканий, налагаемых акимами городов районного значения, сел, поселков, сельских округов</t>
  </si>
  <si>
    <t>57</t>
  </si>
  <si>
    <t>59</t>
  </si>
  <si>
    <t>60</t>
  </si>
  <si>
    <t>Мұнай секторы ұйымдарынан түсетін түсімдерді қоспағанда, Қазақстан Республикасы Энергетика министрлігі, республикалық бюджеттен қаржыландырылатын оның аумақтық бөлімшелері салатын  әкiмшiлiк айыппұлдар, өсімпұлдар, санкциялар, өндіріп алулар</t>
  </si>
  <si>
    <t>62</t>
  </si>
  <si>
    <t>Административные штрафы, пени, санкции, взыскания, налагаемые Комитетом государственных доходов Министерства финансов Республики Казахстан, его территориальными органами финансируемые из республиканского бюджета, за исключением поступленийот организаций нефтяного сектора</t>
  </si>
  <si>
    <t>63</t>
  </si>
  <si>
    <t>64</t>
  </si>
  <si>
    <t>65</t>
  </si>
  <si>
    <t>69</t>
  </si>
  <si>
    <t>70</t>
  </si>
  <si>
    <t>Аудандық маңызы бар қаланың, ауылдың, кенттің, ауылдық округтің әкімдері салатын айыппұлдар, өсімпұлдар, санкциялар, өндіріп алулар</t>
  </si>
  <si>
    <t>штрафы, пени, санкции, взыскания, налагаемые акимами городарайонного значения, села, поселка, сельского округа</t>
  </si>
  <si>
    <t>Салыққа жатпайтын басқа да түсiмдер</t>
  </si>
  <si>
    <t>Басқа да салықтық емес түсiмдер</t>
  </si>
  <si>
    <t>Другие неналоговые поступления в республиканский бюджет, заисключением поступлений от организаций нефтяного сектора и в Фонд компенсации потерпевшим</t>
  </si>
  <si>
    <t>Жергілікті бюджеттен қаржыландырылатын мемлекеттік мекемелерге бекітілген мүлікті сатудан түсетін түсімдер</t>
  </si>
  <si>
    <t>Ұлттық қордан республикалық бюджетке трансфертер</t>
  </si>
  <si>
    <t>Мамандандырылған ұйымдарға ішкі көздері есебінен республикалық бюджеттен берілген бюджеттік кредиттерді өтеу</t>
  </si>
  <si>
    <t>Мамандандырылған ұйымдарға үкіметтік сыртқы қарыздар есебінен республикалық бюджеттен берілген бюджеттік кредиттерді өтеу</t>
  </si>
  <si>
    <t>Мамандандырылған ұйымдарға жергілікті бюджеттен берілген бюджеттік кредиттерді өтеу</t>
  </si>
  <si>
    <t>Заңды тұлғаларға жергілікті бюджеттен 2005 жылға дейін берілген бюджеттік кредиттерді өтеу</t>
  </si>
  <si>
    <t>Погашение бюджетных кредитов, выданных из местного бюджета до 2005 года юридическим лицам</t>
  </si>
  <si>
    <t>21</t>
  </si>
  <si>
    <t>Мамандандырылған ұйымдарды қоспағанда, жергілікті бюджеттензаңды тұлғаларға берілген бюджеттік кредиттерді өтеу</t>
  </si>
  <si>
    <t>Пайдаланылмаған бюджеттік кредиттердің сомаларын қайтару</t>
  </si>
  <si>
    <t>Возврат сумм неиспользованных бюджетных кредитов</t>
  </si>
  <si>
    <t>Жалпы қаржыландыру</t>
  </si>
  <si>
    <t>251</t>
  </si>
  <si>
    <t>252</t>
  </si>
  <si>
    <t>253</t>
  </si>
  <si>
    <t>254</t>
  </si>
  <si>
    <t>255</t>
  </si>
  <si>
    <t>256</t>
  </si>
  <si>
    <t>257</t>
  </si>
  <si>
    <t>258</t>
  </si>
  <si>
    <t>261</t>
  </si>
  <si>
    <t>262</t>
  </si>
  <si>
    <t>263</t>
  </si>
  <si>
    <t>264</t>
  </si>
  <si>
    <t>266</t>
  </si>
  <si>
    <t>268</t>
  </si>
  <si>
    <t>269</t>
  </si>
  <si>
    <t>270</t>
  </si>
  <si>
    <t>271</t>
  </si>
  <si>
    <t>272</t>
  </si>
  <si>
    <t>273</t>
  </si>
  <si>
    <t>275</t>
  </si>
  <si>
    <t>277</t>
  </si>
  <si>
    <t>278</t>
  </si>
  <si>
    <t>279</t>
  </si>
  <si>
    <t>280</t>
  </si>
  <si>
    <t>282</t>
  </si>
  <si>
    <t>283</t>
  </si>
  <si>
    <t>284</t>
  </si>
  <si>
    <t>285</t>
  </si>
  <si>
    <t>286</t>
  </si>
  <si>
    <t>287</t>
  </si>
  <si>
    <t>288</t>
  </si>
  <si>
    <t>289</t>
  </si>
  <si>
    <t>295</t>
  </si>
  <si>
    <t>296</t>
  </si>
  <si>
    <t>297</t>
  </si>
  <si>
    <t>298</t>
  </si>
  <si>
    <t>333</t>
  </si>
  <si>
    <t>334</t>
  </si>
  <si>
    <t>335</t>
  </si>
  <si>
    <t>343</t>
  </si>
  <si>
    <t>344</t>
  </si>
  <si>
    <t>346</t>
  </si>
  <si>
    <t>348</t>
  </si>
  <si>
    <t>349</t>
  </si>
  <si>
    <t>353</t>
  </si>
  <si>
    <t>356</t>
  </si>
  <si>
    <t>357</t>
  </si>
  <si>
    <t>360</t>
  </si>
  <si>
    <t>373</t>
  </si>
  <si>
    <t>379</t>
  </si>
  <si>
    <t>381</t>
  </si>
  <si>
    <t>383</t>
  </si>
  <si>
    <t>387</t>
  </si>
  <si>
    <t>393</t>
  </si>
  <si>
    <t>451</t>
  </si>
  <si>
    <t>452</t>
  </si>
  <si>
    <t>453</t>
  </si>
  <si>
    <t>454</t>
  </si>
  <si>
    <t>455</t>
  </si>
  <si>
    <t>456</t>
  </si>
  <si>
    <t>457</t>
  </si>
  <si>
    <t>458</t>
  </si>
  <si>
    <t>459</t>
  </si>
  <si>
    <t>462</t>
  </si>
  <si>
    <t>463</t>
  </si>
  <si>
    <t>465</t>
  </si>
  <si>
    <t>466</t>
  </si>
  <si>
    <t>467</t>
  </si>
  <si>
    <t>468</t>
  </si>
  <si>
    <t>469</t>
  </si>
  <si>
    <t>470</t>
  </si>
  <si>
    <t>472</t>
  </si>
  <si>
    <t>474</t>
  </si>
  <si>
    <t>477</t>
  </si>
  <si>
    <t>478</t>
  </si>
  <si>
    <t>479</t>
  </si>
  <si>
    <t>482</t>
  </si>
  <si>
    <t>483</t>
  </si>
  <si>
    <t>485</t>
  </si>
  <si>
    <t>486</t>
  </si>
  <si>
    <t>487</t>
  </si>
  <si>
    <t>489</t>
  </si>
  <si>
    <t>490</t>
  </si>
  <si>
    <t>491</t>
  </si>
  <si>
    <t>492</t>
  </si>
  <si>
    <t>493</t>
  </si>
  <si>
    <t>494</t>
  </si>
  <si>
    <t>495</t>
  </si>
  <si>
    <t>496</t>
  </si>
  <si>
    <t>497</t>
  </si>
  <si>
    <t>499</t>
  </si>
  <si>
    <t>700</t>
  </si>
  <si>
    <t>718</t>
  </si>
  <si>
    <t>719</t>
  </si>
  <si>
    <t>724</t>
  </si>
  <si>
    <t>727</t>
  </si>
  <si>
    <t>728</t>
  </si>
  <si>
    <t>729</t>
  </si>
  <si>
    <t>730</t>
  </si>
  <si>
    <t>733</t>
  </si>
  <si>
    <t>736</t>
  </si>
  <si>
    <t>739</t>
  </si>
  <si>
    <t>741</t>
  </si>
  <si>
    <t>742</t>
  </si>
  <si>
    <t>743</t>
  </si>
  <si>
    <t>801</t>
  </si>
  <si>
    <t>802</t>
  </si>
  <si>
    <t>804</t>
  </si>
  <si>
    <t>805</t>
  </si>
  <si>
    <t>Сыртқы (көрнекі) жарнаманы аудандық маңызы бар қалалар, ауылдар, кенттер, ауылдық округтер аумақтары арқылы өтетін республикалық маңызы бар жалпыға ортақ пайдаланылатын автомобиль жолдарының бөлiнген белдеуiндегі жарнаманы тұрақты орналаст</t>
  </si>
  <si>
    <t>Плата за размещение наружной (визуальной) рекламы на объектах стационарного размещения рекламы в полосе отвода автомобильных дорог общего пользования республиканского значения, заисключением платы за размещение наружной (визуальной) реклам</t>
  </si>
  <si>
    <t>Вознаграждения по бюджетным кредитам, выданным из республиканского бюджета за счет внутренних источников местным исполнительным органам областей, города республиканского значения,столицы</t>
  </si>
  <si>
    <t>Облыстардың, республикалық маңызы бар қаланың, астананың жергілікті атқарушы органдарына үкіметтік сыртқы қарыздар қаражаты есебінен республикалық бюджеттен берілген бюджеттік кредиттер бойынша сыйақылар</t>
  </si>
  <si>
    <t>Поступления от реализации конфискованного имущества, имущества, безвозмездно перешедшего в установленном порядке в республиканскую собственность, в том числе товаров и транспортных средств,  оформленных в таможенном режиме отказа в пользу г</t>
  </si>
  <si>
    <t>Штрафы, пени, санкции, взыскания, налагаемые государственными учреждениями, финансируемыми из государственного бюджета,а также содержащимися и финансируемыми из бюджета (сметы расходов) Национального Банка Республики Казахстан, за исключеннием поступлений от организаций нефтяного сектора</t>
  </si>
  <si>
    <t>Заңсыз алынған мүлiктi еркiмен тапсырудан немесе өндіріп алудан немесе мемлекеттiк функцияларды орындауға уәкiлеттiк берiлген тұлғаларға немесе оларға теңестiрiлген тұлғаларға заңсыз көрсетiлген қызметтердiң құнынан алынатын сомалардың түсi</t>
  </si>
  <si>
    <t>Мұнай секторы ұйымдарынан түсетін түсімдерді қоспағанда, Қазақстан Республикасы Денсаулық сақтау министрлiгi, республикалық бюджеттен қаржыландырылатын оның аумақтық бөлімшелері  салатын әкiмшiлiк айыппұлдар, өсімпұлдар, санкциялар, өндіріп</t>
  </si>
  <si>
    <t>Административные штрафы, пени, санкции, взыскания, налагаемые Министерством здравоохранения Республики Казахстан, его территориальными органами финансируемые из республиканского бюджета, за исключением поступлений от организаций нефтяного с</t>
  </si>
  <si>
    <t>Мұнай секторы ұйымдарынан түсетін түсімдерді қоспағанда, Қазақстан Республикасы Бiлiм және ғылым министрлiгi, республикалық бюджеттен қаржыландырылатын оның аумақтық бөлімшелері салатын әкiмшiлiк айыппұлдар, өсімпұлдар, санкциялар, өндіріп</t>
  </si>
  <si>
    <t>Административные штрафы, пени, санкции, взыскания, налагаемые Министерством образования и науки Республики Казахстан, его территориальными органами финансируемые из республиканского бюджета , за исключением поступлений от организаций нефтян</t>
  </si>
  <si>
    <t>Мұнай секторы ұйымдарынан түсетін түсімдерді қоспағанда, Қазақстан Республикасы Ауыл шаруашылығы министрлiгi, республикалық бюджеттен қаржыландырылатын оның аумақтық бөлімшелері салатын әкiмшiлiк айыппұлдар, өсімпұлдар, санкциялар, өндіріп</t>
  </si>
  <si>
    <t>Административные штрафы, пени, санкции, взыскания, налагаемые Министерством сельского хозяйства Республики Казахстан, его территориальными органами финансируемые из республиканского бюджета , за исключением поступлений от организаций нефтян</t>
  </si>
  <si>
    <t>Мұнай секторы ұйымдарынан түсетін түсімдерді қоспағанда, Қазақстан Республикасы Еңбек және халықты әлеуметтiк қорғау министрлiгi, республикалық бюджеттен қаржыландырылатын оның аумақтық бөлімшелері салатын әкiмшiлiк айыппұлдар, өсімпұлдар,</t>
  </si>
  <si>
    <t>Административные штрафы, пени, санкции, взыскания, налагаемые Министерством труда и социальной защиты населения Республики Казахстан, его территориальными органами финансируемые из республиканского бюджета, за исключением поступлений от орг</t>
  </si>
  <si>
    <t>Мұнай секторы ұйымдарынан түсетін түсімдерді қоспағанда, Қазақстан Республикасы Iшкi iстер министрлiгi, республикалық бюджеттен қаржыландырылатын оның аумақтық бөлімшелері салатын  әкiмшiлiк айыппұлдар, өсімпұлдар, санкциялар, өндіріп алул</t>
  </si>
  <si>
    <t>Административные штрафы, пени, санкции, взыскания, налагаемые Министерством внутренних дел Республики Казахстан, его территориальными органами финансируемые из республиканского бюджета , за исключением поступлений от организаций нефтяного с</t>
  </si>
  <si>
    <t>Мұнай секторы ұйымдарынан түсетін түсімдерді және салық салу саласындағы құқық бұзушылықтарды қоспағанда, сот төрағасы немесе сот отырысында төрағалық етушi уәкiлдiк берген сот орындаушылары, сот приставтары және соттардың басқа да қызметке</t>
  </si>
  <si>
    <t>Административные штрафы, пени, санкции, взыскания, налагаемые судебными исполнителями, судебными приставами и другими сотрудниками судов, уполномоченными председателем суда или председательствующим в заседании суда, за исключением поступлен</t>
  </si>
  <si>
    <t>Мұнай секторы ұйымдарынан түсетін түсімдерді қоспағанда, Қазақстан Республикасының Ұлттық қауіпсіздік комитеті, республикалық бюджеттен қаржыландырылатын оның аумақтық бөлімшелері    салатын әкiмшiлiк айыппұлдар, өсімпұлдар, санкциялар, өн</t>
  </si>
  <si>
    <t>Административные штрафы, пени, санкции, взыскания, налагаемые Комитетом национальной безопасности Республики Казахстан,его территориальными органами финансируемые из республиканского бюджета, за исключением поступлений от организаций нефтя</t>
  </si>
  <si>
    <t>Мұнай секторы ұйымдарынан түсетін түсімдерді қоспағанда, Қазақстан Республикасы Қаржы министрлігінің Ішкі мемлекеттік аудит комитеті, республикалық бюджеттен қаржыландырылатын оның аумақтық бөлімшелері салатын әкiмшiлiк айыппұлдар, өсімпұлд</t>
  </si>
  <si>
    <t>Административные штрафы, пени, санкции, взыскания, налагаемые Комитетом внутреннего государственного аудита Министерства финансов Республики Казахстан, его территориальными органами финансируемые из республиканского бюджета, за исключением</t>
  </si>
  <si>
    <t>Мұнай секторы ұйымдарынан түсетін түсімдерді қоспағанда, Қазақстан Республикасы Ұлттық экономика министрлігі, республикалық бюджеттен қаржыландырылатын оның аумақтық бөлімшелері салатын әкiмшiлiк айыппұлдар, өсімпұлдар, санкциялар, өндіріп</t>
  </si>
  <si>
    <t>Административные штрафы, пени, санкции, взыскания, налагаемые Министерством национальной экономики Республики Казахстан, его территориальными органами финансируемые из республиканского бюджета, за исключением поступлений от организаций нефт</t>
  </si>
  <si>
    <t>Мұнай секторы ұйымдарынан түсетін түсімдерді қоспағанда, Қазақстан Республикасы Энергетика министрлігі, республикалық бюджеттен қаржыландырылатын оның аумақтық бөлімшелері салатын  әкiмшiлiк айыппұлдар, өсімпұлдар, санкциялар, өндіріп алул</t>
  </si>
  <si>
    <t>Административные штрафы, пени, санкции, взыскания, налагаемые Министерством энергетики Республики Казахстан, его территориальными органами финансируемые из республиканского бюджета, за исключением поступлений от организаций нефтяного сектор</t>
  </si>
  <si>
    <t>Мұнай секторы ұйымдарынан түсетін түсімдерді қоспағанда, Қазақстан Республикасы Қаржы министрлігінің Мемлекеттік кірістер комитеті, республикалық бюджеттен қаржыландырылатын оның аумақтық бөлімшелері салатын әкiмшiлiк айыппұлдар, өсімпұлдар</t>
  </si>
  <si>
    <t>Административные штрафы, пени, санкции, взыскания, налагаемые Комитетом государственных доходов Министерства финансов Республики Казахстан, его территориальными органами финансируемые из республиканского бюджета, за исключением поступлений</t>
  </si>
  <si>
    <t>Облыстық бюджеттерден, Астана және Алматы қалаларының бюджеттерінен алынатын трансферттер</t>
  </si>
  <si>
    <t>Трансферты из областных бюджетов, бюджетов городов Астаны иАлматы</t>
  </si>
  <si>
    <t>Маңғыстау облысының облыстық бюджетiнен алынатын бюджеттік алу</t>
  </si>
  <si>
    <t>Облыстардың, республикалық маңызы бар қаланың, астананың жергілікті атқарушы органдарына ішкі көздер есебінен республикалық бюджеттен берілген бюджеттік кредиттерді өтеу</t>
  </si>
  <si>
    <t>Погашение бюджетных кредитов, выданных из республиканского бюджета за счет внутренних источников местным исполнительныморганам областей, города республиканского значения, столицы</t>
  </si>
  <si>
    <t>Облыстардың, республикалық маңызы бар қаланың, астананың жергілікті атқарушы органдарына үкіметтік сыртқы қарыздар қаражаты есебінен республикалық бюджеттен берілген бюджеттік кредиттерді өтеу</t>
  </si>
  <si>
    <t>Мемлекеттік қорғаныстық тапсырысты орындауды қамтамасыз ету</t>
  </si>
  <si>
    <t>Обеспечение исполнения государственного оборонного заказа</t>
  </si>
  <si>
    <t>Орта білім беруді жаңғырту</t>
  </si>
  <si>
    <t>Модернизация среднего образования</t>
  </si>
  <si>
    <t>223</t>
  </si>
  <si>
    <t>«Қарағандышахтатарату» жауапкершілігі шектеулі серіктестігіне берілген, таратылған шахталардың жұмыскерлеріне келтірілген залалды өтеу</t>
  </si>
  <si>
    <t>249</t>
  </si>
  <si>
    <t>Содействие ускоренному переходу Казахстана к «зеленой экономике» путем продвижения технологий и лучших практик, развития бизнеса и инвестиций</t>
  </si>
  <si>
    <t>Сәулет, қала құрылысы және құрылыс қызметін жетілдіру  іс-шараларын іске асыру</t>
  </si>
  <si>
    <t>Қазақстан Республикасының Мемлекеттiк шекарасы арқылы өткізу пункттерін салу және реконструкциялау</t>
  </si>
  <si>
    <t>Строительство и реконструкция пунктов пропуска через Государственную границу Республики Казахстан</t>
  </si>
  <si>
    <t>ТҮРКІСТАН ОБЛЫСЫ</t>
  </si>
  <si>
    <t>Обеспечение студентов, магистрантов и докторантов вновь вводимыми местами в общежитиях</t>
  </si>
  <si>
    <t>Жатақханаларда жаңа енгізілетін орындармен студенттерді, магистранттарды және докторанттарды қамтамасыз ету</t>
  </si>
  <si>
    <t>Целевые текущие трансферты областным бюджетам, бюджетам городов  республиканского значения, столицы на закуп вакцин и других иммунобиологических препаратов</t>
  </si>
  <si>
    <t>Целевые текущие трансферты областным бюджетам, бюджетам городов  республиканского значения, столицы на пропаганду здорового образа жизни</t>
  </si>
  <si>
    <t>Целевые текущие трансферты областным бюджетам, бюджетам городов  республиканского значения, столицы на реализацию мероприятий по профилактике и борьбе со СПИД</t>
  </si>
  <si>
    <t>Государственное базовое социальное пособие по инвалидности</t>
  </si>
  <si>
    <t>Мүгедектігі бойынша берілетін мемлекеттік базалық әлеуметтiк жәрдемақы</t>
  </si>
  <si>
    <t>Асыраушысынан айрылу жағдайы бойынша берілетін мемлекеттік базалық әлеуметтiк жәрдемақы</t>
  </si>
  <si>
    <t>аукционды өткізу күні/ дата проведения аукциона/auction date</t>
  </si>
  <si>
    <t>Бұрын Қазақстан Республикасының Ұлттық қорынан берілетін нысаналы трансферт есебінен республикалық бюджеттен алынған, пайдаланылмаған (түгел пайдаланылмаған) қаражатты қайтару</t>
  </si>
  <si>
    <t>Возврат неиспользованных (недоиспользованных) средств ранееполученных из республиканского бюджета за счет целевого трансферта из Национального фонда Республики Казахстан</t>
  </si>
  <si>
    <t>314</t>
  </si>
  <si>
    <t>Управление комфортной городской среды города республиканского значения, столицы</t>
  </si>
  <si>
    <t>318</t>
  </si>
  <si>
    <t>Управление государственных активов города республиканского значения, столицы</t>
  </si>
  <si>
    <t>Управление стратегии и бюджета города республиканского значения, столицы</t>
  </si>
  <si>
    <t>321</t>
  </si>
  <si>
    <t>413</t>
  </si>
  <si>
    <t>Көлік құралдарын сатып алу</t>
  </si>
  <si>
    <t>Приобретение транспортных средств</t>
  </si>
  <si>
    <t>Қазақстан Республикасы Индустрия жəне инфрақұрылымдық даму министрлігі</t>
  </si>
  <si>
    <t>Министерство индустрии и инфраструктурного развития Республики Казахстан</t>
  </si>
  <si>
    <t>315</t>
  </si>
  <si>
    <t>Управление зеленой экономики города республиканского значения, столицы</t>
  </si>
  <si>
    <t>316</t>
  </si>
  <si>
    <t>317</t>
  </si>
  <si>
    <t>Управление городской мобильности города республиканского значения, столицы</t>
  </si>
  <si>
    <t>319</t>
  </si>
  <si>
    <t>Управление городского планирования и урбанистики города республиканского значения, столицы</t>
  </si>
  <si>
    <t>Управление жилищной политики города республиканского значения, столицы</t>
  </si>
  <si>
    <t>Управление общественного здоровья города республиканского значения, столицы</t>
  </si>
  <si>
    <t>Управление спорта города республиканского значения, столицы</t>
  </si>
  <si>
    <t>Управление градостроительного контроля города республиканского значения, столицы</t>
  </si>
  <si>
    <t>325</t>
  </si>
  <si>
    <t>Управление общественного развития города республиканского значения, столицы</t>
  </si>
  <si>
    <t>326</t>
  </si>
  <si>
    <t>Управление предпринимательства и инвестиций города республиканского значения, столицы</t>
  </si>
  <si>
    <t>327</t>
  </si>
  <si>
    <t>Управление социального благосостояния города республиканского значения, столицы</t>
  </si>
  <si>
    <t>361</t>
  </si>
  <si>
    <t>Управление культуры города республиканского значения, столицы</t>
  </si>
  <si>
    <t>380</t>
  </si>
  <si>
    <t>Управление туризма города республиканского значения, столицы</t>
  </si>
  <si>
    <t>Возмещение ущерба работникам ликвидированных шахт, переданных в товарищество с ограниченной ответственностью «Карагандаликвидшахт»</t>
  </si>
  <si>
    <t>Қазақстандық тауарлардың сыртқы нарыққа экспортын ілгерілетуге жәрдемдесу</t>
  </si>
  <si>
    <t>Содействие продвижению экспорта казахстанских товаров на внешние рынки</t>
  </si>
  <si>
    <t>Инвестицияларды тарту жөнінде мемлекеттік саясатты іске асыру</t>
  </si>
  <si>
    <t>Реализация государственной политики по привлечению инвестиций</t>
  </si>
  <si>
    <t>Қазақстан Республикасына инвестициялар тартуға жәрдемдесу</t>
  </si>
  <si>
    <t>Содействие привлечению инвестиций в Республику Казахстан</t>
  </si>
  <si>
    <t>2018 ж. есеп /_x000D_
2018 г.  отчет</t>
  </si>
  <si>
    <t>г. Шымкент</t>
  </si>
  <si>
    <t>Шымкент қаласы</t>
  </si>
  <si>
    <t xml:space="preserve">Туркестанская область    </t>
  </si>
  <si>
    <t>2018ж. есеп / 2018г. отчет</t>
  </si>
  <si>
    <t>Қазақстан Республикасы Тұңғыш Президентінің – Елбасының Кеңсесі</t>
  </si>
  <si>
    <t>Канцелярия Первого Президента Республики Казахстан – Елбасы</t>
  </si>
  <si>
    <t>209</t>
  </si>
  <si>
    <t>Қазақстан Республикасы Ақпарат жəне қоғамдық даму министрлігі</t>
  </si>
  <si>
    <t>Министерство информации и общественного развития РеспубликиКазахстан</t>
  </si>
  <si>
    <t>312</t>
  </si>
  <si>
    <t>Управление культуры, развития языков и  архивов  города республиканского значения, столицы</t>
  </si>
  <si>
    <t>313</t>
  </si>
  <si>
    <t>Управление цифровизации города республиканского значения, столицы</t>
  </si>
  <si>
    <t>Нұр-Сұлтан қаласының бюджетiнен алынатын бюджеттік алу</t>
  </si>
  <si>
    <t>Бюджетное изъятие из бюджета города Нур-Султана</t>
  </si>
  <si>
    <t>Қазақстан Республикасының Тұңғыш Президенті - Елбасының қызметін қамтамасыз ету жөніндегі қызметтер</t>
  </si>
  <si>
    <t>Услуги по обеспечению деятельности Первого Президента Республики Казахстан – Елбасы</t>
  </si>
  <si>
    <t>Формирование государственной политики в сфере информации и общественного развития</t>
  </si>
  <si>
    <t>Услуги по организации образовательной деятельности для подготовки кадров в области туризма</t>
  </si>
  <si>
    <t>Мемлекеттік жастар және отбасы саясатын іске асыру</t>
  </si>
  <si>
    <t>Қолданбалы ғылыми зерттеулер</t>
  </si>
  <si>
    <t>Прикладные научные исследования</t>
  </si>
  <si>
    <t>Субсидирование регулярных авиаперевозок</t>
  </si>
  <si>
    <t>«Электрондық үкіметті», инфокоммуникациялық инфрақұрылымды және ақпараттық қауіпсіздікті дамыту</t>
  </si>
  <si>
    <t>Мемлекеттік-жекешелік әріптестік жобалары бойынша мемлекеттік міндеттемелерді орындау</t>
  </si>
  <si>
    <t>НҰР-CҰЛТАН Қ.</t>
  </si>
  <si>
    <t>Г.НУР-СУЛТАН</t>
  </si>
  <si>
    <t xml:space="preserve">САЛЫҚ ЖӘНЕ ТӨЛЕМДЕР БОЙЫНША БЮДЖЕТКЕ ТҮСЕТІН БЕРЕСІ/ НЕДОИМКА ПО НАЛОГАМ И ПЛАТЕЖАМ В БЮДЖЕТ*                                 </t>
  </si>
  <si>
    <t>Мұнай секторы ұйымдарынан түсетін түсімдерді қоспағанда, Қазақстан Республикасы Индустрия жəне инфрақұрылымдық даму министрлігі, оның республикалық бюджеттен қаржыландырылатын аумақтық бөлімшелері салатын әкiмшiлiк айыппұлдар, өсімпұлдар, санкциялар, өндіріп алулар</t>
  </si>
  <si>
    <t>Административные штрафы, пени, санкции, взыскания, налагаемые Министерством индустрии и инфраструктурного развития Республики Казахстан, его территориальными органами финансируемые из республиканского бюджета, за исключением поступлений оторганизаций нефтяного сектора</t>
  </si>
  <si>
    <t>Мұнай секторы ұйымдарынан түсетін түсімдерді қоспағанда, Қазақстан Республикасы Индустрия жəне инфрақұрылымдық даму министрлігі, оның республикалық бюджеттен қаржыландырылатын аумақтық бөлімшелері салатын әкiмшiлiк айыппұлдар, өсімпұлдар, с</t>
  </si>
  <si>
    <t>Административные штрафы, пени, санкции, взыскания, налагаемые Министерством индустрии и инфраструктурного развития Республики Казахстан, его территориальными органами финансируемые из республиканского бюджета, за исключением поступлений от</t>
  </si>
  <si>
    <t>746</t>
  </si>
  <si>
    <t>Управление по развитию туризма и спорта области</t>
  </si>
  <si>
    <t>750</t>
  </si>
  <si>
    <t>Управление стратегии и экономического развития области</t>
  </si>
  <si>
    <t>751</t>
  </si>
  <si>
    <t>Управление финансов и государственных активов области</t>
  </si>
  <si>
    <t>753</t>
  </si>
  <si>
    <t>Управление развития человеческого потенциала области</t>
  </si>
  <si>
    <t>754</t>
  </si>
  <si>
    <t>Управление общественного здоровья области</t>
  </si>
  <si>
    <t>755</t>
  </si>
  <si>
    <t>Управление цифровизации, государственных услуг и архивов области</t>
  </si>
  <si>
    <t>207</t>
  </si>
  <si>
    <t>Қазақстан Республикасы Экология, геология және табиғи ресурстар министрлігі</t>
  </si>
  <si>
    <t>Министерство экологии, геологии и природных ресурсов Республики Казахстан</t>
  </si>
  <si>
    <t>Қазақстан Республикасы Сауда және интеграция министрлігі</t>
  </si>
  <si>
    <t>Министерство торговли и интеграции Республики Казахстан</t>
  </si>
  <si>
    <t>Қазақстан Республикасы Цифрлық даму, инновациялар және аэроғарыш өнеркәсібі министрлігі</t>
  </si>
  <si>
    <t>Министерство цифрового развития, инноваций и аэрокосмической промышленности Республики Казахстан</t>
  </si>
  <si>
    <t>366</t>
  </si>
  <si>
    <t>Управление государственных закупок города республиканского значения, столицы</t>
  </si>
  <si>
    <t>475</t>
  </si>
  <si>
    <t>Отдел предпринимательства, сельского хозяйства и ветеринарии района (города областного значения)</t>
  </si>
  <si>
    <t>608</t>
  </si>
  <si>
    <t>Қазақстан Республикасы Мемлекеттiк қызмет iстерi агенттiгi</t>
  </si>
  <si>
    <t>Агентство Республики Казахстан по делам государственной службы</t>
  </si>
  <si>
    <t>624</t>
  </si>
  <si>
    <t>Қазақстан Республикасы Сыбайлас жемқорлыққа қарсы іс-қимыл агенттігі (Сыбайлас жемқорлыққа қарсы қызмет)</t>
  </si>
  <si>
    <t>Агентство Республики Казахстан по противодействию коррупции(Антикоррупционная служба)</t>
  </si>
  <si>
    <t>747</t>
  </si>
  <si>
    <t>Управление информации и общественного развития области</t>
  </si>
  <si>
    <t>748</t>
  </si>
  <si>
    <t>Управление культуры, развития языков и архивного дела  области</t>
  </si>
  <si>
    <t>749</t>
  </si>
  <si>
    <t>Управление градостроительного и земельного контроля  области</t>
  </si>
  <si>
    <t>809</t>
  </si>
  <si>
    <t>Отдел жилищно-коммунального хозяйства, пассажирского транспорта, автомобильных дорог, строительства, архитектуры и градостроительства района (города областного значения)</t>
  </si>
  <si>
    <t>Отдел сельского хозяйства, предпринимательства и ветеринарии района (города областного значения)</t>
  </si>
  <si>
    <t>Экология, геология және табиғи ресурстар саласындағы қызметті үйлестіру жөніндегі қызметтер</t>
  </si>
  <si>
    <t>Услуги по координации деятельности в сфере экологии, геологии и природных ресурсов</t>
  </si>
  <si>
    <t>Формирование и реализация политики государства в сфере цифровизации, инноваций, аэрокосмической и электронной промышленности, информационной безопасности в сфере информатизации и связи (кибербезопасности), топографо-геодезии и картографии</t>
  </si>
  <si>
    <t>Услуги по координации деятельности в сфере энергетики, атомной энергии, нефтегазовой и нефтехимической промышленности</t>
  </si>
  <si>
    <t>Мемлекеттік қызмет саласындағы бірыңғай мемлекеттiк саясатты қалыптастыру және іске асыру</t>
  </si>
  <si>
    <t>Научное сопровождение законотворческой деятельности государственных органов</t>
  </si>
  <si>
    <t>Нұр-Cұлтан қ.</t>
  </si>
  <si>
    <t>Мұнай секторы ұйымдарынан түсетін түсімдерді қоспағанда, Қазақстан Республикасы Мемлекеттiк қызмет iстерi агенттiгi, республикалық бюджеттен қаржыландырылатын оның аумақтық бөлімшелері салатын әкiмшiлiк айыппұлдар, өсімпұлдар, санкциялар, өндіріп алулар</t>
  </si>
  <si>
    <t>Административные штрафы, пени, санкции, взыскания, налагаемые Агентством Республики Казахстан по делам государственной службы, его территориальными органами финансируемые из республиканского бюджета, за исключением поступлений от организаций нефтяного сектора</t>
  </si>
  <si>
    <t>Мұнай секторы ұйымдарынан түсетін түсімдерді қоспағанда, Қазақстан Республикасы Цифрлық даму, инновациялар және аэроғарыш өнеркәсібі министрлігі, оның республикалық бюджеттен қаржыландырылатын оның аумақтық бөлімшелері салатын әкімшілік айыппұлдар, өсімпұлдар, санкциялар, өндіріп алулар</t>
  </si>
  <si>
    <t>Административные штрафы, пени, санкции, взыскания, налагаемые Министерством цифрового развития, инноваций и аэрокосмической промышленности Республики Казахстан, его территориальными органами финансируемые из республиканского бюджета, за исключением поступлений от организаций нефтяного сектора</t>
  </si>
  <si>
    <t>73</t>
  </si>
  <si>
    <t>Мұнай секторы ұйымдарынан түсетін түсімдерді қоспағанда, Қазақстан Республикасы Экология, геология және табиғи ресурстар министрлігі, оның республикалық бюджеттен қаржыландырылатын оның аумақтық бөлімшелері салатын әкімшілік айыппұлдар, өсімпұлдар, санкциялар, өндіріп алулар</t>
  </si>
  <si>
    <t>Административные штрафы, пени, санкции, взыскания, налагаемые Министерством экологии, геологии и природных ресурсов Республики Казахстан, его территориальными органами финансируемые из республиканского бюджета, за исключением поступлений от организаций нефтяного сектора</t>
  </si>
  <si>
    <t>752</t>
  </si>
  <si>
    <t>Управление общественного развития области</t>
  </si>
  <si>
    <t>756</t>
  </si>
  <si>
    <t>Управление инвестиции и экспорта области</t>
  </si>
  <si>
    <t>Мұнай секторы ұйымдарынан түсетін түсімдерді қоспағанда, Қазақстан Республикасы Мемлекеттiк қызмет iстерi агенттiгi, республикалық бюджеттен қаржыландырылатын оның аумақтық бөлімшелері салатын әкiмшiлiк айыппұлдар, өсімпұлдар, санкциялар, ө</t>
  </si>
  <si>
    <t>Административные штрафы, пени, санкции, взыскания, налагаемые Агентством Республики Казахстан по делам государственной службы, его территориальными органами финансируемые из республиканского бюджета, за исключением поступлений от организаци</t>
  </si>
  <si>
    <t>Мұнай секторы ұйымдарынан түсетін түсімдерді қоспағанда, Қазақстан Республикасы Цифрлық даму, инновациялар және аэроғарыш өнеркәсібі министрлігі, оның республикалық бюджеттен қаржыландырылатын оның аумақтық бөлімшелері салатын әкімшілік айы</t>
  </si>
  <si>
    <t>Административные штрафы, пени, санкции, взыскания, налагаемые Министерством цифрового развития, инноваций и аэрокосмической промышленности Республики Казахстан, его территориальными органами финансируемые из республиканского бюджета, за иск</t>
  </si>
  <si>
    <t>Мұнай секторы ұйымдарынан түсетін түсімдерді қоспағанда, Қазақстан Республикасы Экология, геология және табиғи ресурстар министрлігі, оның республикалық бюджеттен қаржыландырылатын оның аумақтық бөлімшелері салатын әкімшілік айыппұлдар, өсі</t>
  </si>
  <si>
    <t>Административные штрафы, пени, санкции, взыскания, налагаемые Министерством экологии, геологии и природных ресурсов Республики Казахстан, его территориальными органами финансируемые из республиканского бюджета, за исключением поступлений от</t>
  </si>
  <si>
    <t>001</t>
  </si>
  <si>
    <t>002</t>
  </si>
  <si>
    <t>003</t>
  </si>
  <si>
    <t>Услуги по обеспечению сохранности архивного фонда, печатныхизданий и их специальному использованию</t>
  </si>
  <si>
    <t>007</t>
  </si>
  <si>
    <t>Орталық коммуникациялар қызметінің жұмысын қамтамасыз ету жөніндегі қызметтер</t>
  </si>
  <si>
    <t>Услуги по обеспечению деятельности Службы центральных коммуникаций</t>
  </si>
  <si>
    <t>008</t>
  </si>
  <si>
    <t>009</t>
  </si>
  <si>
    <t xml:space="preserve">Услуги по обеспечению деятельности Премьер-Министра Республики Казахстан 
</t>
  </si>
  <si>
    <t>Казақстан Республикасы Жоғарғы Сот Кеңесінің қызметін қамтамасыз ету жөнінде көрсетілетін  қызметтер</t>
  </si>
  <si>
    <t>Услуги по обеспечению деятельности Высшего Судебного СоветаРеспублики Казахстан</t>
  </si>
  <si>
    <t>Қазақстан Республикасының Тұнғыш Президенті – Елбасы кітапханасының қызметін қамтамасыз ету жөніндегі қызметтер</t>
  </si>
  <si>
    <t>Проведение мероприятий за счет средств на представительскиезатраты</t>
  </si>
  <si>
    <t>Осуществление аудита инвестиционных проектов, финансируемыхмеждународными финансовыми организациями</t>
  </si>
  <si>
    <t>019</t>
  </si>
  <si>
    <t>030</t>
  </si>
  <si>
    <t>Қазақстан Республикасы Қаржы министрлігінің ақпараттық жүйелерін құру және дамыту</t>
  </si>
  <si>
    <t>Создание и развитие информационных систем Министерства финансов Республики Казахстан</t>
  </si>
  <si>
    <t>072</t>
  </si>
  <si>
    <t>091</t>
  </si>
  <si>
    <t>094</t>
  </si>
  <si>
    <t>222</t>
  </si>
  <si>
    <t>005</t>
  </si>
  <si>
    <t>Обеспечение специальной, инженерно-технической и физическойзащиты дипломатических представительств за рубежом</t>
  </si>
  <si>
    <t>013</t>
  </si>
  <si>
    <t>Халықаралық ұйымдарда, Тәуелсіз Мемлекеттер Достастығының жарғылық және басқа органдарында Қазақстан Республикасының мүддесін білдіру</t>
  </si>
  <si>
    <t>017</t>
  </si>
  <si>
    <t>Ақпараттық-имидждік саясаттың іске асырылуын қамтамасыз ету</t>
  </si>
  <si>
    <t>057</t>
  </si>
  <si>
    <t>Қазақстанның Экономикалық ынтымақтастық және даму ұйымымен ынтымақтастығы шеңберінде Қазақстанның Экономикалық ынтымақтастық және даму ұйымының бастамалары мен құралдарына қатысуы</t>
  </si>
  <si>
    <t>Участие Казахстана в инициативах и инструментах Организацииэкономического сотрудничества и развития в рамках сотрудничества Казахстана с Организацией экономического сотрудничества и развития</t>
  </si>
  <si>
    <t>096</t>
  </si>
  <si>
    <t>006</t>
  </si>
  <si>
    <t>012</t>
  </si>
  <si>
    <t>Ішкі жəне сыртқы сауда саясатын қалыптастыру жəне іске асыру, халықаралық экономикалық интеграция, тұтынушылардың құқықтарын қорғау, техникалық реттеу, стандарттау жəне өлшем бірлігін қамтамасыз ету, шикізаттық емес экспортты дамыту жəне іл</t>
  </si>
  <si>
    <t>Формирование и реализация политики государства в сфере внутренней и внешней торговой политики, международной экономической интеграции, защиты прав потребителей, технического регулирования, стандартизации и обеспечения единства измерений, ра</t>
  </si>
  <si>
    <t>Формирование и реализация политики государства в сфере промышленности, оборонной промышленности, участия в проведении единой военно-технической политики и военно-технического сотрудничества, руководство в области формирования, размещения и</t>
  </si>
  <si>
    <t>Разработка или корректировка, а также проведение необходимых экспертиз технико-экономических обоснований бюджетных инвестиционных проектов и конкурсных документаций проектов государственно-частного партнерства, концессионных проектов, консу</t>
  </si>
  <si>
    <t>Формирование и реализация единой государственной политики всфере государственной службы</t>
  </si>
  <si>
    <t>047</t>
  </si>
  <si>
    <t>018</t>
  </si>
  <si>
    <t>004</t>
  </si>
  <si>
    <t>060</t>
  </si>
  <si>
    <t>015</t>
  </si>
  <si>
    <t>Халықты жеке басты куәландыратын құжаттармен, жүргізуші куәліктерімен, көлік құралдарын мемлекеттік тіркеу үшін құжаттармен, нөмірлік белгілермен қамтамасыз ету</t>
  </si>
  <si>
    <t>076</t>
  </si>
  <si>
    <t>078</t>
  </si>
  <si>
    <t>014</t>
  </si>
  <si>
    <t>Қазақстан Республикасында заңдардың және заңға тәуелді актілердің дәлме-дәл және бірізді қолданылуына жоғары қадағалауды жүзеге асыру</t>
  </si>
  <si>
    <t>Жеке тұлғаның, қоғамның және мемлекеттің қауiпсiздiгiн қамта</t>
  </si>
  <si>
    <t>Деятельность по обеспечению безопасности личности, обществаи государства</t>
  </si>
  <si>
    <t>Услуги по обеспечению фельдъегерской связью государственныхучреждений</t>
  </si>
  <si>
    <t>Күзетілетін тұлғалар мен объектілердің қауіпсіздігін қамтамасыз ету</t>
  </si>
  <si>
    <t>077</t>
  </si>
  <si>
    <t>065</t>
  </si>
  <si>
    <t>098</t>
  </si>
  <si>
    <t>Мектепке дейінгі тәрбие мен білім беруге қолжетімділікті қамтамасыз ету</t>
  </si>
  <si>
    <t>227</t>
  </si>
  <si>
    <t>038</t>
  </si>
  <si>
    <t>203</t>
  </si>
  <si>
    <t>Подготовка специалистов в организациях технического, профессионального, послесреднего образования и оказание социальнойподдержки обучающимся в области культуры и искусства</t>
  </si>
  <si>
    <t>224</t>
  </si>
  <si>
    <t>011</t>
  </si>
  <si>
    <t>079</t>
  </si>
  <si>
    <t>Білім және ғылым саласындағы мемлекеттік саясатты қалыптастыру және іске асыру</t>
  </si>
  <si>
    <t>«Назарбаев Зияткерлік мектептері» ДБҰ-ға нысаналы салым</t>
  </si>
  <si>
    <t>Целевой вклад в АОО «Назарбаев Интеллектуальные школы»</t>
  </si>
  <si>
    <t>092</t>
  </si>
  <si>
    <t>041</t>
  </si>
  <si>
    <t>045</t>
  </si>
  <si>
    <t>053</t>
  </si>
  <si>
    <t>Арнайы медициналық резервті сақтауды қамтамасыз ету және денсаулық сақтау инфрақұрылымды дамыту</t>
  </si>
  <si>
    <t>066</t>
  </si>
  <si>
    <t>028</t>
  </si>
  <si>
    <t>Прикладные научные исследования в области здравоохранения исанитарно-эпидемиологического благополучия населения</t>
  </si>
  <si>
    <t>024</t>
  </si>
  <si>
    <t>Целевой вклад в АОО «Назарбаев Университет</t>
  </si>
  <si>
    <t>061</t>
  </si>
  <si>
    <t>Халықаралық ұйымдармен бірлесіп атқарылатын жобалардың іскеасырылуын қамтамасыз ету</t>
  </si>
  <si>
    <t>Обеспечение реализации проектов, осуществляемых совместно смеждународными организациями</t>
  </si>
  <si>
    <t>034</t>
  </si>
  <si>
    <t>056</t>
  </si>
  <si>
    <t>058</t>
  </si>
  <si>
    <t>Республикалық деңгейде халықты әлеуметтік қорғау және көмеккөрсету, сондай-ақ әлеуметтік қорғау жүйесін жетілдіру және инфрақұрылымды дамыту</t>
  </si>
  <si>
    <t>062</t>
  </si>
  <si>
    <t>068</t>
  </si>
  <si>
    <t>043</t>
  </si>
  <si>
    <t>228</t>
  </si>
  <si>
    <t>229</t>
  </si>
  <si>
    <t>033</t>
  </si>
  <si>
    <t>Повышение конкурентоспособности сферы культуры и искусства,сохранение, изучение и популяризация казахстанского культурного наследия и повышение эффективности реализации архивногодела</t>
  </si>
  <si>
    <t>035</t>
  </si>
  <si>
    <t>036</t>
  </si>
  <si>
    <t>219</t>
  </si>
  <si>
    <t>029</t>
  </si>
  <si>
    <t>021</t>
  </si>
  <si>
    <t>Мемлекеттік тілді және Қазақстан халқының басқа да тілдеріндамыту</t>
  </si>
  <si>
    <t>046</t>
  </si>
  <si>
    <t xml:space="preserve">Развитие инфраструктуры Щучинско-Боровской курортной зоны
</t>
  </si>
  <si>
    <t>089</t>
  </si>
  <si>
    <t>Обеспечение рационального и комплексного использования недри повышение геологической изученности территории РеспубликиКазахстан</t>
  </si>
  <si>
    <t>Целевые трансферты на развитие областным бюджетам, бюджетамгородов республиканского значения, столицы на развитие газотранспортной системы</t>
  </si>
  <si>
    <t>244</t>
  </si>
  <si>
    <t>267</t>
  </si>
  <si>
    <t>250</t>
  </si>
  <si>
    <t>Создание условий для развития производства, реализации продукции растениеводства</t>
  </si>
  <si>
    <t>037</t>
  </si>
  <si>
    <t>039</t>
  </si>
  <si>
    <t>044</t>
  </si>
  <si>
    <t>259</t>
  </si>
  <si>
    <t>Ауыл, су, орман, балық шаруашылығы және қоршаған ортаны қорғау мен жер қатынастары саласындағы өзге де қызметтер</t>
  </si>
  <si>
    <t>090</t>
  </si>
  <si>
    <t>040</t>
  </si>
  <si>
    <t>Реализация мероприятий по совершенствованию  архитектурной,градостроительной и строительной деятельности</t>
  </si>
  <si>
    <t>233</t>
  </si>
  <si>
    <t>Развитие «электронного правительства», инфокоммуникационнойинфраструктуры и информационной безопасности</t>
  </si>
  <si>
    <t>010</t>
  </si>
  <si>
    <t>026</t>
  </si>
  <si>
    <t>087</t>
  </si>
  <si>
    <t>Қазақстан Республикасы Үкіметінің  резерві</t>
  </si>
  <si>
    <t>Резерв Правительства Республики Казахстан</t>
  </si>
  <si>
    <t>205</t>
  </si>
  <si>
    <t>082</t>
  </si>
  <si>
    <t>Целевые трансферты на развитие бюджету Акмолинской области,бюджетам городов республиканского значения, столицы на развитие социальной и инженерной инфраструктуры окраин городов</t>
  </si>
  <si>
    <t>202</t>
  </si>
  <si>
    <t>400</t>
  </si>
  <si>
    <t>231</t>
  </si>
  <si>
    <t>72</t>
  </si>
  <si>
    <t>Мұнай секторы ұйымдарынан түсетін түсімдерді қоспағанда, Қазақстан Республикасы Сауда және интеграция министрлігі, оныңреспубликалық бюджеттен қаржыландырылатын оның аумақтық бөлімшелері салатын әкімшілік айыппұлдар, өсімпұлдар, санкциялар, өндіріп алулар</t>
  </si>
  <si>
    <t>Административные штрафы, пени, санкции, взыскания, налагаемые Министерством торговли и интеграции Республики Казахстан,его территориальными органами финансируемые из республиканского бюджета, за исключением поступлений от организаций нефтяного сектора</t>
  </si>
  <si>
    <t>757</t>
  </si>
  <si>
    <t>Управление инвестиций и развития туризма области</t>
  </si>
  <si>
    <t>803</t>
  </si>
  <si>
    <t>Мұнай секторы ұйымдарынан түсетін түсімдерді қоспағанда, Қазақстан Республикасы Сауда және интеграция министрлігі, оныңреспубликалық бюджеттен қаржыландырылатын оның аумақтық бөлімшелері салатын әкімшілік айыппұлдар, өсімпұлдар, санкциялар</t>
  </si>
  <si>
    <t>Административные штрафы, пени, санкции, взыскания, налагаемые Министерством торговли и интеграции Республики Казахстан,его территориальными органами финансируемые из республиканского бюджета, за исключением поступлений от организаций нефтя</t>
  </si>
  <si>
    <t>Ғылыми және (немесе) ғылыми-техникалық қызмет субъектілерін базалық қаржыландыру</t>
  </si>
  <si>
    <t>Базовое финансирование субъектов научной и (или) научно-технической деятельности</t>
  </si>
  <si>
    <t>Халықаралық ұйымдармен бірлесіп жүзеге асырылатын жобаларды зерттеулердің іске асырылуын қамтамасыз ету</t>
  </si>
  <si>
    <t>Обеспечение реализации исследований проектов, осуществляемых совместно с международными организациями</t>
  </si>
  <si>
    <t>Алтын</t>
  </si>
  <si>
    <t>Золото</t>
  </si>
  <si>
    <t>Қазақстан Республикасы мен Экономикалық ынтымақтастық және даму ұйымының арасындағы ынтымақтастық шеңберінде Қазақстан Республикасының әлеуметтік-экономикалық жағдайына зерттеулер жүргізу  Қазақстан Республикасы мен Экономикалық ынтымақтас</t>
  </si>
  <si>
    <t>Проведение исследования социально-экономического положения Республики Казахстан в рамках сотрудничества между Республикой Казахстан и Организацией экономического сотрудничества и развития</t>
  </si>
  <si>
    <t>Защита и представление интересов государства в арбитражах, иностранных арбитражах, иностранных государственных и судебных органах, а также в процессе доарбитражного и досудебного урегулирования споров, оценка перспектив судебных или арбитра</t>
  </si>
  <si>
    <t>Мемлекеттік қызметшілердің біліктілігін арттыру</t>
  </si>
  <si>
    <t>Повышение квалификации государственных служащих</t>
  </si>
  <si>
    <t>Ішкі саяси тұрақтылықты  қамтамасыз ету және қазақстандық патриотизмді нығайту</t>
  </si>
  <si>
    <t>Обеспечение внутриполитической стабильности и укрепление казахстанского патриотизма</t>
  </si>
  <si>
    <t>Әлеуметтік маңызды қатынастар бойынша жолаушылар тасымалдаушының және вагондар (контейнерлер) операторының вагондарды сатып алуын кредиттеуде немесе қаржы лизингінде сыйақы мөлшерлемелерін субсидиялау</t>
  </si>
  <si>
    <t>Өкілдік шығындар</t>
  </si>
  <si>
    <t>Представительские затраты</t>
  </si>
  <si>
    <t>на 1 января  2020 года</t>
  </si>
  <si>
    <t xml:space="preserve"> 2020 жылдың 1 қантардағы/ </t>
  </si>
  <si>
    <t>Мұнай секторы ұйымдарынан түсетін түсімдерді қоспағанда, ірі кәсіпкерлік субъектілерінен – заңды тұлғалардан алынатын корпоративтік табыс салығы</t>
  </si>
  <si>
    <t>Корпоративный подоходный налог с юридических лиц – субъектов крупного предпринимательства, за исключением поступлений от организаций нефтяного сектора</t>
  </si>
  <si>
    <t>Ірі кәсіпкерлік субъектілерінен және мұнай секторы ұйымдарынан түсетін түсімдерді қоспағанда, заңды тұлғалардан алынатын корпоративтік табыс салығы</t>
  </si>
  <si>
    <t>Корпоративный подоходный налог с юридических лиц, за исключением поступлений от субъектов крупного предпринимательства и организаций нефтяного сектора</t>
  </si>
  <si>
    <t>Счетный комитет по контролю за исполнением республиканского бюджета</t>
  </si>
  <si>
    <t>625</t>
  </si>
  <si>
    <t>Агентство Республики Казахстан по регулированию и развитию финансового рынка</t>
  </si>
  <si>
    <t>806</t>
  </si>
  <si>
    <t>Отдел сельского хозяйства, земельных отношений и предпринимательства района (города областного значения)</t>
  </si>
  <si>
    <t>812</t>
  </si>
  <si>
    <t>813</t>
  </si>
  <si>
    <t>Отдел инфраструктуры и коммуникаций района (города областного значения)</t>
  </si>
  <si>
    <t>814</t>
  </si>
  <si>
    <t>815</t>
  </si>
  <si>
    <t>816</t>
  </si>
  <si>
    <t>Отдел жилищных отношений и жилищной инспекции района (города областного значения)</t>
  </si>
  <si>
    <t>Қазақстан Республикасы Қаржы нарығын реттеу және дамыту агенттігі</t>
  </si>
  <si>
    <t>Қаржы нарығын реттеу және дамыту жөніндегі мемлекеттік саясатты қалыптастыру және іске асыру</t>
  </si>
  <si>
    <t>Формирование и реализация государственной политики по регулированию и развитию финансового рынка</t>
  </si>
  <si>
    <t>Нормативтік құқықтық актілердің жобаларына сыбайлас жемқорлыққа қарсы сараптама жүргізу</t>
  </si>
  <si>
    <t>Проведение антикоррупционной экспертизы проектов нормативных правовых актов</t>
  </si>
  <si>
    <t>Мемлекеттік органдардың заң шығару қызметін ғылыми сүйемелдеу</t>
  </si>
  <si>
    <t>Халықты құқықтық ақпаратпен қамтамасыз ету және Бірыңғай құқықтық ақпарат жүйесін жүргізу</t>
  </si>
  <si>
    <t>Обеспечение населения правовой информацией и ведение Единойсистемы правовой информации</t>
  </si>
  <si>
    <t>Облыстық бюджеттерге, республикалық маңызы бар қалалардың, астананың бюджеттеріне мүгедектерді жұмысқа орналастыру үшінарнайы жұмыс орындарын құруға жұмыс берушінің шығындарын субсидиялауға берілетін ағымдағы нысаналы трансферттер</t>
  </si>
  <si>
    <t>071</t>
  </si>
  <si>
    <t>234</t>
  </si>
  <si>
    <t>Целевые трансферты на развитие областному бюджету Акмолинской области на строительство и реконструкцию систем водоснабжения и водоотведения Щучинско-Боровской курортной зоны</t>
  </si>
  <si>
    <t>235</t>
  </si>
  <si>
    <t>Облыстық бюджеттерге, республикалық маңызы бар қалалардың, астананың бюджеттеріне Қазақстан Республикасының туристік саласын дамытудың 2019 – 2025 жылдарға арналған мемлекеттік бағдарламасы шеңберінде сумен жабдықтау және су бұру жүйелерін</t>
  </si>
  <si>
    <t>Целевые трансферты на развитие областным бюджетам, бюджетамгородов  республиканского значения, столицы на развитие систем водоснабжения и водоотведения в рамках Государственной программы развития туристской отрасли Республики Казахстан на</t>
  </si>
  <si>
    <t>Мәдениет және өнер саласындағы бәсекелестікті жоғарылату, қазақстандық мәдени мұраны сақтау, зерделеу мен насихаттау және архив ісінің іске асырылу тиімділігін арттыру</t>
  </si>
  <si>
    <t>Облыстық бюджеттерге, республикалық маңызы бар қалалардың, астананың бюджеттеріне газ тасымалдау жүйесін дамытуға берілетін нысаналы даму трансферттері</t>
  </si>
  <si>
    <t>Технологияларды және үздік практикаларды ілгерілету, бизнеспен инвестицияларды дамыту арқылы Қазақстанның «жасыл экономикаға» жылдам көшуіне ықпал ету</t>
  </si>
  <si>
    <t>Услуги по планированию, регулированию, управлению в сфере сельского хозяйства и использования земельных ресурсов</t>
  </si>
  <si>
    <t>Ғарыш қызметі және ақпараттық қауіпсіздік салаларындағы қолданбалы ғылыми зерттеулер</t>
  </si>
  <si>
    <t>Прикладные научные исследования в области космической деятельности и информационной безопасности</t>
  </si>
  <si>
    <t>Ғарыш инфрақұрылымының сақталуы мен оны пайдалануды кеңейтуді қамтамасыз ету</t>
  </si>
  <si>
    <t>Жай вексельдерді өтеу</t>
  </si>
  <si>
    <t>Погашение простых векселей</t>
  </si>
  <si>
    <t>Өңірлерді дамытудың 2025 жылға дейінгі мемлекеттік бағдарламасы шеңберінде моноқалалар мен өңірлерде іс-шараларды іске асыру</t>
  </si>
  <si>
    <t>Реализация мероприятий в моногородах и регионах в рамках Государственной программы развития регионов до 2025 года</t>
  </si>
  <si>
    <t>Ақмола облысының бюджетіне, республикалық маңызы бар қалалардың, астананың бюджеттеріне қалалардың шеткі аумақтарындағыәлеуметтік және инженерлік инфрақұрылымды дамытуға берілетін нысаналы даму  трансферттері</t>
  </si>
  <si>
    <t>Мемлекеттік-жекешелік әріптестік жобалар бойынша инвестициялық шығындарды өтеу бойынша мемлекеттік міндеттемелерді орындау</t>
  </si>
  <si>
    <t>Выполнение государственных обязательств по компенсации инвестиционных затрат по проектам государственно-частного партнерства</t>
  </si>
  <si>
    <t>Мемлекеттік-жекешелік әріптестік жобалар бойынша операциялық (пайдалану) шығындарды өтеу бойынша мемлекеттік міндеттемелерді орындау</t>
  </si>
  <si>
    <t>Выполнение государственных обязательств по компенсации операционных (эксплуатационных) затрат по проектам государственно-частного п</t>
  </si>
  <si>
    <t>Мемлекеттік-жекешелік әріптестік объектісін басқаруды жүзеге асырғаны үшін сыйақы төлемі бойынша мемлекеттік міндеттемелерді орындау</t>
  </si>
  <si>
    <t>Выполнение государственных обязательств по выплате вознаграждений за осуществление управления объектом государственно-частного парт</t>
  </si>
  <si>
    <t>Мемлекеттік-жекешелік әріптестік жобалар бойынша өзге де төлемдер бойынша мемлекеттік міндеттемелерді орындау</t>
  </si>
  <si>
    <t>Выполнение государственных обязательств по прочим выплатам по проектам государственно-частного партнерства</t>
  </si>
  <si>
    <t xml:space="preserve">г.Нур-Султан                   </t>
  </si>
  <si>
    <t xml:space="preserve">Нұр-Сұлтан қаласы                     </t>
  </si>
  <si>
    <t>2019 ж. есеп /_x000D_
2019 г.  отчет</t>
  </si>
  <si>
    <t xml:space="preserve"> 2019 жыл/
2019 год                    </t>
  </si>
  <si>
    <t xml:space="preserve"> 2018 жыл/
2018 год                    </t>
  </si>
  <si>
    <t>83</t>
  </si>
  <si>
    <t>Кеден одағына мүше болып табылмайтын мемлекеттер аумағынан әкелінетін, Қазақстан Республикасының аумағына импортталатын бензин (авиациялықты қоспағанда) және дизель отыны</t>
  </si>
  <si>
    <t>Бензин (за исключением авиационного) и дизельное топливо, импортируемых на территорию Республики Казахстан с территории государств, не являющихся членами Таможенного союза</t>
  </si>
  <si>
    <t>Төленген мемлекеттік кепілдіктер бойынша талаптарды қайтару</t>
  </si>
  <si>
    <t>Возврат требований по оплаченным государственным гарантиям</t>
  </si>
  <si>
    <t>Төленген мемлекеттік кепілдіктер бойынша талаптарды заңды тұлғалардың қайтаруы</t>
  </si>
  <si>
    <t>Возврат юридическими лицами требований по оплаченным государственным гарантиям</t>
  </si>
  <si>
    <t>Мемлекеттік кепілдіктер бойынша міндеттемелерді орындауға бағытталған қаражатты қайтару</t>
  </si>
  <si>
    <t>Возврат средств, направленных на исполнение обязательств погосударственным гарантиям</t>
  </si>
  <si>
    <t>Ғылыми және (немесе) ғылыми-техникалық қызмет субъектілерін базалық қаржыландыруды қамтамасыз ету</t>
  </si>
  <si>
    <t>Обеспечение базового финансирования субъектов научной и (или) научно-технической деятельности</t>
  </si>
  <si>
    <t>Ғылыми және (немесе) ғылыми-техникалық қызмет субъектілерінбазалық қаржыландыруды қамтамасыз ету</t>
  </si>
  <si>
    <t>Мұнай секторы ұйымдарынан түсетін түсімдерді қоспағанда, Қазақстан Республикасының каржы нарығын реттеу және дамыту Агенттігі салатын әкiмшiлiк айыппұлдар, өсімпұлдар, санкциялар,өндіріп алулар</t>
  </si>
  <si>
    <t>Административные штрафы, пени, санкции, взыскания, налагаемые Агентством Республики Казахстан по регулированию и развитию финансового рынка, за исключением поступлений от организаций нефтяного сектора</t>
  </si>
  <si>
    <t>2020 ж. есеп/ 2020 г. отчет</t>
  </si>
  <si>
    <t>137</t>
  </si>
  <si>
    <t>Қорғаушы мәжілістердің қызметтiк сапарлар</t>
  </si>
  <si>
    <t>Командировочные расходы присяжных заседателей</t>
  </si>
  <si>
    <t>Управление цифровизации и государственных услуг города республиканского значения, столицы</t>
  </si>
  <si>
    <t>Управление внутренней политики города республиканского значения, столицы</t>
  </si>
  <si>
    <t>Управление по вопросам молодежной политики города республиканского значения, столицы</t>
  </si>
  <si>
    <t>2019ж. есеп / 2019г. отчет</t>
  </si>
  <si>
    <t>қалпына келтіруге, бюджетке өтеуге, есеп бойынша көрініс табуға және сәйкестікке келтіруге жататын сома, барлығы</t>
  </si>
  <si>
    <t>оның ішінде қалпына келтірілгені, бюджетке өтелгені, есеп бойынша көрініс тапқаны және сәйкестікке келтірілгені, барлығы</t>
  </si>
  <si>
    <t xml:space="preserve">   жолданды:</t>
  </si>
  <si>
    <t xml:space="preserve">   направлено:</t>
  </si>
  <si>
    <t xml:space="preserve"> бір жылға түзету енгізілген бюджеттің атқарылу %-ы/% исполнения к скорректированному бюджету на год</t>
  </si>
  <si>
    <t>Алдағы кедендік баждарды, кедендік алымдарды, салықтарды, арнайы, демпингке қарсы, өтемақы баждарын төлеу есебіне, сондай-ақ кедендік баждарды, салықтарды арнайы, демпингке қарсы,өтемақы баждарын төлеу жөніндегі міндеттің орындалуын қамтамасыз ету ретінде Еуразиялық экономикалық одақтың және Қазақстан Республикасының кеден заңнамасына сәйкес енгізілетін аванстық төлемдер</t>
  </si>
  <si>
    <t>Авансовые платежи, вносимые в соответствии с таможенным законодательством Евразийского экономического союза и Республики Казахстан, в счет уплаты предстоящих таможенных платежей, налогов, специальных, антидемпинговых, компенсационных пошлин, а также в качестве обеспечения исполнения обязанности по уплате таможенных пошлин, налогов, специальных, антидемпинговых, компенсационных пошлин</t>
  </si>
  <si>
    <t>Алдағы кедендік баждарды, кедендік алымдарды, салықтарды, арнайы, демпингке қарсы, өтемақы баждарын төлеу есебіне, сондай-ақ кедендік баждарды, салықтарды арнайы, демпингке қарсы,өтемақы баждарын төлеу жөніндегі міндеттің орындалуын қамтам</t>
  </si>
  <si>
    <t>Авансовые платежи, вносимые в соответствии с таможенным законодательством Евразийского экономического союза и Республики Казахстан, в счет уплаты предстоящих таможенных платежей, налогов, специальных, антидемпинговых, компенсационных пошлин</t>
  </si>
  <si>
    <t>Облыстық бюджеттерден, республикалық маңызы бар қалалардың,астана бюджеттерiнен републикалық бюджеттің шығындарына өтемақыға берілетін трансферттердің түсімдері</t>
  </si>
  <si>
    <t>Поступления трансфертов из областных бюджетов, бюджетов городов республиканского значения, столицы на компенсацию потерь республиканского бюджета</t>
  </si>
  <si>
    <t>Қазақстан Республикасы Президенті Іс Басқармасының мемлекеттік функциялары мен  өкілеттіктерін жүзеге асыруды қамтамасыз ету жөніндегі қызметтер</t>
  </si>
  <si>
    <t>Услуги по обеспечению осуществления государственных функцийи полномочий Управления делами Президента Республики Казахстан</t>
  </si>
  <si>
    <t>Шекарадағы өткізу пункттерін жаңғырту және техникалық жарақтандыру</t>
  </si>
  <si>
    <t>Модернизация и техническое дооснащение пунктов пропуска на границе</t>
  </si>
  <si>
    <t>074</t>
  </si>
  <si>
    <t>Целевые текущие трансферты областным бюджетам, бюджетам городов республиканского значения, столицы на повышение заработной платы работникам медицинских организаций здравоохраненияместных исполнительных органов</t>
  </si>
  <si>
    <t>Создание космического ракетного комплекса «Байтерек» на базе ракеты космического назначения среднего класса нового поколения для запусков беспилотных космических аппаратов</t>
  </si>
  <si>
    <t>«Бизнестің жол картасы – 2025» бизнесті қолдау мен дамытудың мемлекеттік бағдарламасы және Басым жобаларға кредит беру тетігі шеңберінде іс-шараларды іске асыру</t>
  </si>
  <si>
    <t>Реализация мероприятий в рамках Государственной программы поддержки и развития бизнеса «Дорожная карта бизнеса - 2025» и Механизма кредитования приоритетных проектов</t>
  </si>
  <si>
    <t>«QazExpoCongress» ұлттық компаниясы» АҚ-ға нысаналы аударым</t>
  </si>
  <si>
    <t>Целевое перечисление в АО «Национальная компания «QazExpoCongress»</t>
  </si>
  <si>
    <t>Отдел земельных  отношений и сельского хозяйства района (города областного значения)</t>
  </si>
  <si>
    <t>Таблица 24</t>
  </si>
  <si>
    <t>Государственные краткосрочные казначейские обязательства</t>
  </si>
  <si>
    <t>1.1.1</t>
  </si>
  <si>
    <t>Мемлекеттік қысқа мерзімді қазынашылық міндеттемелері</t>
  </si>
  <si>
    <t>мерзімділігі: жарты жылдық / периодичность: полугодовая</t>
  </si>
  <si>
    <t>305</t>
  </si>
  <si>
    <t>306</t>
  </si>
  <si>
    <t>307</t>
  </si>
  <si>
    <t>Управление внутренней политики и по делам молодежи города республиканского значения, столицы</t>
  </si>
  <si>
    <t>Управление государственной инспекции труда города республиканского значения, столицы</t>
  </si>
  <si>
    <t>Управление жилья города республиканского значения, столицы</t>
  </si>
  <si>
    <t>бір жылға түзету енгізілген бюджеттің атқарылу %-ы/% исполнения к скорректированному бюджету на год</t>
  </si>
  <si>
    <t>Қоғамдық тәртіпті қорғау және қоғамдық қауіпсіздікті қамтамасыз ету, қылмыстық-атқару жүйесі саласындағы мемлекеттік саясатты айқындау және оның іске асырылуын ұйымдастыру жөніндегі қызметтер</t>
  </si>
  <si>
    <t>Услуги по определению и организации реализации государственной политики в области охраны общественного порядка и обеспечения общественной безопасности, уголовно-исполнительной системы</t>
  </si>
  <si>
    <t>Облыстық бюджеттерге, республикалық маңызы бар қалалардың, астананың бюджеттеріне жергілікті атқарушы органдардың денсаулық сақтау саласындағы ұйымдары қызметкерлерінің жалақысын көтеруге берілетін ағымдағы нысаналы трансферттер</t>
  </si>
  <si>
    <t>Әскери қызметшілерді, құқық қорғау органдарының қызметкерлерін және олардың отбасы мүшелерін емдеу жөніндегі қызметтер</t>
  </si>
  <si>
    <t>Услуги по лечению военнослужащих, сотрудников правоохранительных органов и членов их семей</t>
  </si>
  <si>
    <t>Тұрғын үй-коммуналдық дамудың 2020 – 2025 жылдарға арналған«Нұрлы жер» мемлекеттік бағдарламасы шеңберінде тұрғын үй-коммуналдық шаруашылық саласындағы іс-шараларды іске асыру</t>
  </si>
  <si>
    <t>Реализация мероприятий в области жилищно-коммунального хозяйства в рамках Государственной программы жилищно-коммунального развития «Нұрлы жер» на 2020-2025 годы</t>
  </si>
  <si>
    <t>Өнеркәсіп салаларының дамуына жәрдемдесу</t>
  </si>
  <si>
    <t>Содействие развитию отраслей промышленности</t>
  </si>
  <si>
    <t>Ұшқышсыз ғарыш аппараттарын ұшыру үшін орта сыныптағы ғарыштық мақсаттағы жаңа буын зымыранының базасында «Бәйтерек» ғарыштық зымыран кешенін құру</t>
  </si>
  <si>
    <t>Құжаттамалардың сақтандыру қорын құру және сақтау бойынша іс-шараларды іске асыру</t>
  </si>
  <si>
    <t>Реализация мероприятий по созданию и сохранению страхового фонда документации</t>
  </si>
  <si>
    <t>28-кесте</t>
  </si>
  <si>
    <t>ПОСТУПЛЕНИЯ</t>
  </si>
  <si>
    <t>ТҮСІМДЕР</t>
  </si>
  <si>
    <t>Управление цифровизации и архивов области</t>
  </si>
  <si>
    <t>362</t>
  </si>
  <si>
    <t>369</t>
  </si>
  <si>
    <t>377</t>
  </si>
  <si>
    <t>498</t>
  </si>
  <si>
    <t>759</t>
  </si>
  <si>
    <t>ШЫҒЫСТАР</t>
  </si>
  <si>
    <t>РАСХОДЫ</t>
  </si>
  <si>
    <t>мерзiмдiлiгi: ай сайынғы / периодичность: ежемесячная</t>
  </si>
  <si>
    <t>20- кесте</t>
  </si>
  <si>
    <t xml:space="preserve">                              Таблица 20</t>
  </si>
  <si>
    <t>21 - кесте</t>
  </si>
  <si>
    <t xml:space="preserve">22- кесте  </t>
  </si>
  <si>
    <t xml:space="preserve">24-кесте </t>
  </si>
  <si>
    <t>25-кесте</t>
  </si>
  <si>
    <t xml:space="preserve">26-кесте </t>
  </si>
  <si>
    <t>Ауыл шаруашылығы мақсатындағы жер учаскелерін сатудан түсетін түсімдер</t>
  </si>
  <si>
    <t>Поступления от продажи земельных участков сельскохозяйственного назначения</t>
  </si>
  <si>
    <t>626</t>
  </si>
  <si>
    <t>627</t>
  </si>
  <si>
    <t>Министерство по чрезвычайным ситуациям Республики Казахстан</t>
  </si>
  <si>
    <t>Агентство по стратегическому планированию и реформам Республики Казахстан</t>
  </si>
  <si>
    <t>Агентство по защите и развитию конкуренции Республики Казахстан</t>
  </si>
  <si>
    <t>Қазақстан Республикасы Стратегиялық жоспарлау және реформалар агенттігі</t>
  </si>
  <si>
    <t>Реформаларды қалыптастыруға және тиімді іске асыруға жәрдемдесу бойынша көрсетілетін қызметтер, стратегиялық жоспарлау,мемлекеттік статистикалық қызмет салаларында мемлекеттік саясатты жүзеге асыру, мемлекеттік басқару жүйесі мен квазимемл</t>
  </si>
  <si>
    <t>Услуги по содействию в формировании и эффективной реализации реформ, осуществление государственной политики в сферах стратегического планирования, государственной статистической деятельности, участие в совершенствовании системы государствен</t>
  </si>
  <si>
    <t>Қазақстан Республикасы Бәсекелестікті қорғау және дамыту агенттігі</t>
  </si>
  <si>
    <t>Бәсекелестікті қорғау және монополистік қызметті шектеу саласындағы мемлекеттік саясатты қалыптастыру жөніндегі уәкілетті органның қызметін қамтамасыз ету</t>
  </si>
  <si>
    <t>Обеспечение деятельности уполномоченного органа по формированию государственной политики в области защиты конкуренции иограничения монополистической деятельности</t>
  </si>
  <si>
    <t>Қазақстан Республикасы Төтенше жағдайлар министрлігі</t>
  </si>
  <si>
    <t>Табиғи және техногендік сипаттағы төтенше жағдайлардың алдын алу және оларды жою, өнеркәсіптік қауіпсіздік саласындағы мемлекеттік саясатты айқындау және оның іске асырылуын ұйымдастыру, мемлекеттік материалдық резервті қалыптастыру және іс</t>
  </si>
  <si>
    <t>Услуги по определению и организации реализации государственной политики в области предупреждения и ликвидации чрезвычайных ситуаций природного и техногенного характера, промышленной безопасности, формированию и реализации государственного м</t>
  </si>
  <si>
    <t>Қазақстан Республикасы Төтенше жағдайлар министрлігінің кадрларын оқыту, біліктілігін арттыру және қайта даярлау</t>
  </si>
  <si>
    <t>Обучение, повышение квалификации и переподготовка кадров Министерства по чрезвычайным ситуациям Республики Казахстан</t>
  </si>
  <si>
    <t>Әскери қызметшілерді, құқық қорғау органдарының қызметкерлерін және олардың отбасы мүшелерін емдеу және төтенше жағдай кезінде зардап шеккендерге медициналық көмек көрсету жөніндегі қызметтер</t>
  </si>
  <si>
    <t>Услуги по лечению военнослужащих, сотрудников правоохранительных органов и членов их семей и оказанию медицинской помощи пострадавшим от чрезвычайных ситуаций</t>
  </si>
  <si>
    <t>Мемлекеттік материалдық резервті қалыптастыру және сақтау бойынша іс-шараларды іске асыру</t>
  </si>
  <si>
    <t>Реализация мероприятий по формированию и хранению государственного материального резерва</t>
  </si>
  <si>
    <t xml:space="preserve"> 2021 жылдың 1 қантардағы/ </t>
  </si>
  <si>
    <t>на 1 января  2021 года</t>
  </si>
  <si>
    <t>Экспортно-импортный банк Китайской Народной Республики</t>
  </si>
  <si>
    <t>Государственные ценные бумаги, размещенные на российском рынке</t>
  </si>
  <si>
    <t>1.2.12</t>
  </si>
  <si>
    <t>1.2.13</t>
  </si>
  <si>
    <t>Ресей нарығында орналастырылған мемлекеттік құнды қағаздар</t>
  </si>
  <si>
    <t xml:space="preserve">Қытай Халық Республикасының Экспорттік-импорттік банкі </t>
  </si>
  <si>
    <t>Мұнай секторы ұйымдарынан түсетін түсімдерді қоспағанда, Қазақстан Республикасы Төтенше жағдайлар министрлігі, оның республикалық бюджеттен қаржыландырылатын оның аумақтық бөлімшелері салатын әкімшілік айыппұлдар, өсімпұлдар, санкциялар, өндіріп алулар</t>
  </si>
  <si>
    <t>Административные штрафы, пени, санкции, взыскания, налагаемые Министерством по чрезвычайным ситуациям Республики Казахстан, его территориальными органами финансируемые из республиканского бюджета, за исключением поступлений от организаций нефтяного сектора</t>
  </si>
  <si>
    <t>Мұнай секторы ұйымдарынан түсетін түсімдерді қоспағанда, Қазақстан Республикасы Стратегиялық жоспарлау және реформалар агенттігі, оның республикалық бюджеттен қаржыландырылатын оның аумақтық бөлімшелері салатын әкiмшiлiк айыппұлдар, өсімпұлдар, санкциялар, өндіріп алулар</t>
  </si>
  <si>
    <t>Административные штрафы, пени, санкции, взыскания, налагаемые Агентством по стратегическому планированию и реформам Республики Казахстан, его терррирориальными органами финансируемыми из республиканского бюджета, за исключением поступленийот организаций нефтяного сектора</t>
  </si>
  <si>
    <t>Мұнай секторы ұйымдарынан түсетін түсімдерді қоспағанда, Қазақстан Республикасы Бәсекелестікті қорғау және дамыту агенттігі, оның республикалық бюджеттен қаржыландырылатын оның аумақтық бөлімшелері салатын әкімшілік айыппұлдар, өсімпұлдар,санкциялар, өндіріп алулар</t>
  </si>
  <si>
    <t>Административные штрафы, пени, санкции, взыскания, налагаемые Агентством по защите и развитию конкуренции Республики Казахстан, его терррирориальными органами финансируемыми из республиканского бюджета, за исключением поступлений от организаций нефтяного сектора</t>
  </si>
  <si>
    <t>Мұнай секторы ұйымдарынан түсетін түсімдерді қоспағанда, Қазақстан Республикасы Төтенше жағдайлар министрлігі, оның республикалық бюджеттен қаржыландырылатын оның аумақтық бөлімшелері салатын әкімшілік айыппұлдар, өсімпұлдар, санкциялар, өн</t>
  </si>
  <si>
    <t>Административные штрафы, пени, санкции, взыскания, налагаемые Министерством по чрезвычайным ситуациям Республики Казахстан, его территориальными органами финансируемые из республиканского бюджета, за исключением поступлений от организаций н</t>
  </si>
  <si>
    <t>Мұнай секторы ұйымдарынан түсетін түсімдерді қоспағанда, Қазақстан Республикасы Стратегиялық жоспарлау және реформалар агенттігі, оның республикалық бюджеттен қаржыландырылатын оның аумақтық бөлімшелері салатын әкiмшiлiк айыппұлдар, өсімпұл</t>
  </si>
  <si>
    <t>Административные штрафы, пени, санкции, взыскания, налагаемые Агентством по стратегическому планированию и реформам Республики Казахстан, его терррирориальными органами финансируемыми из республиканского бюджета, за исключением поступлений</t>
  </si>
  <si>
    <t>Мұнай секторы ұйымдарынан түсетін түсімдерді қоспағанда, Қазақстан Республикасы Бәсекелестікті қорғау және дамыту агенттігі, оның республикалық бюджеттен қаржыландырылатын оның аумақтық бөлімшелері салатын әкімшілік айыппұлдар, өсімпұлдар,</t>
  </si>
  <si>
    <t>Административные штрафы, пени, санкции, взыскания, налагаемые Агентством по защите и развитию конкуренции Республики Казахстан, его терррирориальными органами финансируемыми из республиканского бюджета, за исключением поступлений от организ</t>
  </si>
  <si>
    <t>жылдық/ годовой</t>
  </si>
  <si>
    <t>Қазақстан Республикасының Ұлттық қорынан Республикалық бюджеткe берiлетiн нысаналы трансферт</t>
  </si>
  <si>
    <t>Целевой трансферт в республиканский бюджет из Национальногофонда Республики Казахстан</t>
  </si>
  <si>
    <t>819</t>
  </si>
  <si>
    <t>Отдел внутренней политики, культуры, развития языков и спорта района (города областного значения)</t>
  </si>
  <si>
    <t>РЕСПУБЛИКАЛЫҚ БЮДЖЕТТІҢ АТҚАРЫЛУЫ/ 
ИСПОЛНЕНИЕ РЕСПУБЛИКАНСКОГО БЮДЖЕТА</t>
  </si>
  <si>
    <t>Шетелде Қазақстан Республикасы азаматтарының құқықтары мен мүдделерін қорғау жөніндегі іс-шараларды қамтамасыз ету</t>
  </si>
  <si>
    <t>Обеспечение мероприятий по защите прав и интересов граждан Республики Казахстан за рубежом</t>
  </si>
  <si>
    <t>Табиғи және техногендік сипаттағы төтенше жағдайлардан қорғау объектілерін салу және реконструкциялау</t>
  </si>
  <si>
    <t>Строительство и реконструкция объектов защиты от чрезвычайных ситуаций природного и техногенного характера</t>
  </si>
  <si>
    <t>Төтенше жағдайлар жөніндегі органдар мен мекемелердің күрделі шығыстары</t>
  </si>
  <si>
    <t>Капитальные расходы органов и учреждений по чрезвычайным ситуациям</t>
  </si>
  <si>
    <t>Нұрсұлтан Назарбаев Қорының «EL UMITI» таланттарды анықтау және қолдау бастамасын іске асыру</t>
  </si>
  <si>
    <t>Реализация инициативы Фонда Нурсултана Назарбаева на выявление и поддержку талантов «EL UMITI»</t>
  </si>
  <si>
    <t>Қарағанды облысының бюджетіне жылумен жабдықтау жүйелерін дамытуға берілетін нысаналы даму трансферттері</t>
  </si>
  <si>
    <t>Целевые трансферты на развитие бюджету Карагандинской области на развитие систем теплоснабжения</t>
  </si>
  <si>
    <t>Энергия үнемдеу және энергия тиімділігін арттыруды дамытуғажәрдемдесу</t>
  </si>
  <si>
    <t>Содействие развитию энергосбережения и повышению энергоэффективности</t>
  </si>
  <si>
    <t>Тұран жолбарысын реинтродукциялау үшін жағдайлар жасау жәнеҰлытау таулы алқабының табиғи және тарихи-мәдени объектілерін сақтауға жәрдем көрсету</t>
  </si>
  <si>
    <t>Создание условий для реинтродукции туранского тигра и оказание содействия в сохранении природных и историко-культурных объектов горного массива Улытау</t>
  </si>
  <si>
    <t xml:space="preserve"> 2020 жыл/
2020 год                    </t>
  </si>
  <si>
    <t>АКМОЛИНСКАЯ ОБЛАСТЬ</t>
  </si>
  <si>
    <t>ҚАЗАҚСТАН РЕСПУБЛИКАСЫ РЕСПУБЛИКАЛЫҚ
БЮДЖЕТІНІҢ СЕКВЕСТРЛЕНБЕЙТІН
БАҒДАРЛАМАЛАРЫНЫҢ АТҚАРЫЛУЫ</t>
  </si>
  <si>
    <t>ИСПОЛНЕНИЕ НЕСЕКВЕСТРИРУЕМЫХ 
ПРОГРАММ РЕСПУБЛИКАНСКОГО БЮДЖЕТА
РЕСПУБЛИКИ КАЗАХСТАН</t>
  </si>
  <si>
    <t>Коды бюджетной классификации/Бюджеттік сыныптама кодтары</t>
  </si>
  <si>
    <t>Балаларды республикалық білім беру ұйымдарында оқыту және тәрбиелеу</t>
  </si>
  <si>
    <t>Реализация государственного образовательного заказа в Назарбаев Интеллектуальных школах</t>
  </si>
  <si>
    <t>Облыстық бюджеттерге, республикалық маңызы бар қалалардың, астананың бюджеттеріне вакциналарды және басқа да иммундық-биологиялық препараттарды сатып алуға берілетiн ағымдағы нысаналы трансферттер</t>
  </si>
  <si>
    <t>Облыстық бюджеттерге, республикалық маңызы бар қалалардың, астананың бюджеттеріне саламатты өмір салтын насихаттауға берiлетiн ағымдағы нысаналы трансферттер</t>
  </si>
  <si>
    <t>Саламатты өмір салтын насихаттау</t>
  </si>
  <si>
    <t>Пропаганда здорового образа жизни</t>
  </si>
  <si>
    <t>Облыстық бюджеттерге, республикалық маңызы бар қалалардың, астананың бюджеттеріне ЖИТС профилактикасы және оған қарсы күрес жөніндегі іс-шараларды іске асыруға берілетін ағымдағы нысаналы трансферттер</t>
  </si>
  <si>
    <t>Субсидирование обязательных пенсионных взносов получателям социальных выплат в случае потери дохода в связи с уходом заребенком по достижении им возраста одного года</t>
  </si>
  <si>
    <t>ТУРКЕСТАНСКАЯ ОБЛАСТЬ</t>
  </si>
  <si>
    <t>АКТЮБИНСКАЯ ОБЛАСТЬ</t>
  </si>
  <si>
    <t>АЛМАТИНСКАЯ ОБЛАСТЬ</t>
  </si>
  <si>
    <t>АТЫРАУСКАЯ ОБЛАСТЬ</t>
  </si>
  <si>
    <t>ВОСТ-КАЗАХСТАНСКАЯ ОБЛАСТЬ</t>
  </si>
  <si>
    <t>Г.АЛМАТЫ</t>
  </si>
  <si>
    <t>ШЫМКЕНТ К.</t>
  </si>
  <si>
    <t>Г.ШЫМКЕНТ</t>
  </si>
  <si>
    <t>ЖАМБЫЛСКАЯ ОБЛАСТЬ</t>
  </si>
  <si>
    <t>ЗАП-КАЗАХСТАНСКАЯ ОБЛАСТЬ</t>
  </si>
  <si>
    <t>КАРАГАНДИНСКАЯ ОБЛАСТЬ</t>
  </si>
  <si>
    <t>КОСТАНАЙСКАЯ ОБЛАСТЬ</t>
  </si>
  <si>
    <t>КЫЗЫЛОРДИНСКАЯ ОБЛАСТЬ</t>
  </si>
  <si>
    <t>МАНГИСТАУСКАЯ ОБЛАСТЬ</t>
  </si>
  <si>
    <t>ПАВЛОДАРСКАЯ ОБЛАСТЬ</t>
  </si>
  <si>
    <t>СЕВ-КАЗАХСТАНСКАЯ ОБЛАСТЬ</t>
  </si>
  <si>
    <t xml:space="preserve">2 020 ж. есеп/ 2 020 г. отчет </t>
  </si>
  <si>
    <t>Маңғыстау облысының облыстық бюджетiнен алынатын бюджеттік а</t>
  </si>
  <si>
    <t>Бюджетное изъятие из областного бюджета Мангистауской област</t>
  </si>
  <si>
    <t>Жамбылская  область</t>
  </si>
  <si>
    <t>Глобальное тактическое распределение</t>
  </si>
  <si>
    <t>Жаһандық тактикалық таралу</t>
  </si>
  <si>
    <r>
      <t xml:space="preserve">46 949,7 </t>
    </r>
    <r>
      <rPr>
        <b/>
        <vertAlign val="superscript"/>
        <sz val="11"/>
        <rFont val="Arial"/>
        <family val="2"/>
        <charset val="204"/>
      </rPr>
      <t xml:space="preserve">2 </t>
    </r>
  </si>
  <si>
    <r>
      <t xml:space="preserve">38 081,4 </t>
    </r>
    <r>
      <rPr>
        <b/>
        <vertAlign val="superscript"/>
        <sz val="11"/>
        <rFont val="Arial"/>
        <family val="2"/>
        <charset val="204"/>
      </rPr>
      <t xml:space="preserve">2 </t>
    </r>
  </si>
  <si>
    <t>нарушения процедурного характера (ед.)</t>
  </si>
  <si>
    <t>сумма подлежащих восстановлению, возмещению в бюджет, отражению по учету, всего</t>
  </si>
  <si>
    <t>из них восстановлено, возмещено в бюджет, отражено по учету, всего</t>
  </si>
  <si>
    <t>Төлеу бойынша міндеттеме Кеден одағында әкелу кедендік баждарын (баламалы қолданылатын өзге де баждарды, салықтар мен алымдарды) есепке жатқызу мен бөлудің тәртібін белгілеу және қолдану туралы келісім күшіне енгенге дейін туындаған әкелу тауарларына кедендік баждар және (немесе) әкелінетін кедендік баждар</t>
  </si>
  <si>
    <t>Таможенные пошлины на ввозимые товары и (или) ввозные таможенные пошлины, обязанность по уплате которых возникла до вступления в силу Соглашения об установлении и применении в таможенном союзе порядка зачисления и распределения ввозных таможенных пошлин (иных пошлин, налогов и сборов, имеющих эквивалентное действие)</t>
  </si>
  <si>
    <t>МЕМЛЕКЕТТІК БЮДЖЕТКЕ ТҮСІМДЕР/_x000D_
ПОСТУПЛЕНИЯ В ГОСУДАРСТВЕННЫЙ БЮДЖЕТ</t>
  </si>
  <si>
    <t>340</t>
  </si>
  <si>
    <t>Текущие трансферты за границу</t>
  </si>
  <si>
    <t xml:space="preserve">3) кен өндіру және өңдеу саласына жататын республикалық меншіктегі мүлікті сатудан Қазақстан Республикасы Ұлттық қорына түсетін түсімдер </t>
  </si>
  <si>
    <t xml:space="preserve">3) поступления в Национальный фонд Республики Казахстан от продажи имущества республиканской собственности, относящегося к горнодобывающей и обрабатывающей отраслям </t>
  </si>
  <si>
    <t>Возврат трансфертов общего характера в случаях, предусмотренных бюджетным законодательством</t>
  </si>
  <si>
    <t>423</t>
  </si>
  <si>
    <t>Капитальный ремонт помещений, зданий, сооружений государственных предприятий</t>
  </si>
  <si>
    <t>341</t>
  </si>
  <si>
    <t>Текущие трансферты  за границу</t>
  </si>
  <si>
    <t>Штрафы, пени, санкции, взыскания по бюджетным кредитам (займам) выданным из республиканского бюджета местным исполнительным органам областей, городов республиканского значения, столицы</t>
  </si>
  <si>
    <t>Табиғи және техногендік сипаттағы төтенше жағдайлардың алдын алу және жою саласындағы қызметті ұйымдастыру</t>
  </si>
  <si>
    <t>Организация деятельности в области предупреждения и ликвидации чрезвычайных ситуаций природного и техногенного характера</t>
  </si>
  <si>
    <t>Ұлттық статистика бюросы Қазақстан Республикасының Стратегиялық жоспарлау және реформалар агенттігі / Бюро национальной статистики Агентства по стратегическому планированию и реформам Республики Казахстан</t>
  </si>
  <si>
    <t>101105, 101110, 101111</t>
  </si>
  <si>
    <t>Бекітілген жоспар  сомасы/ Сумма, утвержденных планов (тенге)</t>
  </si>
  <si>
    <t>Жасасқан шарттар сомасы/ Сумма заключенных договоров , тенге</t>
  </si>
  <si>
    <t>Өткізілген сатып алудан түскен шартты үнем (млн.теңге)/ Условная экономия от проведенных закупок (тенге)</t>
  </si>
  <si>
    <t>Мұнай секторы ұйымдарынан түсетін түсімдерді қоспағанда, Қазақстан Республикасы Бас прокуратурасы, оның республикалық бюджеттен қаржыландырылатын оның аумақтық бөлімшелері салатынәкімшілік айыппұлдар, өсімпұлдар, санкциялар, өндіріп алулар</t>
  </si>
  <si>
    <t>Административные штрафы, пени, санкции, взыскания, налагаемые Генеральной прокуратурой Республики Казахстан, его территориальными органами финансируемые из республиканского бюджета, за исключением поступлений от организаций нефтяного сектора</t>
  </si>
  <si>
    <t>Бағдарламалард_x000D_
ың_x000D_
əкімшісі/_x000D_
Администратор_x000D_
программ</t>
  </si>
  <si>
    <t>Облыс мәслихатының аппараты</t>
  </si>
  <si>
    <t>Республикалық маңызы бар қала, астана  мәслихатының аппараты</t>
  </si>
  <si>
    <t>Аудан (облыстық маңызы бар қала) мәслихатының аппараты</t>
  </si>
  <si>
    <t>Облыс әкімінің аппараты</t>
  </si>
  <si>
    <t>Республикалық маңызы бар қала, астана  әкімінің аппараты</t>
  </si>
  <si>
    <t>Аудан (облыстық маңызы бар қала) әкімінің аппараты</t>
  </si>
  <si>
    <t>Қаладағы аудан, аудандық маңызы бар қала, кент, ауыл, ауылдық округ әкімінің аппараты</t>
  </si>
  <si>
    <t>Аппарат акима района в городе, города районного значения, поселка, села, сельского округа</t>
  </si>
  <si>
    <t>Аудандық маңызы бар қала, ауыл, кент, ауылдық округ әкімінің аппараты</t>
  </si>
  <si>
    <t>Облыстың жер қатынастары басқармасы</t>
  </si>
  <si>
    <t>Облыстық бюджеттен қаржыландырылатын атқарушы ішкі істер органы</t>
  </si>
  <si>
    <t>Облыстың денсаулық сақтау басқармасы</t>
  </si>
  <si>
    <t>Облыстың табиғи ресурстар және табиғат пайдалануды реттеу басқармасы</t>
  </si>
  <si>
    <t>Облыстың ауыл шаруашылығы басқармасы</t>
  </si>
  <si>
    <t>Облыстың жұмыспен қамтуды үйлестіру және әлеуметтік бағдарламалар басқармасы</t>
  </si>
  <si>
    <t>Облыстың қаржы басқармасы</t>
  </si>
  <si>
    <t>Облыстың экономика және бюджеттік жоспарлау басқармасы</t>
  </si>
  <si>
    <t>Облыстың білім басқармасы</t>
  </si>
  <si>
    <t>Облыстың мәдениет басқармасы</t>
  </si>
  <si>
    <t>Облыстың ішкі саясат басқармасы</t>
  </si>
  <si>
    <t>Облыстың тілдерді дамыту басқармасы</t>
  </si>
  <si>
    <t>Облыстың кәсіпкерлік және индустриалдық-инновациялық даму басқармасы</t>
  </si>
  <si>
    <t>Облыстың жолаушылар көлігі және автомобиль жолдары басқармасы</t>
  </si>
  <si>
    <t>Облыстың дін істері басқармасы</t>
  </si>
  <si>
    <t>Облыстың еңбек инспекциясы бойынша басқармасы</t>
  </si>
  <si>
    <t>Облыстың құрылыс басқармасы</t>
  </si>
  <si>
    <t>Облыстың сәулет және қала құрылысы басқармасы</t>
  </si>
  <si>
    <t>Облыстың мәдениет, архивтер және құжаттама басқармасы</t>
  </si>
  <si>
    <t>Облыстың кәсіпкерлік басқармасы</t>
  </si>
  <si>
    <t>Облыстың өнеркәсіп және индустриалдық-инновациялық даму басқармасы</t>
  </si>
  <si>
    <t>Облыстың кәсіпкерлік және сауда басқармасы</t>
  </si>
  <si>
    <t>Облыстың энергетика және тұрғын үй-коммуналдық шаруашылық басқармасы</t>
  </si>
  <si>
    <t>Облыстың индустриалдық-инновациялық  даму басқармасы</t>
  </si>
  <si>
    <t>Облыстың тексеру комиссиясы</t>
  </si>
  <si>
    <t>Облыстың жастар саясаты мәселелерi жөніндегі басқармасы</t>
  </si>
  <si>
    <t>Облыстың туризм басқармасы</t>
  </si>
  <si>
    <t>Облыстың дене шынықтыру және спорт басқармасы</t>
  </si>
  <si>
    <t>Облыстың туризм және сыртқы байланыстар басқармасы</t>
  </si>
  <si>
    <t>Облыстық бюджеттен қаржыландырылатын табиғи және техногендік сипаттағы төтенше жағдайлар, азаматтық қорғаныс саласындағы уәкілетті органдардың аумақтық органы</t>
  </si>
  <si>
    <t xml:space="preserve">Территориальный орган, уполномоченных органов в области чрезвычайных ситуаций природного и техногенного характера, гражданской обороны, финансируемый из областного бюджета
</t>
  </si>
  <si>
    <t>Облыстың құрылыс, сәулет және қала құрылысы басқармасы</t>
  </si>
  <si>
    <t>Облыстың кәсіпкерлік және туризм басқармасы</t>
  </si>
  <si>
    <t>Облыстың еңбек саласындағы бақылау басқармасы</t>
  </si>
  <si>
    <t>Облыстың жұмылдыру дайындығы басқармасы</t>
  </si>
  <si>
    <t>Облыстың еңбек басқармасы</t>
  </si>
  <si>
    <t>Облыстың мемлекеттік еңбек инспекциясы басқармасы</t>
  </si>
  <si>
    <t>Республикалық маңызы бар қаланың, астананың ішкі саясат және жастар істері жөніндегі басқармасы</t>
  </si>
  <si>
    <t>Республикалық маңызы бар қаланың, астананың Мемлекеттік еңбек инспекциясы басқармасы</t>
  </si>
  <si>
    <t>Республикалық маңызы бар қаланың, астананың Тұрғын үй  басқармасы</t>
  </si>
  <si>
    <t>Республикалық маңызы бар қаланың, астананың цифрландыру және мемлекеттік қызметтер басқармасы</t>
  </si>
  <si>
    <t>Республикалық маңызы бар қаланың, астананың мәдениет, тілдерді дамыту және архивтер басқармасы</t>
  </si>
  <si>
    <t>Республикалық маңызы бар қаланың, астананың цифрландыру басқармасы</t>
  </si>
  <si>
    <t>Республикалық маңызы бар қаланың, астананың жайлы қалалық орта басқармасы</t>
  </si>
  <si>
    <t>Республикалық маңызы бар қаланың, астананың жасыл экономикабасқармасы</t>
  </si>
  <si>
    <t>Республикалық маңызы бар қаланың, астананың энерготиімділікжәне инфрақұрылымдық даму басқармасы</t>
  </si>
  <si>
    <t>Управление энергоэффективности и инфраструктурного развитиягорода республиканского значения, столицы</t>
  </si>
  <si>
    <t>Республикалық маңызы бар қаланың, астананың қалалық мобилділік басқармасы</t>
  </si>
  <si>
    <t>Республикалық маңызы бар қаланың, астананың мемлекеттік активтер басқармасы</t>
  </si>
  <si>
    <t>Республикалық маңызы бар қаланың, астананың қалалық жоспарлау және урбанистика басқармасы</t>
  </si>
  <si>
    <t>Республикалық маңызы бар қаланың, астананың стратегия және бюджет басқармасы</t>
  </si>
  <si>
    <t>Республикалық маңызы бар қаланың, астананың тұрғын үй және тұрғын саясаты басқармасы</t>
  </si>
  <si>
    <t>Республикалық маңызы бар қаланың, астананың қоғамдық денсаулық басқармасы</t>
  </si>
  <si>
    <t>Республикалық маңызы бар қаланың, астананың спорт басқармасы</t>
  </si>
  <si>
    <t>Республикалық маңызы бар қаланың, астананың қала құрылысын бақылау басқармасы</t>
  </si>
  <si>
    <t>Республикалық маңызы бар қаланың, астананың қоғамдық даму басқармасы</t>
  </si>
  <si>
    <t>Республикалық маңызы бар қаланың, астананың кәсіпкерлік және инвестициялар басқармасы</t>
  </si>
  <si>
    <t>Республикалық маңызы бар қаланың, астананың әлеуметтік әл-ауқат басқармасы</t>
  </si>
  <si>
    <t>Республикалық маңызы бар қаланың, астананың активтер және мемлекеттік сатып алу басқармасы</t>
  </si>
  <si>
    <t>Республикалық маңызы бар қаланың, астананың жұмыспен қамту және әлеуметтік қорғау басқармасы</t>
  </si>
  <si>
    <t>Республикалық маңызы бар қаланың, астананың инвестициялар және кәсіпкерлікті дамыту басқармасы</t>
  </si>
  <si>
    <t>Республикалық маңызы бар қаланың, астананың көлік және жол-көлік инфрақұрылымын дамыту басқармасы</t>
  </si>
  <si>
    <t>Республикалық маңызы бар қаланың, астананың қалалық орта сапасы және бақылау басқармасы</t>
  </si>
  <si>
    <t>Республикалық маңызы бар қаланың, астананың қоғамдық денсаулық сақтау басқармасы</t>
  </si>
  <si>
    <t>Республикалық маңызы бар қаланың, астананың отын-энергетикалық кешені және коммуналдық шаруашылық басқармасы</t>
  </si>
  <si>
    <t>Республикалық маңызы бар қаланың, астананың сәулет, қала құрылысы және жер қатынастары басқармасы</t>
  </si>
  <si>
    <t>Республикалық маңызы бар қаланың, астананың жолаушылар көлігі және автомобиль жолдары басқармасы</t>
  </si>
  <si>
    <t>Республикалық маңызы бар қаланың, астананың ауыл шаруашылығы және ветеринария басқармасы</t>
  </si>
  <si>
    <t>Республикалық маңызы бар қаланың, астананың бюджетінен қаржыландырылатын  атқарушы ішкі істер органы</t>
  </si>
  <si>
    <t>Республикалық маңызы бар қаланың, астананың денсаулық сақтау басқармасы</t>
  </si>
  <si>
    <t>Республикалық маңызы бар қаланың, астананың қаржы басқармасы</t>
  </si>
  <si>
    <t>Республикалық маңызы бар қаланың, астананың экономика және бюджеттік жоспарлау басқармасы</t>
  </si>
  <si>
    <t>Республикалық маңызы бар қаланың, астананың білім басқармасы</t>
  </si>
  <si>
    <t>Республикалық маңызы бар қаланың, астананың мәдениет басқармасы</t>
  </si>
  <si>
    <t>Республикалық маңызы бар қаланың, астананың ішкі саясат басқармасы</t>
  </si>
  <si>
    <t>Республикалық маңызы бар қаланың, астананың мемлекеттік сатып алу басқармасы</t>
  </si>
  <si>
    <t>Республикалық маңызы бар қаланың, астананың дін істері басқармасы</t>
  </si>
  <si>
    <t>Управление по делам религий города республиканского значения, столицы</t>
  </si>
  <si>
    <t>Республикалық маңызы бар қаланың, астананың құрылыс басқармасы</t>
  </si>
  <si>
    <t>Республикалық маңызы бар қаланың, астананың жастар саясаты мәселелері басқармасы</t>
  </si>
  <si>
    <t>Республикалық маңызы бар қаланың, астананың тексеру комиссиясы</t>
  </si>
  <si>
    <t>Республикалық маңызы бар қаланың, астананың туризм басқармасы</t>
  </si>
  <si>
    <t>Республикалық маңызы бар қаланың, астананың дене шынықтыру және спорт басқармасы</t>
  </si>
  <si>
    <t>Управление физической культуры и спорта города республиканского значения, столицы</t>
  </si>
  <si>
    <t>Республикалық маңызы бар қаланың, астананың Тұрғын үй және тұрғын үй инспекциясы басқармасы</t>
  </si>
  <si>
    <t>Республикалық маңызы бар қаланың, астананың бюджетінен қаржыландырылатын табиғи және техногендік сипаттағы төтенше жағдайлар, азаматтық қорғаныс саласындағы органдардың аумақтық органы</t>
  </si>
  <si>
    <t>Республикалық маңызы бар қаланың, астананың кәсіпкерлік және индустриалды-инновациялық даму басқармасы</t>
  </si>
  <si>
    <t>Ауданның (облыстық маңызы бар қаланың) жұмыспен қамту және әлеуметтік бағдарламалар бөлімі</t>
  </si>
  <si>
    <t>Ауданның (облыстық маңызы бар қаланың) қаржы бөлімі</t>
  </si>
  <si>
    <t>Ауданның (облыстық маңызы бар қаланың) экономика және бюджеттік жоспарлау бөлімі</t>
  </si>
  <si>
    <t>Ауданның (облыстық маңызы бар қаланың) кәсіпкерлік және ауыл шаруашылығы бөлімі</t>
  </si>
  <si>
    <t>Ауданның (облыстық маңызы бар қаланың) мәдениет және тілдерді дамыту бөлімі</t>
  </si>
  <si>
    <t>Ауданның (облыстық маңызы бар қаланың) ішкі саясат бөлімі</t>
  </si>
  <si>
    <t>Ауданның (облыстық маңызы бар қаланың) мәдениет, тілдерді дамыту, дене шынықтыру және спорт бөлімі</t>
  </si>
  <si>
    <t>Ауданның (облыстық маңызы бар қаланың) тұрғын үй-коммуналдық шаруашылығы, жолаушылар көлігі және автомобиль жолдары бөлімі</t>
  </si>
  <si>
    <t>Ауданның (облыстық маңызы бар қаланың) ауыл шаруашылығы бөлімі</t>
  </si>
  <si>
    <t>Ауданның (облыстық маңызы бар қаланың) жер қатынастары бөлімі</t>
  </si>
  <si>
    <t>Ауданның (облыстық маңызы бар қаланың) дене шынықтыру және спорт бөлімі</t>
  </si>
  <si>
    <t>Ауданның (облыстық маңызы бар қаланың) сәулет, қала құрылысы және құрылыс бөлімі</t>
  </si>
  <si>
    <t>Ауданның (облыстық маңызы бар қаланың) құрылыс бөлімі</t>
  </si>
  <si>
    <t>Ауданның (облыстық маңызы бар қаланың) сәулет және қала құрылысы бөлімі</t>
  </si>
  <si>
    <t>Ауданның (облыстық маңызы бар қаланың) кәсіпкерлік бөлімі</t>
  </si>
  <si>
    <t>Аудандық (облыстық маңызы бар қаланың) ішкі саясат және тілдерді дамыту бөлімі</t>
  </si>
  <si>
    <t>Ауданның (облыстық маңызы бар қаланың) құрылыс, сәулет жәнеқала құрылысы бөлімі</t>
  </si>
  <si>
    <t>Ауданның (облыстық маңызы бар қаланың) ауыл шаруашылығы және ветеринария бөлімі</t>
  </si>
  <si>
    <t>Ауданның (облыстық маңызы бар қаланың) кәсіпкерлік, ауыл шаруашылығы және ветеринария бөлімі</t>
  </si>
  <si>
    <t>Ауданның (облыстық маңызы бар қаланың) ауыл шаруашылығы менжер қатынастары бөлімі</t>
  </si>
  <si>
    <t>Ауданның (облыстық маңызы бар қаланың) ішкі саясат, мәдениет және тілдерді дамыту бөлімі</t>
  </si>
  <si>
    <t>Ауданның (облыстық маңызы бар қаланың) тұрғын үй инспекциясы бөлімі</t>
  </si>
  <si>
    <t>Ауданның (облыстық маңызы бар қаланың) кәсіпкерлік және туризм бөлімі</t>
  </si>
  <si>
    <t>Ауданның (облыстық маңызы бар қаланың) тұрғын үй-коммуналдық шаруашылығы, жолаушылар көлігі, автомобиль жолдары, құрылыс және тұрғын үй инспекциясы бөлімі</t>
  </si>
  <si>
    <t>Ауданның (облыстық маңызы бар қаланың) жолаушылар көлігі және автомобиль жолдары бөлімі</t>
  </si>
  <si>
    <t>Ауданның (облыстық маңызы бар қаланың) жер қатынастары, сәулет және қала құрылысы бөлімі</t>
  </si>
  <si>
    <t>Ауданның (облыстық маңызы бар қаланың) тұрғын үй-коммуналдық шаруашылық және тұрғын үй инспекциясы бөлімі</t>
  </si>
  <si>
    <t>Ауданның (облыстық маңызы бар қаланың) мемлекеттік активтержәне сатып алу бөлімі</t>
  </si>
  <si>
    <t>Ауданның (облыстық маңызы бар қаланың) коммуналдық шаруашылығы, жолаушылар көлігі және автомобиль жолдары бөлімі</t>
  </si>
  <si>
    <t>Ауданның (облыстық маңызы бар қаланың) тұрғын үй қатынастары бөлімі</t>
  </si>
  <si>
    <t>Ауданның (облыстық маңызы бар қаланың) тұрғын үй-коммуналдық шаруашылығы, жолаушылар көлігі,  автомобиль жолдары және тұрғын үй инспекциясы бөлімі</t>
  </si>
  <si>
    <t>Ауданның (облыстық маңызы бар қаланың) кәсіпкерлік, өнеркәсіп және туризм бөлімі</t>
  </si>
  <si>
    <t>Ауданның (облыстық маңызы бар қаланың) кәсіпкерлік және өнеркәсіп  бөлімі</t>
  </si>
  <si>
    <t>Ауданның (облыстық маңызы бар қаланың) сәулет, құрылыс, тұрғын үй-коммуналдық шаруашылығы, жолаушылар көлігі және автомобиль жолдары бөлімі</t>
  </si>
  <si>
    <t>Ауданның (облыстық маңызы бар қаланың) тұрғын үй инспекциясы және коммуналдық шаруашылық бөлімі</t>
  </si>
  <si>
    <t>Ауданның (облыстық маңызы бар қаланың) тұрғын үй- коммуналдық шаруашылық бөлімі</t>
  </si>
  <si>
    <t>Ауданның (облыстық маңызы бар қаланың) жер қатынастары жәнеауыл шаруашылығы бөлімі</t>
  </si>
  <si>
    <t>Ауданның (облыстық маңызы бар қаланың) азаматтық хал актілерін тіркеу бөлімі</t>
  </si>
  <si>
    <t>Облыстың жер қойнауын пайдалану, қоршаған орта және су ресурстары басқармасы</t>
  </si>
  <si>
    <t>Облыстың мемлекеттік сатып алу басқармасы</t>
  </si>
  <si>
    <t>Облыстың ветеринария басқармасы</t>
  </si>
  <si>
    <t>Облыстың мемлекеттік сәулет-құрылыс бақылауы басқармасы</t>
  </si>
  <si>
    <t>Облыстың экономика басқармасы</t>
  </si>
  <si>
    <t>Облыстың мемлекеттік сәулет-құрылыс бақылау және лицензиялау басқармасы</t>
  </si>
  <si>
    <t>Облыстың жер инспекциясы басқармасы</t>
  </si>
  <si>
    <t>Қазақстан Республикасы Президентінің «Байқоныр» кешеніндегіарнаулы өкілінің қызметін қамтамасыз ету басқармасы</t>
  </si>
  <si>
    <t>Облыстың мемлекеттік сатып алу және коммуналдық меншік басқармасы</t>
  </si>
  <si>
    <t>Облыстың жұмылдыру даярлығы және азаматтық қорғау басқармасы</t>
  </si>
  <si>
    <t>Облыстың ауыл шаруашылығы және жер қатынастары басқармасы</t>
  </si>
  <si>
    <t>Облыстың балық шаруашылығы басқармасы</t>
  </si>
  <si>
    <t>Облыстың цифрлық технологиялар басқармасы</t>
  </si>
  <si>
    <t>Облыстың туризмді және спортты дамыту жөніндегі басқармасы</t>
  </si>
  <si>
    <t>Облыстың ақпарат және қоғамдық даму басқармасы</t>
  </si>
  <si>
    <t>Облыстың мәдениет, тілдерді дамыту және архив ісі  басқармасы</t>
  </si>
  <si>
    <t>Облыстың қала құрылысын және жерді бақылау басқармасы</t>
  </si>
  <si>
    <t>Облыстың стратегия және экономикалық даму басқармасы</t>
  </si>
  <si>
    <t>Облыстың қаржы және мемлекеттік активтер  басқармасы</t>
  </si>
  <si>
    <t>Облыстың қоғамдық даму басқармасы</t>
  </si>
  <si>
    <t>Облыстың адами әлеуетті дамыту басқармасы</t>
  </si>
  <si>
    <t>Облыстың қоғамдық денсаулық басқармасы</t>
  </si>
  <si>
    <t>Облыстың цифрландыру, мемлекеттік қызметтер көрсету және архивтер басқармасы</t>
  </si>
  <si>
    <t>Облыстың инвестиция және экспорт басқармасы</t>
  </si>
  <si>
    <t>Облыстың инвестициялар және туризмды дамыту басқармасы</t>
  </si>
  <si>
    <t>Облыстың цифрландыру және архивтер басқармасы</t>
  </si>
  <si>
    <t>Ауданның (облыстық маңызы бар қаланың) жұмыспен қамту, әлеуметтік бағдарламалар және азаматтық хал актілерін тіркеу бөлімі</t>
  </si>
  <si>
    <t>Ауданның (облыстық маңызы бар қаланың) мәдениет, дене шынықтыру және спорт бөлімі</t>
  </si>
  <si>
    <t>Ауданның (облыстық маңызы бар қаланың) ішкі саясат және діністері бөлімі</t>
  </si>
  <si>
    <t>Отдел внутренней политики и по делам религии района (городаобластного значения)</t>
  </si>
  <si>
    <t>Ауданның (облыстық маңызы бар қаланың) дене тәрбиесі, спортжәне туризм бөлімі</t>
  </si>
  <si>
    <t>Ауданның (облыстық маңызы бар қаланың) мемлекеттік сатып алу бөлімі</t>
  </si>
  <si>
    <t>Ауданның (облыстық маңызы бар қаланың) ауыл шаруашылығы, жер қатынастары және кәсіпкерлік бөлімі</t>
  </si>
  <si>
    <t>Аудандық (облыстық маңызы бар қаланың) тұрғын үй–коммуналдық шаруашылығы, жолаушылар көлігі, автомобиль жолдары, құрылыс, сәулет және қала құрылыс бөлімі</t>
  </si>
  <si>
    <t>Ауданның (облыстық маңызы бар қаланың) экономиканың  нақты секторы бөлімі</t>
  </si>
  <si>
    <t>Отдел реального сектора экономики района (города областногозначения)</t>
  </si>
  <si>
    <t>Ауданның (облыстық маңызы бар қаланың) ауыл шаруашылық, кәсіпкерлік және ветеринария бөлімі</t>
  </si>
  <si>
    <t>Ауданның (облыстық маңызы бар қаланың) инфрақұрылым және коммуникациялар бөлімі</t>
  </si>
  <si>
    <t>Ауданның (облыстық маңызы бар қаланың) бизнесті қолдау жәнетуризм бөлімі</t>
  </si>
  <si>
    <t>Отдел поддержки бизнеса и туризма района (города областногозначения)</t>
  </si>
  <si>
    <t>Ауданның (облыстық маңызы бар қаланың) тұрғын үй қатынастары және тұрғын үй инспекциясы бөлімі</t>
  </si>
  <si>
    <t>Ауданның (облыстық маңызы бар қаланың) ішкі саясат, мәдениет, тілдерді дамыту және спорт бөлімі</t>
  </si>
  <si>
    <t>Шетелге берiлетiн ағымдағы трансферттер</t>
  </si>
  <si>
    <t>2020 ж. есеп /_x000D_
2020 г.  отчет</t>
  </si>
  <si>
    <t>г.Нұр-Cұлтан</t>
  </si>
  <si>
    <t>Шымкент қ.</t>
  </si>
  <si>
    <t xml:space="preserve"> 2021 жылдың 1 сәуір/ </t>
  </si>
  <si>
    <t>обязательствам местных исполнительных органов</t>
  </si>
  <si>
    <t>БОЙЫНША МЕМЛЕКЕТТІК БЮДЖЕТТІК ОРЫНДАЛУЫ</t>
  </si>
  <si>
    <t>ЭКОНОМИЧЕСКОЙ КЛАССИФИКАЦИИ РАСХОДОВ</t>
  </si>
  <si>
    <t>Төлеу бойынша міндеттеме Кеден одағында әкелу кедендік баждарын (баламалы қолданылатын өзге де баждарды, салықтар мен алымдарды) есепке жатқызу мен бөлудің тәртібін белгілеу және қолдану туралы келісім күшіне енгенге дейін туындаған әкелу т</t>
  </si>
  <si>
    <t>Таможенные пошлины на ввозимые товары и (или) ввозные таможенные пошлины, обязанность по уплате которых возникла до вступления в силу Соглашения об установлении и применении в таможенном союзе порядка зачисления и распределения ввозных тамо</t>
  </si>
  <si>
    <t>Облыстардың, республикалық маңызы бар қалалардың, астананың жергілікті атқарушы органдарына республикалық бюджеттен берілген бюджеттік кредиттер (қарыздар) бойынша айыппұлдар, өсімпұлдар, санкциялар, өндіріп алулар</t>
  </si>
  <si>
    <t>Административные штрафы, пени, санкции, взыскания, налагаемые Генеральной прокуратурой Республики Казахстан, его территориальными органами финансируемые из республиканского бюджета, за исключением поступлений от организаций нефтяного сектор</t>
  </si>
  <si>
    <t>Бюджет заңнамасымен қарастырылған жағдайларда жалпы сипаттағы трансферттерды қайтару</t>
  </si>
  <si>
    <t>Обеспечение деятельности медицинских организаций Управления Делами Президента Республики Казахстан</t>
  </si>
  <si>
    <t>11-кесте
ШЫҒЫНДАРДЫҢ ЭКОНОМИКАЛЫҚ
ЖІКТЕМЕСІ БОЙЫНША ЖЕРГІЛІКТІ
БЮДЖЕТТІК ОРЫНДАЛУЫ
(млн.теңге)</t>
  </si>
  <si>
    <t xml:space="preserve">Таблица 11
ИСПОЛНЕНИЕ МЕСТНОГО
БЮДЖЕТА ПО ЭКОНОМИЧЕСКОЙ
КЛАССИФИКАЦИИ РАСХОДОВ
(млн. тенге) </t>
  </si>
  <si>
    <t>Зерттеулер бойынша қызметтерге ақы төлеу</t>
  </si>
  <si>
    <t>Оплата услуг по исследованиям</t>
  </si>
  <si>
    <t>Шетелдегi ұйымдарға ағымдағы трансферттер</t>
  </si>
  <si>
    <t>Мемлекеттiк кәсiпорындардың жайларын, ғимараттарын, құрылыстарын күрделі жөндеу</t>
  </si>
  <si>
    <t>10-кесте
ШЫҒЫНДАРДЫҢ ЭКОНОМИКАЛЫҚ
ЖІКТЕМЕСІ БОЙЫНША РЕСПУБЛИКАЛЫҚ
БЮДЖЕТТІК ОРЫНДАЛУЫ
(млн.теңге)</t>
  </si>
  <si>
    <t xml:space="preserve">Таблица 10
ИСПОЛНЕНИЕ РЕСПУБЛИКАНСКОГО
БЮДЖЕТА ПО ЭКОНОМИЧЕСКОЙ
КЛАССИФИКАЦИИ РАСХОДОВ
(млн. тенге) </t>
  </si>
  <si>
    <t>Арнайы мемлекеттік органдардың қызметкерлеріне және əскери қызметшілеріне тұрғын үй төлемдері</t>
  </si>
  <si>
    <t>Жилищные выплаты сотрудникам специальных государственных органов и военнослужащим</t>
  </si>
  <si>
    <t>РЕСПУБЛИКАЛЫҚ БЮДЖЕТТІҢ АТҚАРАЛУЫ</t>
  </si>
  <si>
    <t>КЛАССИФИКАЦИИ РАСХОДОВ</t>
  </si>
  <si>
    <t>Доходы от аренды  имущества, находящегося в государственной собственности</t>
  </si>
  <si>
    <t>Штрафы, пени, санкции, взыскания, налагаемые государственными учреждениями, финансируемыми из государственного бюджета, a также содержащимися и финансируемыми из бюджета (сметы расходов) Национального Банка Республики Казахстан</t>
  </si>
  <si>
    <t>МЕМЛЕКЕТТІК БЮДЖЕТТІҢ АТҚАРАЛУЫ</t>
  </si>
  <si>
    <t>Республикалық маңызы бар қаланың, астананың қоршаған ортаны қорғау және табиғатты пайдалану басқармасы</t>
  </si>
  <si>
    <t>Республикалық маңызы бар қаланың, астананың тілдерді дамыту және мұрағат ісі басқармасы</t>
  </si>
  <si>
    <t>Республикалық маңызы бар қаланың, астананың жер қатынастары басқармасы</t>
  </si>
  <si>
    <t>Ауданның (облыстық маңызы бар қаланың) экономика және қаржы бөлімі</t>
  </si>
  <si>
    <t>Отдел земельных отношений, архитектуры и градостроительства района (города областного значения)</t>
  </si>
  <si>
    <t>628</t>
  </si>
  <si>
    <t>Агентство Республики Казахстан по финансовому мониторингу</t>
  </si>
  <si>
    <t>Облыстың ақпараттандыру, мемлекеттік қызметтер көрсету және архивтер басқармасы</t>
  </si>
  <si>
    <t>Управление информатизации, оказания государственных услуг и архивов области</t>
  </si>
  <si>
    <t>Отдел культуры, физической культуры и спорта района (города областного значения)</t>
  </si>
  <si>
    <t>Ақпарат және қоғамдық даму саласындағы мемлекеттік саясаттықалыптастыру</t>
  </si>
  <si>
    <t>Услуги по обеспечению бюджетного планирования, исполнения иконтроля за исполнением государственного бюджета</t>
  </si>
  <si>
    <t>Энергетика, атом энергиясы, мұнай-газ және мұнай-химия өнеркәсібі саласындағы қызметті үйлестіру жөніндегі көрсетілетінқызметтер</t>
  </si>
  <si>
    <t>Инвестициялар тарту жөніндегі мемлекеттік саясатты қалыптастыру, экономикалық саясатты дамыту, табиғи монополиялар субъектілерінің қызметін peттеу, өңірлік даму және кәсіпкерліктідамыту саласындағы қызметті үйлестіру бойынша көрсетілетін қ</t>
  </si>
  <si>
    <t>Өнеркәсіп, қорғаныс өнеркәсібі, бірыңғай әскери-техникалық саясатты және әскери-техникалық  ынтымақтастықты жүргізуге қатысу, қорғаныстық тапсырысты қалыптастыру, орналастыру жәнеорындау саласындағы басшылық, индустриялық саясатты қалыптас</t>
  </si>
  <si>
    <t>Жедел - іздестіру қызметін жүзеге асыру</t>
  </si>
  <si>
    <t>Осуществление оперативно-розыскной деятельности</t>
  </si>
  <si>
    <t>Досудебное расследование</t>
  </si>
  <si>
    <t>230</t>
  </si>
  <si>
    <t>Туризм саласында кадрларды даярлау үшін білім беру қызметінұйымдастыру бойынша көрсетілетін қызметтер</t>
  </si>
  <si>
    <t>049</t>
  </si>
  <si>
    <t>Ономастикалық және геральдикалық қызметті дамытуды қамтамасыз ету</t>
  </si>
  <si>
    <t>Обеспечение развития ономастической и геральдической деятельности</t>
  </si>
  <si>
    <t>Жер қойнауын ұтымды және кешенді пайдалануды және ҚазақстанРеспубликасы аумағының геологиялық зерттелуін арттыру</t>
  </si>
  <si>
    <t>Ауыл шаруашылығы және жер ресурстарын пайдалану саласындағыжоспарлау, реттеу, басқару жөніндегі қызметтер</t>
  </si>
  <si>
    <t>Государственное базовое социальное пособие по случаю потерикормильца</t>
  </si>
  <si>
    <t>2020ж. есеп / 2020г. отчет</t>
  </si>
  <si>
    <t>303</t>
  </si>
  <si>
    <t>Қазақстан Республикасы Үкіметінің төтенше резерві есебінен іс-шаралар өткізу</t>
  </si>
  <si>
    <t>Проведение мероприятий за счет чрезвычайного резерва Правительства Республики Казахстан</t>
  </si>
  <si>
    <t>3-кесте</t>
  </si>
  <si>
    <t>Обязательные платежи, взимаемые за совершение юридически значимых действий и (или) выдачу документов, уполномоченными на то государственными органами или должностными лицами</t>
  </si>
  <si>
    <t>Бюджеттік кредиттер, сондай-ақ мемлекеттік кепілдіктер бойынша міндеттемелерді орындауға бағытталған бюджеттік қаражат бойынша берешекті өтеу есебіне мемлекет пайдасына алынған неөндіріп алынған мүлікті сатудан түсетін түсімдер</t>
  </si>
  <si>
    <t>Поступления от реализации имущества, полученного или взысканного в пользу государства в счет погашения задолженности побюджетным кредитам, а также бюджетным средствам, направленным на исполнение обязательств по государственным гарантиям</t>
  </si>
  <si>
    <t>Республикалық маңызы бар қаланың, астананың қалалық жайлы ортаны дамыту басқармасы</t>
  </si>
  <si>
    <t>Управление развития комфортной городской среды города республиканского значения, столицы</t>
  </si>
  <si>
    <t>304</t>
  </si>
  <si>
    <t>Республикалық маңызы бар қаланың, астананың креативтік индустриялар басқармасы</t>
  </si>
  <si>
    <t>309</t>
  </si>
  <si>
    <t>Республикалық маңызы бар қаланың, астананың Энергетика жәнеинфрақұрылымды дамыту басқармасы</t>
  </si>
  <si>
    <t>Управление энергетики и развития инфраструктуры города республиканского значения, столицы</t>
  </si>
  <si>
    <t>399</t>
  </si>
  <si>
    <t>Республикалық маңызы бар қаланың, астананың туризм және сыртқы байланыстар басқармасы</t>
  </si>
  <si>
    <t>Управление туризма и внешних связей города республиканскогозначения, столицы</t>
  </si>
  <si>
    <t>Отдел пассажирского транспорта и автомобильных дорог района (города областного значения)</t>
  </si>
  <si>
    <t>Қазақстан Республикасы Қаржылық мониторинг агенттігі</t>
  </si>
  <si>
    <t>Қазақстан Республикасы Мемлекеттік қызмет істері агенттігінің ақпараттық жүйелерін құру және дамыту</t>
  </si>
  <si>
    <t>Создание и развитие информационных систем Агентства Республики Казахстан по делам государственной службы</t>
  </si>
  <si>
    <t>Облыстық бюджеттерге аудандық маңызы бар қалалардың, ауылдардың, кенттердің, ауылдық округтердің әкімдерін сайлауды қамтамасыз етуге және өткізуге берілетін ағымдағы нысаналы трансферттер</t>
  </si>
  <si>
    <t>Целевые текущие трансферты областным бюджетам на обеспечение и проведение выборов акимов городов районного значения, сел, поселков, сельских округов</t>
  </si>
  <si>
    <t>073</t>
  </si>
  <si>
    <t>Әріптестік туралы негіздемелік келісімдер шеңберінде халықаралық қаржы ұйымдарымен бірлесіп жүзеге асырылатын ҚазақстанРеспубликасының орнықты дамуына және өсуіне жәрдемдесу жөніндегі жобалардың іске асырылуын қамтамасыз ету</t>
  </si>
  <si>
    <t>Обеспечение реализации проектов по содействию устойчивому развитию и росту Республики Казахстан, осуществляемых совместно с международными финансовыми организациями в рамках рамочных соглашений о партнерстве</t>
  </si>
  <si>
    <t>Бюджеттік жоспарлауды, мемлекеттік бюджетті атқаруды және оның атқарылуын бақылауды қамтамасыз ету бойынша көрсетілетінқызметтер</t>
  </si>
  <si>
    <t>Цифрландыру, инновациялар, аэроғарыш және электрондық өнеркәсіп, ақпараттандыру және байланыс саласындағы ақпараттық қауіпсіздік (киберқауіпсіздік), топография-геодезия және картография саласындағы мемлекеттік саясатты қалыптастыру және іск</t>
  </si>
  <si>
    <t>Услуги по формированию государственной политики по привлечению инвестиций, развитию экономической политики, регулированию деятельности субъектов естественных монополий, координации деятельности в области регионального развития и развития пр</t>
  </si>
  <si>
    <t>Кірістерді заңдастыруға (жылыстатуға) және терроризмді қаржыландыруға қарсы іс-қимылды, экономикалық және қаржылық құқық бұзушылықтарға қарсы күресті қамтамасыз ету жөніндегі қызметтер</t>
  </si>
  <si>
    <t>Услуги по обеспечению противодействия легализации (отмыванию) доходов и финансированию терроризма, борьбы с экономическими и финансовыми правонарушениями</t>
  </si>
  <si>
    <t>Сыбайлас жемқорлық қылмыстарға және құқық бұзушылықтарға қарсы іс-қимыл бойынша жедел-іздестіру қызметі</t>
  </si>
  <si>
    <t>Оперативно-розыскная деятельность по противодействию коррупционным преступлениям и правонарушениям</t>
  </si>
  <si>
    <t>Төреліктерде, шетелдік төреліктерде, шетелдік мемлекеттік және сот органдарында, сондай-ақ төрелікке дейінгі және сотқадейінгі дауларды реттеу процесінде мемлекеттің мүдделерін қорғау және білдіру, Қазақстан Республикасы Үкіметінің қатысуы</t>
  </si>
  <si>
    <t>Түркі академиясын орналастыру шарттары мен тәртібі туралы келісімнің іске асырылуын қамтамасыз ету</t>
  </si>
  <si>
    <t>Обеспечение реализации Соглашения об условиях и порядке размещения Тюркской Академии</t>
  </si>
  <si>
    <t>Ғылым саласында биологиялық қауіпсіздікті қамтамасыз ету бойынша көрсетілетін қызметтер</t>
  </si>
  <si>
    <t>Услуги по обеспечению биологической безопасности в сфере науки</t>
  </si>
  <si>
    <t>Сот кадрларына жоғары оқу орнынан кейінгі білім беруді ұйымдастыру, оларды қайта даярлау және біліктілігін арттыру</t>
  </si>
  <si>
    <t>Целевые текущие трансферты областным бюджетам, бюджетам городов республиканского значения, столицы на повышение заработной платы работников государственных организаций: медико-социальных учреждений стационарного и полустационарного типов, о</t>
  </si>
  <si>
    <t>Ақмола облысының облыстық бюджетіне Щучинск-Бурабай курорттық аймағының сумен жабдықтау және су бұру жүйелерін салуға және реконструкциялауға берілетін нысаналы даму трансферттері</t>
  </si>
  <si>
    <t>Еліміздің мемлекеттік геодезиялық және картографиялық қамтамасыз ету жүйесінің деңгейін арттыру</t>
  </si>
  <si>
    <t>Повышение уровня государственного геодезического и картографического обеспечения страны</t>
  </si>
  <si>
    <t>Парниктік газдар шығарындыларын азайту</t>
  </si>
  <si>
    <t>022</t>
  </si>
  <si>
    <t>Автомобиль шиналарын өндіру жөніндегі жобаны іске асыру мақсатында «Сарыарқа» әлеуметтік-кәсіпкерлік корпорациясы» АҚ жарғылық капиталын ұлғайту үшін Қарағанды облысының бюджетінеберілетін нысаналы даму трансферттері</t>
  </si>
  <si>
    <t>Целевые трансферты на развитие бюджету Карагандинской области для увеличения уставного капитала АО «Социально-предпринимательская корпорация «Сарыарка» с целью реализации проекта по производству автомобильных шин</t>
  </si>
  <si>
    <t>025</t>
  </si>
  <si>
    <t>Тұрақты авиатасымалдарды субсидиялау</t>
  </si>
  <si>
    <t>Өнімді инновацияларды ынталандыру</t>
  </si>
  <si>
    <t>Стимулирование продуктивных инноваций</t>
  </si>
  <si>
    <t>Бюджеттік инвестициялық жобалардың техникалық-экономикалық негіздемелерін және мемлекеттік-жекешелік әріптестік жобаларының, оның ішінде концессиялық жобалардың конкурстық құжаттамаларын әзірлеу немесе түзету, сондай-ақ қажетті сараптамалар</t>
  </si>
  <si>
    <t>Облыстық бюджеттерге, республикалық маңызы бар қалалардың, астананың бюджеттеріне кондоминиум объектілерінің ортақ мүлкіне күрделі жөндеу жүргізуге кредит беру</t>
  </si>
  <si>
    <t>Кредитование областных бюджетов, бюджетов городов республиканского значения, столицы на проведение капитального ремонтаобщего имущества объектов кондоминиумов</t>
  </si>
  <si>
    <t>Облыстық бюджеттерге, республикалық маңызы бар қалалардың, астананың бюджеттеріне жылумен, сумен жабдықтау және су бұружүйелерін реконструкциялау және салу үшін кредит беру</t>
  </si>
  <si>
    <t>Кредитование областных бюджетов, бюджетов городов республиканского значения, столицы на реконструкцию и строительство систем тепло-, водоснабжения и водоотведения</t>
  </si>
  <si>
    <t>247</t>
  </si>
  <si>
    <t>Жүк техникасының жетекші белдіктерінің бас берілістерін шығару жобасын қаржыландыру үшін кейіннен «Өнеркәсіпті дамыту қоры» АҚ-ға кредит бере отырып, «Бәйтерек» ұлттық басқарушы холдингі» АҚ-ға кредит беру</t>
  </si>
  <si>
    <t>Кредитование АО «Национальный управляющий холдинг «Байтерек» с последующим кредитованием АО «Фонд развития промышленности» для финансирования проекта по производству главных передач ведущих мостов грузовой техники</t>
  </si>
  <si>
    <t>023</t>
  </si>
  <si>
    <t>Қарағанды облысының Саран қаласында шина өндірісін ұйымдастыру» жобасын лизингтік қаржыландыру үшін «Өнеркәсіпті дамытуқоры» АҚ-ға кейіннен кредит бере отырып, «Бәйтерек» ұлттық басқарушы холдингі» АҚ-ға кредит беру</t>
  </si>
  <si>
    <t>Кредитование АО «Национальный управляющий холдинг «Байтерек» с последующим кредитованием АО «Фонд развития промышленности» для лизингового финансирования проекта «Организация производства шин в городе Сарани Карагандинской области»</t>
  </si>
  <si>
    <t>050</t>
  </si>
  <si>
    <t>Шәкен Айманов атындағы «Қазақфильм» АҚ жарғылық капиталын ұлғайту</t>
  </si>
  <si>
    <t>Увеличение уставного капитала АО «Казахфильм» имени Шакена Айманова</t>
  </si>
  <si>
    <t>2021 жылдың  1 шілдесіне/   на 1 июля 2021 года</t>
  </si>
  <si>
    <t xml:space="preserve"> 2021 жылдың 1 шілдесіне/  на 1 июля 2021 года</t>
  </si>
  <si>
    <t>2021 жылдың  1 қантарына/   на 1 июля 2021г</t>
  </si>
  <si>
    <r>
      <t xml:space="preserve">Поступления/ түсімдер </t>
    </r>
    <r>
      <rPr>
        <vertAlign val="superscript"/>
        <sz val="10"/>
        <rFont val="Arial"/>
        <family val="2"/>
        <charset val="204"/>
      </rPr>
      <t>1</t>
    </r>
  </si>
  <si>
    <t>на 1 июля 2021 года</t>
  </si>
  <si>
    <t>Азиатский Банк инфраструктурных инвестиций</t>
  </si>
  <si>
    <t>1.2.5</t>
  </si>
  <si>
    <t>Азия Инфрақұрылымдық Инвестициялар Банкі</t>
  </si>
  <si>
    <t>2021ж.                2 тоқсан/ 2021г.           2 квартал</t>
  </si>
  <si>
    <t>2021ж.                2 тоқсан/ 2021г.            2 квартал</t>
  </si>
  <si>
    <t>2021ж.                2 тоқсан/ 2021г.  2 квартал</t>
  </si>
  <si>
    <t>2021ж.               2 тоқсан/ 2021г.            2 квартал</t>
  </si>
  <si>
    <t>7-кесте</t>
  </si>
  <si>
    <t>РЕСПУБЛИКАЛЫҚ БЮДЖЕТТІҢ АТҚАРЫЛУЫ</t>
  </si>
  <si>
    <t>12-кесте</t>
  </si>
  <si>
    <t>Таблица 26</t>
  </si>
  <si>
    <t>Таблица 22</t>
  </si>
  <si>
    <t xml:space="preserve">                              Таблица 21</t>
  </si>
  <si>
    <t>Таблица 19</t>
  </si>
  <si>
    <t xml:space="preserve">                                                Таблица 17</t>
  </si>
  <si>
    <t>Таблица 14</t>
  </si>
  <si>
    <t>14-кесте</t>
  </si>
  <si>
    <t>17-кесте</t>
  </si>
  <si>
    <t>18 кесте</t>
  </si>
  <si>
    <t>Облыстық бюджеттерге, республикалық маңызы бар қалалардың, астананың бюджеттеріне мемлекеттік орта білім беру ұйымдарында жан басына шаққандағы қаржыландыруды іске асыруға берілетін ағымдағы нысаналы трансферттер</t>
  </si>
  <si>
    <t>Целевые текущие трансферты областным бюджетам, бюджетам городов республиканского значения, столицы на реализацию подушевого финансирования в государственных организациях среднего образования</t>
  </si>
  <si>
    <t>Управление креативных индустрий города республиканского значения, столицы</t>
  </si>
  <si>
    <t>Развитие тепло -, электроэнергетики</t>
  </si>
  <si>
    <t>қ.Шымкент</t>
  </si>
  <si>
    <t>Негізгі капиталды сатудан түскен түсімдер</t>
  </si>
  <si>
    <t>Поступления  от  продажи  основного капитала</t>
  </si>
  <si>
    <t>Жер қойнауы туралы ақпаратты пайдалануға берілгені үшін ақы</t>
  </si>
  <si>
    <t>Плата за предоставление в пользование информации о недрах</t>
  </si>
  <si>
    <t xml:space="preserve"> в % к соответствующему периоду предыдущего года (январь-август)</t>
  </si>
  <si>
    <t>2021 ж. қаңтар-қыркүйек / 
январь-сентябрь отчет 2021 г.</t>
  </si>
  <si>
    <t xml:space="preserve"> 2021 жылдың 1 қазанға/ </t>
  </si>
  <si>
    <t>на 1 октября 2021 года</t>
  </si>
  <si>
    <t>2021ж.                3 тоқсан/ 2021г.           3 квартал</t>
  </si>
  <si>
    <t>2021ж.                3 тоқсан/ 2021г.            3 квартал</t>
  </si>
  <si>
    <t>Мемлекеттік қызмет саласындағы өңірлік хабты институционалдық қолдау</t>
  </si>
  <si>
    <t>Институциональная поддержка регионального хаба в сфере государственной службы</t>
  </si>
  <si>
    <t>Қазақстан Республикасы Үкіметінің төтенше резерві есебінен іс-шаралар өткізуге арналған мемлекеттік басқарудың басқа деңгейлеріне берілетін трансферттер</t>
  </si>
  <si>
    <t>Трансферты другим уровням государственного управления на проведение мероприятий за счет чрезвычайного резерва Правительства Республики Казахстан</t>
  </si>
  <si>
    <t>Сотқа дейінгі тергеп-тексеру</t>
  </si>
  <si>
    <t>ЗА 3 КВАРТАЛ 2021ГОДА</t>
  </si>
  <si>
    <t>3 ТОҚСАНЫ БОЙЫНША 2021 ЖЫЛДЫҢ</t>
  </si>
  <si>
    <t xml:space="preserve">16-кесте </t>
  </si>
  <si>
    <t>Таблица 16</t>
  </si>
  <si>
    <t>Погашение займов</t>
  </si>
  <si>
    <t>12.4-кесте</t>
  </si>
  <si>
    <t>Таблица 12.4</t>
  </si>
  <si>
    <t>12.5-кесте</t>
  </si>
  <si>
    <t>Таблица 12.5</t>
  </si>
  <si>
    <t>12.6-кесте</t>
  </si>
  <si>
    <t>Таблица 12.6</t>
  </si>
  <si>
    <t>12.7-кесте</t>
  </si>
  <si>
    <t>Таблица 12.7</t>
  </si>
  <si>
    <t>12.8-кесте</t>
  </si>
  <si>
    <t>Таблица 12.8</t>
  </si>
  <si>
    <t>12.9-кесте</t>
  </si>
  <si>
    <t>Таблица 12.9</t>
  </si>
  <si>
    <t>12.10-кесте</t>
  </si>
  <si>
    <t>Таблица 12.10</t>
  </si>
  <si>
    <t>12.11-кесте</t>
  </si>
  <si>
    <t>Таблица 12.11</t>
  </si>
  <si>
    <t>12.12-кесте</t>
  </si>
  <si>
    <t>Таблица 12.12</t>
  </si>
  <si>
    <t>12.13-кесте</t>
  </si>
  <si>
    <t>Таблица 12.13</t>
  </si>
  <si>
    <t>12.14-кесте</t>
  </si>
  <si>
    <t>Таблица 12.14</t>
  </si>
  <si>
    <t>12.15-кесте</t>
  </si>
  <si>
    <t>Таблица 12.15</t>
  </si>
  <si>
    <t>12.16-кесте</t>
  </si>
  <si>
    <t>Таблица 12.16</t>
  </si>
  <si>
    <t>15 - кесте</t>
  </si>
  <si>
    <t>таблица - 15</t>
  </si>
  <si>
    <t>12.1-кесте</t>
  </si>
  <si>
    <t>Таблица 12.1</t>
  </si>
  <si>
    <t>12.2-кесте</t>
  </si>
  <si>
    <t>Таблица 12.2</t>
  </si>
  <si>
    <t>12.3-кесте</t>
  </si>
  <si>
    <t>Таблица 12.3</t>
  </si>
  <si>
    <t>2021 жылдың 12 айлық жоспары /план на 12  месяцев 2021 года</t>
  </si>
  <si>
    <t>2021 жылдағы 12 айдағы орындалу /исполнение за 12 месяцев 2021 года</t>
  </si>
  <si>
    <t>2022 жылдың  1 қантарына/   на 1 января 2022г</t>
  </si>
  <si>
    <t>2022 жылдың  1 қантарына/   на 1 января 2022 года</t>
  </si>
  <si>
    <t>Таблица 27</t>
  </si>
  <si>
    <t xml:space="preserve"> 2022 жылдың 1 қантарына/  на 1 января 2022 года</t>
  </si>
  <si>
    <t>2021ж.                4 тоқсан/ 2021г.           4 квартал</t>
  </si>
  <si>
    <t>2021ж.                4 тоқсан/ 2021г.            4 квартал</t>
  </si>
  <si>
    <t xml:space="preserve"> 2022 жылдың 1 қантарға/ </t>
  </si>
  <si>
    <t>на 1 января 2022 года</t>
  </si>
  <si>
    <t>курс доллара США на 31.12.2021г. - 431,67 тенге</t>
  </si>
  <si>
    <t>Экспорт, млн. долл. США (январь-ноябрь)</t>
  </si>
  <si>
    <t>Импорт, млн. долл. США (январь-ноябрь)</t>
  </si>
  <si>
    <t>Отчет об исполнении консолидированного бюджета</t>
  </si>
  <si>
    <t xml:space="preserve">1 </t>
  </si>
  <si>
    <t>НАЛОГОВЫЕ ПОСТУПЛЕНИЯ</t>
  </si>
  <si>
    <t>НЕНАЛОГОВЫЕ ПОСТУПЛЕНИЯ</t>
  </si>
  <si>
    <t>ПОСТУПЛЕНИЯ ОТ ПРОДАЖИ ОСНОВНОГО КАПИТАЛА</t>
  </si>
  <si>
    <t>ПОСТУПЛЕНИЯ ТРАНСФЕРТОВ</t>
  </si>
  <si>
    <t>II. ИНЫЕ ПОСТУПЛЕНИЯ И ДОХОДЫ, НЕ ЗАПРЕЩЕННЫЕ ЗАКОНОДАТЕЛЬСТВОМ РЕСПУБЛИКИ КАЗАХСТАН</t>
  </si>
  <si>
    <t>III. ИНВЕСТИЦИОННЫЕ ДОХОДЫ ОТ УПРАВЛЕНИЯ НАЦИОНАЛЬНЫМ ФОНДОМ</t>
  </si>
  <si>
    <t>IV. ЗАТРАТЫ</t>
  </si>
  <si>
    <t>V.  ВЫПЛАТЫ С КСН ФОНДА КОМПЕНСАЦИИ ПОТЕРПЕВШИМ</t>
  </si>
  <si>
    <t>VI.  ПОКРЫТИЕ РАСХОДОВ, СВЯЗАННЫХ С УПРАВЛЕНИЕМ НАЦИОНАЛЬНЫМ ФОНДОМ И ПРОВЕДЕНИЕМ ЕЖЕГОДНОГО ВНЕШНЕГО АУДИТА</t>
  </si>
  <si>
    <t>VII.  ЧИСТОЕ БЮДЖЕТНОЕ КРЕДИТОВАНИЕ</t>
  </si>
  <si>
    <t>ПОГАШЕНИЕ БЮДЖЕТНЫХ КРЕДИТОВ</t>
  </si>
  <si>
    <t>VIII.  САЛЬДО ПО ОПЕРАЦИЯМ С ФИНАНСОВЫМИ АКТИВАМИ</t>
  </si>
  <si>
    <t>ПОСТУПЛЕНИЯ ОТ ПРОДАЖИ ФИНАНСОВЫХ АКТИВОВ ГОСУДАРСТВА</t>
  </si>
  <si>
    <t>IX. ДЕФИЦИТ (ПРОФИЦИТ) БЮДЖЕТА</t>
  </si>
  <si>
    <t>X. ФИНАНСИРОВАНИЕ ДЕФИЦИТА (ИСПОЛЬЗОВАНИЕ ПРОФИЦИТА) БЮДЖЕТА</t>
  </si>
  <si>
    <t>ПОСТУПЛЕНИЕ ЗАЙМОВ</t>
  </si>
  <si>
    <t>Поступления займов</t>
  </si>
  <si>
    <t>ПОГАШЕНИЕ ЗАЙМОВ</t>
  </si>
  <si>
    <t>ИСПОЛЬЗУЕМЫЕ ОСТАТКИ БЮДЖЕТНЫХ СРЕДСТВ</t>
  </si>
  <si>
    <t>Справочно:
Остатки бюджетных средств</t>
  </si>
  <si>
    <t>Остатки бюджетных средств на начало финансового года</t>
  </si>
  <si>
    <t>Остатки бюджетных средств на конец отчетного периода</t>
  </si>
  <si>
    <t>ББК</t>
  </si>
  <si>
    <t xml:space="preserve">Атауы </t>
  </si>
  <si>
    <t>САЛЫҚТЫҚ ТҮСІМДЕР</t>
  </si>
  <si>
    <t>САЛЫҚТЫҚ ЕМЕС ТҮСІМДЕР</t>
  </si>
  <si>
    <t>НЕГІЗГІ КАПИТАЛДЫ САТУДАН ТҮСЕТІН ТҮСІМДЕР</t>
  </si>
  <si>
    <t>ТРАНСФЕРТТЕРДІҢ ТҮСІМДЕРІ</t>
  </si>
  <si>
    <t xml:space="preserve">II. ҚАЗАҚСТАН РЕСПУБЛИКАСЫНЫҢ ЗАҢНАМЫСЫМЕН ТЫЙЫМ САЛЫНБАҒАН ӨЗГЕ ДЕ ТҮСІМДЕР МЕН КІРІСТЕР </t>
  </si>
  <si>
    <t>III. ҚАЗАҚСТАН РЕСПУБЛИКАСЫ ҰЛТТЫҚ ҚОРЫН БАСҚАРУДАН ТҮСКЕН ИНВЕСТИЦИЯЛЫҚ КІРІСТЕР</t>
  </si>
  <si>
    <t>IV. ШЫҒЫНДАР</t>
  </si>
  <si>
    <t>V.  ЖӘБІРЛЕНУШІЛЕРГЕ ӨТЕМАҚЫ ҚОРЫ ҚБШ ТӨЛЕУ</t>
  </si>
  <si>
    <t>VI.  ҚАЗАҚСТАН РЕСПУБЛИКАСЫ ҰЛТТЫҚ ҚОРДЫ БАСҚАРУМЕН ЖӘНЕ ЖЫЛ САЙЫНҒЫ СЫРТҚЫ АУДИТТІ ЖҮРГІЗУМЕН БАЙЛАНЫСТЫ ШЫҒЫСТАРДЫ ЖАБУ</t>
  </si>
  <si>
    <t>VII. ТАЗА БЮДЖЕТТІК КРЕДИТ БЕРУ</t>
  </si>
  <si>
    <t>БЮДЖЕТТІК КРЕДИТТЕРДІ ӨТЕУ</t>
  </si>
  <si>
    <t>VIII. ҚАРЖЫЛЫҚ АКТИВТЕРМЕН ЖАСАЛТЫН ОПЕРАЦИЯЛАР БОЙЫНША САЛЬДО</t>
  </si>
  <si>
    <t>ҚАРЖЫ АКТИВТЕРІН САТЫП АЛУ</t>
  </si>
  <si>
    <t>МЕМЛЕКЕТТІҢ ҚАРЖЫ АКТИВТЕРІН САТУДАН ТҮСЕТІН ТҮСІМДЕР</t>
  </si>
  <si>
    <t>IX. БЮДЖЕТ ТАПШЫЛЫҒЫ (ПРОФИЦИТІ)</t>
  </si>
  <si>
    <t>X. БЮДЖЕТ ТАПШЫЛЫҒЫН ҚАРЖЫЛАНДЫРУ (ПРОФИЦИТТІ ПАЙДАЛАНУ)</t>
  </si>
  <si>
    <t>ҚАРЫЗДАРДЫҢ ТҮСУІ</t>
  </si>
  <si>
    <t>Қарыздар түсімі</t>
  </si>
  <si>
    <t>ҚАРЫЗДАРДЫ ӨТЕУ</t>
  </si>
  <si>
    <t>Қарыздарды өтеу</t>
  </si>
  <si>
    <t>БЮДЖЕТ ҚАРАЖАТЫНЫҢ ПАЙДАЛАНЫЛАТЫН ҚАЛДЫҚТАРЫ</t>
  </si>
  <si>
    <t>Анықтама ретінде:
Бюджет қаражаттарының қалдықтары</t>
  </si>
  <si>
    <t>Қаржы жылының басына бюджет қаражатының қалдықтары</t>
  </si>
  <si>
    <t>Есепті кезеңнің соңына бюджет қаражатының қалдықтары</t>
  </si>
  <si>
    <t xml:space="preserve">шоғырландырылған бюджеттің атқарылуы туралы есеп </t>
  </si>
  <si>
    <t>Түзетілген бюджет</t>
  </si>
  <si>
    <t>Орындалуы</t>
  </si>
  <si>
    <t xml:space="preserve">Орындалу % </t>
  </si>
  <si>
    <t>млн.тенге</t>
  </si>
  <si>
    <t>2019 ж. есеп/ 2019 г. отчет</t>
  </si>
  <si>
    <t>2021 ж. есеп/ 2021 г. отчет</t>
  </si>
  <si>
    <t>2022 ж. қантар есеп/январь отчет 2022 г.</t>
  </si>
  <si>
    <t>қантар/январь</t>
  </si>
  <si>
    <t>2022 жылға түзету енгізілген бюджет (млн. теңге)/ скорректированный бюджет на 2022 год (млн.тенге)</t>
  </si>
  <si>
    <t>2022 жылғы қаңтар атқарылуы (млн. теңге)/ исполнение за январь 2022 года (млн.тенге)</t>
  </si>
  <si>
    <t>2021 ж. қаңтар %-бен 2022 ж. қаңтарына/
2022 г. январь в % к январю 2021 г.</t>
  </si>
  <si>
    <t>Государственные закупки, проведенные способом конкурса. Всего</t>
  </si>
  <si>
    <t>35 884 </t>
  </si>
  <si>
    <t>1 684 118 162 696 </t>
  </si>
  <si>
    <t>1 459 556 643 917 </t>
  </si>
  <si>
    <t>99 125 616 </t>
  </si>
  <si>
    <t>Конкурс тәсілІмен жүргізілген мемлекеттік сатып алу. Барлығы</t>
  </si>
  <si>
    <t>Государственные закупки, проведенные способом аукциона. Всего</t>
  </si>
  <si>
    <t>3 008 096 359</t>
  </si>
  <si>
    <t>Аукционмен сұрату тәсілімен жүргізілген мемлекеттік сатып алу. Барлығы</t>
  </si>
  <si>
    <t>Государственные закупки, проведенные способом запроса ценовых предложений. Всего</t>
  </si>
  <si>
    <t>71 916 478 266</t>
  </si>
  <si>
    <t>Баға ұсыныстарын сұрауды тәсілімен жүргізілген мемлекеттік сатып алу. Барлығы</t>
  </si>
  <si>
    <t>Государственные закупки, проведенные способом из одного источника  по несостоявшимся закупкам. Всего</t>
  </si>
  <si>
    <t>Бір көзден тәсілімен жүргізілген мемлекеттік сатып алу.  Барлығы</t>
  </si>
  <si>
    <t>Государственные закупки, проведенные способом из одного источника путем прямого заключения. Всего</t>
  </si>
  <si>
    <t>64 221 234 219</t>
  </si>
  <si>
    <t>Тікелей шарт тұжырымы бір дереккөздерден тәсілімен жүргізілген мемлекеттік сатып алу. Барлығы</t>
  </si>
  <si>
    <t>Государственные закупки, проведенные через товарные биржи. Всего</t>
  </si>
  <si>
    <t>318 097 141</t>
  </si>
  <si>
    <t>Тауар биржалары арқылы  жүргізілген мемлекеттік сатып алу. Барлығы</t>
  </si>
  <si>
    <t>2021 жылғы 2 жартыжылдығына мемлекеттік сатып алу туралы деректер/Сведения о государственных закупках за 2 полугодие 2021 года</t>
  </si>
  <si>
    <t>мерзiмдiлiгi: тоқсандық / периодичность: месячная</t>
  </si>
  <si>
    <t>2022 жылдың           1 ақпанға /на 1 февраля 2022 года</t>
  </si>
  <si>
    <t>2022 ж. қаңтар есеп/_x000D_
  январь отчет 2022 г.</t>
  </si>
  <si>
    <t>Денежные взыскания, наложенные судом в рамках административного судопроизводства</t>
  </si>
  <si>
    <t>Жергілікті өзін-өзі басқарудың қолма-қол ақшаны бақылау шотынан  қаражат қалдықтарының түсімдері</t>
  </si>
  <si>
    <t>Поступления остатков средств с контрольного счета наличности местного самоуправления</t>
  </si>
  <si>
    <t>2022 ж. қаңтар есеп/_x000D_
январь 2022 г.</t>
  </si>
  <si>
    <t>2022 ж. қаңтар/январь отчет 2022 г.</t>
  </si>
  <si>
    <t>2022 ж. қаңтар/_x000D_
январь отчет 2022 г.</t>
  </si>
  <si>
    <t>2022 жылдың қантар айы мемлекеттік меншік, барлығы/ Государственная собственность на январь 2022 года, всего</t>
  </si>
  <si>
    <t>2022 қаңтар есеп/_x000D_
  январь отчет 2022г.</t>
  </si>
  <si>
    <t>Архив қорының, баспа басылымдарының сақталуын қамтамасыз ету және оларды арнайы пайдалану жөніндегі қызметтер</t>
  </si>
  <si>
    <t>Өңірлердің бәсекеге қабілеттілігін арттыру және мемлекеттік басқаруды жетілдіру</t>
  </si>
  <si>
    <t>Повышение конкурентоспособности регионов и совершенствование государственного управления</t>
  </si>
  <si>
    <t>Шетелдегі отандастармен және Қазақстан Республикасына келген этникалық қазақтармен байланыстарды дамытуға жәрдемдесу</t>
  </si>
  <si>
    <t>Содействие развитию связей и контактов с соотечественникамиза рубежом и этническими казахами, прибывшими в Республику Казахстан</t>
  </si>
  <si>
    <t>Қазақстан Республикасы Үкіметінің төтенше резервінің есебінен іс-шаралар өткізу</t>
  </si>
  <si>
    <t>Зираттар бар крематорийлер салу үшін республикалық маңызы бар қалалардың, астананың бюджеттеріне берілетін нысаналы даму трансферттері</t>
  </si>
  <si>
    <t>Целевые трансферты на развитие бюджетам городов республиканского значения, столицы для строительства крематориев с кладбищами</t>
  </si>
  <si>
    <t>Мәдениет және өнер саласында дарынды балаларды оқыту және тәрбиелеу</t>
  </si>
  <si>
    <t>Обучение и воспитание одаренных в культуре и искусстве детей</t>
  </si>
  <si>
    <t>Спорт саласында дарынды балаларды оқыту және тәрбиелеу</t>
  </si>
  <si>
    <t>Облыстық бюджеттерге, республикалық маңызы бар қалалардың, астананың бюджеттеріне техникалық және кәсіптік, орта білімнен кейінгі білім беру ұйымдарындағы білім алушылардың мемлекеттік стипендиясының мөлшерін ұлғайтуға берілетін ағымдағы ны</t>
  </si>
  <si>
    <t>Целевые текущие трансферты областным бюджетам, бюджетам городов республиканского значения, столицы на увеличение размера государственной стипендии обучающихся в организациях технического и профессионального, послесреднего образования</t>
  </si>
  <si>
    <t>Кәсіпкерлік саласындағы кадрлардың біліктілігін арттыру және оларды қайта даярлау</t>
  </si>
  <si>
    <t>Повышение квалификации и переподготовка кадров в сфере предпринимательства</t>
  </si>
  <si>
    <t>Облыстық бюджеттерге, республикалық маңызы бар қалалардың, астананың бюджеттеріне тергеу изоляторларында және қылмыстық-атқару жүйесі мекемелерінде ұсталатын адамдарға медициналықкөмек көрсетуге берілетін ағымдағы нысаналы трансферттер</t>
  </si>
  <si>
    <t>Целевые текущие трансферты областным бюджетам, бюджетам городов республиканского значения, столицы на оказание медицинской помощи лицам, содержащимся в следственных изоляторах и учреждениях уголовно-исполнительной системы</t>
  </si>
  <si>
    <t>Нәтижелі жұмыспен қамтуды дамыту</t>
  </si>
  <si>
    <t>Развитие продуктивной занятости</t>
  </si>
  <si>
    <t>Облыстық бюджеттерге, республикалық маңызы бар қалалардың, астананың бюджеттеріне мемлекеттік ұйымдардың: стационарлық және жартылай стационарлық үлгідегі медициналық-әлеуметтік мекемелер, үйде қызмет көрсету, уақытша болу ұйымдары, халықты</t>
  </si>
  <si>
    <t>083</t>
  </si>
  <si>
    <t>Облыстық бюджеттерге, республикалық маңызы бар қалалардың, астананың бюджеттеріне азаматтық қызметшілердің жекелеген санаттарының, мемлекеттік бюджет қаражаты есебінен ұсталатын ұйымдар қызметкерлерінің, қазыналық кәсіпорындар қызметкерлері</t>
  </si>
  <si>
    <t>Целевые текущие трансферты областным бюджетам, бюджетам городов республиканского значения, столицы на повышение заработной платы отдельных категорий гражданских служащих, работников организаций, содержащихся за счет средств государственного</t>
  </si>
  <si>
    <t>Тұрғын үй-коммуналдық дамудың 2020 – 2025 жылдарға арналған«Нұрлы жер» мемлекеттік бағдарламасы шеңберінде тұрғын үй салу саласындағы іс-шараларды іске асыру</t>
  </si>
  <si>
    <t>Реализация мероприятий в области жилищного строительства в рамках Государственной программы жилищно-коммунального развития «Нұрлы жер» на 2020 – 2025 годы</t>
  </si>
  <si>
    <t>051</t>
  </si>
  <si>
    <t>Туризм мен туристік қызметті дамытуды ынталандыру</t>
  </si>
  <si>
    <t>Стимулирование развития туризма и туристической деятельности</t>
  </si>
  <si>
    <t>Халықаралық ұйымдармен бірлесіп жүзеге асырылатын жобалардыіске асыруды қамтамасыз ету</t>
  </si>
  <si>
    <t>206</t>
  </si>
  <si>
    <t>Қазақстан Республикасы Президентінің бастамаларына арналғанрезерв</t>
  </si>
  <si>
    <t>Резерв на инициативы Президента Республики Казахстан</t>
  </si>
  <si>
    <t>Қазақстанда өндірілген ауыл шаруашылығы техникасын қоспағанда, автокөлік құралдары мен арнайы мақсаттағы автотехниканы лизингке сатып алатын заңды тұлғалар мен жеке кәсіпкерлерді лизингтік қаржыландыру үшін «Қазақстанның Даму Банкі» АҚ арқы</t>
  </si>
  <si>
    <t>Кредитование АО «Национальный управляющий холдинг «Байтерек» с последующим кредитованием АО «Фонд развития промышленности» через АО «Банк развития Казахстана» для лизингового финансирования юридических лиц и индивидуальных предпринимателей,</t>
  </si>
  <si>
    <t xml:space="preserve"> 2022 жылға 1 ақпанға арналған Қазақстан Республикасы Ұлттық қорының қолма-қол ақшасын бақылау шотындағы ақша қозғалысы туралы есеп/_x000D_
 Движении  денег  на  контрольном счете  наличности Национального  фонда  Республики Казахстан на 1 февраля 2022 года</t>
  </si>
  <si>
    <t>2022 ж. қаңтар есеп/  январь отчет 2022 г.</t>
  </si>
  <si>
    <t>2022 жылғы  1 ақпандағы  арналған</t>
  </si>
  <si>
    <t xml:space="preserve"> на 1 февраля 2022  года</t>
  </si>
  <si>
    <t xml:space="preserve">9 988,9
</t>
  </si>
  <si>
    <t xml:space="preserve">2 021 ж. есеп/ 2 021 г. отчет </t>
  </si>
  <si>
    <t xml:space="preserve">2021 ж. қантар - желтоқсан  есеп / январь -декабрь 2021 г. отчет </t>
  </si>
  <si>
    <t xml:space="preserve">2 019 ж. есеп/2 019 г. отчет </t>
  </si>
  <si>
    <t xml:space="preserve">2022 ж. 1 ақпан есеп / на февраля 2022 г. отчет </t>
  </si>
  <si>
    <t xml:space="preserve">                                                                   2022 жылғы қаңтар айына</t>
  </si>
  <si>
    <t xml:space="preserve"> ұсыныс көлемі/объем предложений/quantity supplied</t>
  </si>
  <si>
    <t>орналастыру көлемі/объем размещения/flotation value</t>
  </si>
  <si>
    <t xml:space="preserve">сураныстардың көлемі/объем спроса/quantity demanded </t>
  </si>
  <si>
    <t>сыйақылардын (мүделердің) ставкалары, %/ ставки вознаграждения (интереса),%/interest rates (interest rate),%</t>
  </si>
  <si>
    <t>МЕККАМ (млн. тенге)/MEКKAM (mln)</t>
  </si>
  <si>
    <t>МЕОКАМ (млн. тенге)/MEОKAM (mln)</t>
  </si>
  <si>
    <t>МЕУКАМ (млн. тенге)/MEУKAM (mln)</t>
  </si>
  <si>
    <t>12 ай/12 мес.12 monthes</t>
  </si>
  <si>
    <t>48 ай/48 мес/48 monthes</t>
  </si>
  <si>
    <t>72 ай/72 мес/72 monthes</t>
  </si>
  <si>
    <t>96 ай/96 мес/96 monthes</t>
  </si>
  <si>
    <t>144ай/144 мес/144 monthes</t>
  </si>
  <si>
    <t>180ай/180 мес/180 monthes</t>
  </si>
  <si>
    <t>МЕУКАМ-96 05.01.2022 қайта/повтор/repeat</t>
  </si>
  <si>
    <t>МЕУКАМ-96 12.01.2022 қайта/повтор/repeat</t>
  </si>
  <si>
    <t xml:space="preserve">МЕОКАМ-48 19.01.2022 </t>
  </si>
  <si>
    <t>МЕУКАМ-144 19.01.2022 қайта/повтор/repeat</t>
  </si>
  <si>
    <t xml:space="preserve">МЕККАМ-12 20.01.2022 </t>
  </si>
  <si>
    <t xml:space="preserve">МЕУКАМ-180 26.01.2022 </t>
  </si>
  <si>
    <t>МЕУКАМ-180 26.01.2022 қосымша/доразмещение/аdditional placement</t>
  </si>
  <si>
    <t>МЕУКАМ-72 26.101.2022 қайта/повтор/repeat</t>
  </si>
  <si>
    <t>МЕУКАМ-72 26.01.2022 қосымша/доразмещение/аdditional placement</t>
  </si>
  <si>
    <t>Итого қаңтар 2022/ январь 2022г./Total for January 2022</t>
  </si>
  <si>
    <t xml:space="preserve"> 2021 жыл/
2021 год                    </t>
  </si>
  <si>
    <t>2022 ж. қаңтар есеп/
  январь отчет 2022 г.</t>
  </si>
  <si>
    <t>Валовой внутренний продукт,              млрд.тенге (2021 год)</t>
  </si>
  <si>
    <t>Объем промышленного производства, млрд.тенге (январь)</t>
  </si>
  <si>
    <t>к январю предыдущего года, в %</t>
  </si>
  <si>
    <t>Среднемесячная номинальная заработная плата 1 работника, тенге (январь)</t>
  </si>
  <si>
    <t>1 - Ұлттық статистика бюросы Қазақстан Республикасының Стратегиялық жоспарлау және реформалар агенттігінің  2022 жылғы қантар есеп деректері бойынша /Объем ВВП по отчетным данным Бюро национальной статистики Агентства по стратегическому планированию и реформам Республики Казахстан за январь 2022 года</t>
  </si>
  <si>
    <t>3 - Ұлттық статистика бюросы Қазақстан Республикасының Стратегиялық жоспарлау және реформалар агенттігінің 2022 жылғы қантар деректері бойынша /По данным Бюро национальной статистики Агентства по стратегическому планированию и реформам Республики Казахстан за январь 2022 года</t>
  </si>
  <si>
    <t>2 - Ұлттық статистика бюросы Қазақстан Республикасының Стратегиялық жоспарлау және реформалар агенттігінің 2022 жылғы қантар деректері бойынша /По данным Бюро национальной статистики Агентства по стратегическому планированию и реформам Республики Казахстан за январь 2022 года</t>
  </si>
  <si>
    <t>____</t>
  </si>
  <si>
    <t>Трансферты Фонду социального медицинского страхования на оплату гарантированного объема бесплатной медицинской помощи</t>
  </si>
  <si>
    <t>Әлеуметтік медициналық сақтандыру қоры арқылы қаржыландырылатын бағыттарды қоспағанда, әлеуметтік мәні бар аурулармен ауырған науқастарға медициналық көмек көрсету</t>
  </si>
  <si>
    <t>Оказание медицинской помощи больным социально-значимыми заболеваниями, за исключением направлений, финансируемых через Фонд социального медицинского страхования</t>
  </si>
  <si>
    <t>Санитариялық авиация нысанында медициналық көмек көрсету</t>
  </si>
  <si>
    <t>Оказание медицинской помощи в форме санитарной авиации</t>
  </si>
  <si>
    <t>Республикалық бюджет қаражаты есебінен мемлекеттiк базалық зейнетақы төлемдері</t>
  </si>
  <si>
    <t>Государственные базовые пенсионные выплаты за счет средств республиканского бюджета</t>
  </si>
  <si>
    <t>«Алтын алқа», «Күміс алқа» белгілерімен марапатталған немесе бұрын «Батыр-ана» атағын алған және «Ана даңқы» орденімен марапатталған көпбалалы аналарға мемлекеттік жәрдемақылар</t>
  </si>
  <si>
    <t>127</t>
  </si>
  <si>
    <t>Размещение государственного образовательного заказа в частных организациях среднего образования</t>
  </si>
  <si>
    <t>Жеке орта білім беру ұйымдарында мемлекеттік білім беру тапсырысын орналастыру</t>
  </si>
  <si>
    <t>Выплата солидарных пенсий за счет гарантированного трансферта из Национального фонда Республики Казахстан</t>
  </si>
  <si>
    <t>Ортақ зейнетақыларды Қазақстан Республикасының Ұлттық қорынан берілетін кепілдендірілген трансферт есебінен төлеу</t>
  </si>
  <si>
    <t>115</t>
  </si>
  <si>
    <t>Государственные базовые пенсионные выплаты за счет гарантированного трансферта из Национального фонда Республики Казахстан</t>
  </si>
  <si>
    <t>Қазақстан Республикасының Ұлттық қорынан берілетін кепілдендірілген трансферт есебінен мемлекеттiк базалық зейнетақы төлемдері</t>
  </si>
  <si>
    <t>Государственные пособия многодетным семьям</t>
  </si>
  <si>
    <t>Көпбалалы отбасыларға мемлекеттік жәрдемақы</t>
  </si>
</sst>
</file>

<file path=xl/styles.xml><?xml version="1.0" encoding="utf-8"?>
<styleSheet xmlns="http://schemas.openxmlformats.org/spreadsheetml/2006/main" xmlns:mc="http://schemas.openxmlformats.org/markup-compatibility/2006" xmlns:x14ac="http://schemas.microsoft.com/office/spreadsheetml/2009/9/ac" mc:Ignorable="x14ac">
  <numFmts count="38">
    <numFmt numFmtId="41" formatCode="_-* #,##0\ _₽_-;\-* #,##0\ _₽_-;_-* &quot;-&quot;\ _₽_-;_-@_-"/>
    <numFmt numFmtId="43" formatCode="_-* #,##0.00\ _₽_-;\-* #,##0.00\ _₽_-;_-* &quot;-&quot;??\ _₽_-;_-@_-"/>
    <numFmt numFmtId="164" formatCode="#,##0&quot;р.&quot;;\-#,##0&quot;р.&quot;"/>
    <numFmt numFmtId="165" formatCode="#,##0.00&quot;р.&quot;;\-#,##0.00&quot;р.&quot;"/>
    <numFmt numFmtId="166" formatCode="_-* #,##0&quot;р.&quot;_-;\-* #,##0&quot;р.&quot;_-;_-* &quot;-&quot;&quot;р.&quot;_-;_-@_-"/>
    <numFmt numFmtId="167" formatCode="_-* #,##0_р_._-;\-* #,##0_р_._-;_-* &quot;-&quot;_р_._-;_-@_-"/>
    <numFmt numFmtId="168" formatCode="_-* #,##0.00&quot;р.&quot;_-;\-* #,##0.00&quot;р.&quot;_-;_-* &quot;-&quot;??&quot;р.&quot;_-;_-@_-"/>
    <numFmt numFmtId="169" formatCode="_-* #,##0.00_р_._-;\-* #,##0.00_р_._-;_-* &quot;-&quot;??_р_._-;_-@_-"/>
    <numFmt numFmtId="170" formatCode="_-* #,##0.00\ _₸_-;\-* #,##0.00\ _₸_-;_-* &quot;-&quot;??\ _₸_-;_-@_-"/>
    <numFmt numFmtId="171" formatCode="_-* #,##0.0_р_._-;\-* #,##0.0_р_._-;_-* &quot;-&quot;_р_._-;_-@_-"/>
    <numFmt numFmtId="172" formatCode="0.0"/>
    <numFmt numFmtId="173" formatCode="_-* #,##0.0_р_._-;\-* #,##0.0_р_._-;_-* &quot;-&quot;??_р_._-;_-@_-"/>
    <numFmt numFmtId="174" formatCode="_-* #,##0_р_._-;\-* #,##0_р_._-;_-* &quot;-&quot;??_р_._-;_-@_-"/>
    <numFmt numFmtId="175" formatCode="#,##0.0"/>
    <numFmt numFmtId="176" formatCode="_-* #,##0.0_р_._-;\-* #,##0.0_р_._-;_-* &quot;-&quot;?_р_._-;_-@_-"/>
    <numFmt numFmtId="177" formatCode="#,##0_ ;\-#,##0\ "/>
    <numFmt numFmtId="178" formatCode="#\ ###\ ###\ ##0"/>
    <numFmt numFmtId="179" formatCode="_(* #,##0_);_(* \(#,##0\);_(* &quot;-&quot;_);_(@_)"/>
    <numFmt numFmtId="180" formatCode="_(* #,##0.00_);_(* \(#,##0.00\);_(* &quot;-&quot;_);_(@_)"/>
    <numFmt numFmtId="181" formatCode="###\ ###\ ###\ ###"/>
    <numFmt numFmtId="182" formatCode="_(* #,##0_);_(* \(#,##0\);_(* &quot;-&quot;??_);_(@_)"/>
    <numFmt numFmtId="183" formatCode="_-* #,##0_р_._-;\-* #,##0_р_._-;_-* &quot;-&quot;?_р_._-;_-@_-"/>
    <numFmt numFmtId="184" formatCode="#\ ###\ ###\ ##0.0"/>
    <numFmt numFmtId="185" formatCode="0.000000000"/>
    <numFmt numFmtId="186" formatCode="mmmm\ d\,\ yyyy"/>
    <numFmt numFmtId="187" formatCode="0.000000"/>
    <numFmt numFmtId="188" formatCode="_-* #,##0_?_._-;\-* #,##0_?_._-;_-* &quot;-&quot;_?_._-;_-@_-"/>
    <numFmt numFmtId="189" formatCode="_-* #,##0.00_?_._-;\-* #,##0.00_?_._-;_-* &quot;-&quot;??_?_._-;_-@_-"/>
    <numFmt numFmtId="190" formatCode="_-* #,##0_ð_._-;\-* #,##0_ð_._-;_-* &quot;-&quot;_ð_._-;_-@_-"/>
    <numFmt numFmtId="191" formatCode="_-* #,##0.00_ð_._-;\-* #,##0.00_ð_._-;_-* &quot;-&quot;??_ð_._-;_-@_-"/>
    <numFmt numFmtId="192" formatCode="_(* #,##0.00_);_(* \(#,##0.00\);_(* &quot;-&quot;??_);_(@_)"/>
    <numFmt numFmtId="193" formatCode="#\ ###\ ###\ ###\ ##0.0;\-#\ ###\ ###\ ###\ ##0.0"/>
    <numFmt numFmtId="194" formatCode="_-* #,##0.000_-;\-* #,##0.000_-;_-* &quot;-&quot;_-;_-@_-"/>
    <numFmt numFmtId="195" formatCode="#,##0.0000"/>
    <numFmt numFmtId="196" formatCode="#,##0;\-#,##0;0"/>
    <numFmt numFmtId="197" formatCode="_-* #,##0\ _₽_-;\-* #,##0\ _₽_-;_-* &quot;-&quot;??\ _₽_-;_-@_-"/>
    <numFmt numFmtId="198" formatCode="#,##0.0_ ;\-#,##0.0\ "/>
    <numFmt numFmtId="199" formatCode="0.0_ ;\-0.0\ "/>
  </numFmts>
  <fonts count="200">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Cyr"/>
      <charset val="204"/>
    </font>
    <font>
      <sz val="8"/>
      <name val="Arial Cyr"/>
      <charset val="204"/>
    </font>
    <font>
      <sz val="10"/>
      <color indexed="8"/>
      <name val="MS Sans Serif"/>
      <family val="2"/>
      <charset val="204"/>
    </font>
    <font>
      <sz val="10"/>
      <name val="Helv"/>
    </font>
    <font>
      <sz val="10"/>
      <name val="Arial"/>
      <family val="2"/>
      <charset val="204"/>
    </font>
    <font>
      <sz val="10"/>
      <name val="Arial"/>
      <family val="2"/>
      <charset val="204"/>
    </font>
    <font>
      <b/>
      <vertAlign val="superscript"/>
      <sz val="11"/>
      <name val="Arial"/>
      <family val="2"/>
      <charset val="204"/>
    </font>
    <font>
      <b/>
      <sz val="10"/>
      <name val="Arial"/>
      <family val="2"/>
      <charset val="204"/>
    </font>
    <font>
      <i/>
      <sz val="10"/>
      <name val="Arial"/>
      <family val="2"/>
      <charset val="204"/>
    </font>
    <font>
      <b/>
      <i/>
      <sz val="10"/>
      <name val="Arial"/>
      <family val="2"/>
      <charset val="204"/>
    </font>
    <font>
      <sz val="11"/>
      <name val="Arial"/>
      <family val="2"/>
      <charset val="204"/>
    </font>
    <font>
      <b/>
      <sz val="11"/>
      <name val="Arial"/>
      <family val="2"/>
      <charset val="204"/>
    </font>
    <font>
      <sz val="10"/>
      <color indexed="8"/>
      <name val="Arial"/>
      <family val="2"/>
      <charset val="204"/>
    </font>
    <font>
      <vertAlign val="superscript"/>
      <sz val="10"/>
      <name val="Arial"/>
      <family val="2"/>
      <charset val="204"/>
    </font>
    <font>
      <vertAlign val="superscript"/>
      <sz val="10"/>
      <color indexed="8"/>
      <name val="Arial"/>
      <family val="2"/>
      <charset val="204"/>
    </font>
    <font>
      <sz val="8"/>
      <name val="Arial"/>
      <family val="2"/>
      <charset val="204"/>
    </font>
    <font>
      <sz val="12"/>
      <name val="Arial"/>
      <family val="2"/>
      <charset val="204"/>
    </font>
    <font>
      <b/>
      <sz val="12"/>
      <name val="Arial"/>
      <family val="2"/>
      <charset val="204"/>
    </font>
    <font>
      <b/>
      <i/>
      <sz val="12"/>
      <name val="Arial"/>
      <family val="2"/>
      <charset val="204"/>
    </font>
    <font>
      <sz val="9"/>
      <name val="Arial"/>
      <family val="2"/>
      <charset val="204"/>
    </font>
    <font>
      <sz val="12"/>
      <color indexed="8"/>
      <name val="Arial"/>
      <family val="2"/>
      <charset val="204"/>
    </font>
    <font>
      <b/>
      <vertAlign val="superscript"/>
      <sz val="10"/>
      <name val="Arial"/>
      <family val="2"/>
      <charset val="204"/>
    </font>
    <font>
      <i/>
      <sz val="9"/>
      <name val="Arial"/>
      <family val="2"/>
      <charset val="204"/>
    </font>
    <font>
      <b/>
      <sz val="10"/>
      <name val="Arial Cyr"/>
      <charset val="204"/>
    </font>
    <font>
      <sz val="12"/>
      <color indexed="9"/>
      <name val="Arial"/>
      <family val="2"/>
      <charset val="204"/>
    </font>
    <font>
      <sz val="12"/>
      <name val="Arial Cyr"/>
      <charset val="204"/>
    </font>
    <font>
      <b/>
      <sz val="12"/>
      <name val="Arial Cyr"/>
      <charset val="204"/>
    </font>
    <font>
      <b/>
      <vertAlign val="superscript"/>
      <sz val="12"/>
      <name val="Arial Cyr"/>
      <charset val="204"/>
    </font>
    <font>
      <b/>
      <i/>
      <sz val="12"/>
      <name val="Arial Cyr"/>
      <charset val="204"/>
    </font>
    <font>
      <vertAlign val="superscript"/>
      <sz val="12"/>
      <name val="Arial Cyr"/>
      <charset val="204"/>
    </font>
    <font>
      <vertAlign val="superscript"/>
      <sz val="12"/>
      <name val="Arial"/>
      <family val="2"/>
      <charset val="204"/>
    </font>
    <font>
      <sz val="11"/>
      <color indexed="8"/>
      <name val="Calibri"/>
      <family val="2"/>
      <charset val="204"/>
    </font>
    <font>
      <sz val="11"/>
      <color indexed="9"/>
      <name val="Calibri"/>
      <family val="2"/>
      <charset val="204"/>
    </font>
    <font>
      <sz val="11"/>
      <color indexed="62"/>
      <name val="Calibri"/>
      <family val="2"/>
      <charset val="204"/>
    </font>
    <font>
      <b/>
      <sz val="11"/>
      <color indexed="63"/>
      <name val="Calibri"/>
      <family val="2"/>
      <charset val="204"/>
    </font>
    <font>
      <b/>
      <sz val="11"/>
      <color indexed="52"/>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1"/>
      <color indexed="8"/>
      <name val="Calibri"/>
      <family val="2"/>
      <charset val="204"/>
    </font>
    <font>
      <b/>
      <sz val="11"/>
      <color indexed="9"/>
      <name val="Calibri"/>
      <family val="2"/>
      <charset val="204"/>
    </font>
    <font>
      <b/>
      <sz val="18"/>
      <color indexed="56"/>
      <name val="Cambria"/>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sz val="9"/>
      <name val="Arial Cyr"/>
      <charset val="204"/>
    </font>
    <font>
      <sz val="9"/>
      <color rgb="FF333333"/>
      <name val="Arial"/>
      <family val="2"/>
      <charset val="204"/>
    </font>
    <font>
      <sz val="10"/>
      <name val="Arial"/>
      <family val="2"/>
      <charset val="204"/>
    </font>
    <font>
      <sz val="10"/>
      <color rgb="FF000000"/>
      <name val="Arial"/>
      <family val="2"/>
      <charset val="204"/>
    </font>
    <font>
      <b/>
      <sz val="8"/>
      <name val="Arial"/>
      <family val="2"/>
      <charset val="204"/>
    </font>
    <font>
      <b/>
      <sz val="9"/>
      <name val="Arial Cyr"/>
      <charset val="204"/>
    </font>
    <font>
      <sz val="10"/>
      <color rgb="FFFF0000"/>
      <name val="Arial"/>
      <family val="2"/>
      <charset val="204"/>
    </font>
    <font>
      <b/>
      <sz val="11"/>
      <color theme="1"/>
      <name val="Arial"/>
      <family val="2"/>
      <charset val="204"/>
    </font>
    <font>
      <sz val="10"/>
      <color rgb="FF000000"/>
      <name val="Arial"/>
      <family val="2"/>
      <charset val="204"/>
    </font>
    <font>
      <sz val="10"/>
      <name val="Arial Narrow"/>
      <family val="2"/>
      <charset val="204"/>
    </font>
    <font>
      <sz val="10"/>
      <color rgb="FF000000"/>
      <name val="Arial"/>
      <family val="2"/>
      <charset val="204"/>
    </font>
    <font>
      <sz val="10"/>
      <color rgb="FF000000"/>
      <name val="Arial"/>
      <family val="2"/>
      <charset val="204"/>
    </font>
    <font>
      <sz val="10"/>
      <color rgb="FF000000"/>
      <name val="Arial"/>
      <family val="2"/>
      <charset val="204"/>
    </font>
    <font>
      <sz val="10"/>
      <name val="Arial"/>
      <family val="2"/>
      <charset val="204"/>
    </font>
    <font>
      <sz val="10"/>
      <color rgb="FF000000"/>
      <name val="Arial"/>
      <family val="2"/>
      <charset val="204"/>
    </font>
    <font>
      <sz val="10"/>
      <color rgb="FF000000"/>
      <name val="Times New Roman"/>
      <family val="1"/>
      <charset val="204"/>
    </font>
    <font>
      <sz val="10.5"/>
      <name val="Arial Narrow"/>
      <family val="2"/>
      <charset val="204"/>
    </font>
    <font>
      <sz val="10"/>
      <color rgb="FF000000"/>
      <name val="Arial"/>
      <family val="2"/>
      <charset val="204"/>
    </font>
    <font>
      <sz val="10"/>
      <name val="Arial"/>
      <family val="2"/>
      <charset val="204"/>
    </font>
    <font>
      <sz val="10"/>
      <color rgb="FF000000"/>
      <name val="Arial"/>
      <family val="2"/>
      <charset val="204"/>
    </font>
    <font>
      <sz val="8"/>
      <color indexed="8"/>
      <name val="Arial KZ"/>
      <charset val="204"/>
    </font>
    <font>
      <b/>
      <sz val="11"/>
      <color indexed="8"/>
      <name val="Arial KZ"/>
      <charset val="204"/>
    </font>
    <font>
      <sz val="9"/>
      <color indexed="8"/>
      <name val="Arial KZ"/>
      <charset val="204"/>
    </font>
    <font>
      <b/>
      <sz val="8"/>
      <color indexed="8"/>
      <name val="Arial KZ"/>
      <charset val="204"/>
    </font>
    <font>
      <b/>
      <sz val="10"/>
      <color indexed="8"/>
      <name val="Arial KZ"/>
      <charset val="204"/>
    </font>
    <font>
      <b/>
      <sz val="18"/>
      <name val="Arial"/>
      <family val="2"/>
      <charset val="204"/>
    </font>
    <font>
      <sz val="12"/>
      <name val="Academy"/>
    </font>
    <font>
      <sz val="8"/>
      <name val="Academy"/>
    </font>
    <font>
      <sz val="10"/>
      <name val="Helv"/>
      <charset val="204"/>
    </font>
    <font>
      <sz val="10"/>
      <name val="NTHarmonica"/>
      <charset val="204"/>
    </font>
    <font>
      <sz val="10"/>
      <color indexed="8"/>
      <name val="Times New Roman"/>
      <family val="1"/>
      <charset val="204"/>
    </font>
    <font>
      <b/>
      <sz val="10"/>
      <color indexed="8"/>
      <name val="Times New Roman"/>
      <family val="1"/>
      <charset val="204"/>
    </font>
    <font>
      <b/>
      <sz val="10"/>
      <color indexed="8"/>
      <name val="Arial"/>
      <family val="2"/>
    </font>
    <font>
      <sz val="10"/>
      <color indexed="8"/>
      <name val="Arial"/>
      <family val="2"/>
    </font>
    <font>
      <u/>
      <sz val="11"/>
      <color theme="10"/>
      <name val="Calibri"/>
      <family val="2"/>
    </font>
    <font>
      <sz val="11"/>
      <color theme="1"/>
      <name val="Calibri"/>
      <family val="2"/>
      <scheme val="minor"/>
    </font>
    <font>
      <sz val="9"/>
      <color theme="1"/>
      <name val="Calibri"/>
      <family val="2"/>
      <charset val="204"/>
      <scheme val="minor"/>
    </font>
    <font>
      <sz val="10"/>
      <color rgb="FF000000"/>
      <name val="Arial"/>
      <family val="2"/>
      <charset val="204"/>
    </font>
    <font>
      <sz val="8"/>
      <name val="Times New Roman"/>
      <family val="1"/>
      <charset val="204"/>
    </font>
    <font>
      <sz val="11"/>
      <name val="Calibri"/>
      <family val="2"/>
      <charset val="204"/>
    </font>
    <font>
      <sz val="9"/>
      <color rgb="FFFF0000"/>
      <name val="Arial"/>
      <family val="2"/>
      <charset val="204"/>
    </font>
    <font>
      <sz val="10"/>
      <name val="Times New Roman"/>
      <family val="1"/>
      <charset val="204"/>
    </font>
    <font>
      <b/>
      <sz val="8"/>
      <color rgb="FF222222"/>
      <name val="Arial"/>
      <family val="2"/>
      <charset val="204"/>
    </font>
    <font>
      <b/>
      <sz val="12"/>
      <color indexed="8"/>
      <name val="Arial KZ"/>
      <charset val="204"/>
    </font>
    <font>
      <b/>
      <sz val="10"/>
      <color theme="1"/>
      <name val="Times New Roman"/>
      <family val="1"/>
      <charset val="204"/>
    </font>
    <font>
      <sz val="10"/>
      <color rgb="FF000000"/>
      <name val="Arial"/>
      <family val="2"/>
      <charset val="204"/>
    </font>
    <font>
      <sz val="10"/>
      <name val="Arial"/>
      <family val="2"/>
      <charset val="204"/>
    </font>
    <font>
      <sz val="14"/>
      <name val="Times New Roman"/>
      <family val="1"/>
      <charset val="204"/>
    </font>
    <font>
      <b/>
      <sz val="12"/>
      <name val="Times New Roman"/>
      <family val="1"/>
      <charset val="204"/>
    </font>
    <font>
      <sz val="10"/>
      <color rgb="FF000000"/>
      <name val="Arial"/>
      <family val="2"/>
      <charset val="204"/>
    </font>
    <font>
      <b/>
      <sz val="8"/>
      <color rgb="FF333333"/>
      <name val="Times New Roman"/>
      <family val="1"/>
      <charset val="204"/>
    </font>
    <font>
      <b/>
      <sz val="14"/>
      <color theme="1"/>
      <name val="Times New Roman"/>
      <family val="1"/>
      <charset val="204"/>
    </font>
    <font>
      <b/>
      <sz val="11"/>
      <color rgb="FF000000"/>
      <name val="Times New Roman"/>
      <family val="1"/>
      <charset val="204"/>
    </font>
    <font>
      <b/>
      <sz val="11"/>
      <color theme="1"/>
      <name val="Times New Roman"/>
      <family val="1"/>
      <charset val="204"/>
    </font>
    <font>
      <vertAlign val="superscript"/>
      <sz val="8"/>
      <name val="Arial"/>
      <family val="2"/>
      <charset val="204"/>
    </font>
    <font>
      <b/>
      <sz val="8"/>
      <color rgb="FF333333"/>
      <name val="Times New Roman"/>
      <family val="1"/>
      <charset val="204"/>
    </font>
    <font>
      <sz val="9"/>
      <color rgb="FF333333"/>
      <name val="Arial"/>
      <family val="2"/>
      <charset val="204"/>
    </font>
    <font>
      <sz val="7"/>
      <color rgb="FF000000"/>
      <name val="Times New Roman"/>
      <family val="1"/>
      <charset val="204"/>
    </font>
    <font>
      <sz val="10"/>
      <color rgb="FF000000"/>
      <name val="Times New Roman"/>
      <family val="1"/>
      <charset val="204"/>
    </font>
    <font>
      <b/>
      <sz val="10"/>
      <color rgb="FF333333"/>
      <name val="Times New Roman"/>
      <family val="1"/>
      <charset val="204"/>
    </font>
    <font>
      <sz val="8"/>
      <color rgb="FF333333"/>
      <name val="Times New Roman"/>
      <family val="1"/>
      <charset val="204"/>
    </font>
    <font>
      <sz val="8"/>
      <color rgb="FF000000"/>
      <name val="Times New Roman"/>
      <family val="1"/>
      <charset val="204"/>
    </font>
    <font>
      <b/>
      <sz val="8"/>
      <color rgb="FF000000"/>
      <name val="Times New Roman"/>
      <family val="1"/>
      <charset val="204"/>
    </font>
    <font>
      <sz val="10"/>
      <color rgb="FF000000"/>
      <name val="Arial"/>
      <family val="2"/>
      <charset val="204"/>
    </font>
    <font>
      <sz val="10"/>
      <color rgb="FF000000"/>
      <name val="Times New Roman"/>
      <family val="1"/>
      <charset val="204"/>
    </font>
    <font>
      <sz val="9"/>
      <color rgb="FF333333"/>
      <name val="Arial"/>
      <family val="2"/>
      <charset val="204"/>
    </font>
    <font>
      <b/>
      <sz val="10"/>
      <color rgb="FF000000"/>
      <name val="Times New Roman"/>
      <family val="1"/>
      <charset val="204"/>
    </font>
    <font>
      <b/>
      <sz val="10"/>
      <color rgb="FF333333"/>
      <name val="Times New Roman"/>
      <family val="1"/>
      <charset val="204"/>
    </font>
    <font>
      <sz val="10"/>
      <color rgb="FF333333"/>
      <name val="Times New Roman"/>
      <family val="1"/>
      <charset val="204"/>
    </font>
    <font>
      <sz val="12"/>
      <color rgb="FF333333"/>
      <name val="Times New Roman"/>
      <family val="1"/>
      <charset val="204"/>
    </font>
    <font>
      <b/>
      <sz val="12"/>
      <color rgb="FF333333"/>
      <name val="Times New Roman"/>
      <family val="1"/>
      <charset val="204"/>
    </font>
    <font>
      <i/>
      <sz val="10"/>
      <color rgb="FF000000"/>
      <name val="Times New Roman"/>
      <family val="1"/>
      <charset val="204"/>
    </font>
    <font>
      <sz val="10"/>
      <color rgb="FFFFFFFF"/>
      <name val="Times New Roman"/>
      <family val="1"/>
      <charset val="204"/>
    </font>
    <font>
      <b/>
      <sz val="14"/>
      <color rgb="FF333333"/>
      <name val="Times New Roman"/>
      <family val="1"/>
      <charset val="204"/>
    </font>
    <font>
      <b/>
      <sz val="12"/>
      <color rgb="FF000000"/>
      <name val="Times New Roman"/>
      <family val="1"/>
      <charset val="204"/>
    </font>
    <font>
      <b/>
      <sz val="12"/>
      <color rgb="FFFFFFFF"/>
      <name val="Times New Roman"/>
      <family val="1"/>
      <charset val="204"/>
    </font>
    <font>
      <sz val="12"/>
      <color rgb="FFFFFFFF"/>
      <name val="Times New Roman"/>
      <family val="1"/>
      <charset val="204"/>
    </font>
    <font>
      <sz val="10"/>
      <color rgb="FF000000"/>
      <name val="Arial"/>
      <family val="2"/>
      <charset val="204"/>
    </font>
    <font>
      <b/>
      <sz val="10"/>
      <name val="Times New Roman"/>
      <family val="1"/>
      <charset val="204"/>
    </font>
    <font>
      <sz val="10"/>
      <color rgb="FF333333"/>
      <name val="Arial"/>
      <family val="2"/>
      <charset val="204"/>
    </font>
    <font>
      <sz val="10"/>
      <color rgb="FF000000"/>
      <name val="Times New Roman"/>
      <family val="1"/>
      <charset val="204"/>
    </font>
    <font>
      <sz val="9"/>
      <color rgb="FF333333"/>
      <name val="Arial"/>
      <family val="2"/>
      <charset val="204"/>
    </font>
    <font>
      <b/>
      <sz val="10"/>
      <color rgb="FF000000"/>
      <name val="Times New Roman"/>
      <family val="1"/>
      <charset val="204"/>
    </font>
    <font>
      <b/>
      <sz val="10"/>
      <color rgb="FF333333"/>
      <name val="Times New Roman"/>
      <family val="1"/>
      <charset val="204"/>
    </font>
    <font>
      <sz val="9"/>
      <color rgb="FF000000"/>
      <name val="Times New Roman"/>
      <family val="1"/>
      <charset val="204"/>
    </font>
    <font>
      <b/>
      <sz val="9"/>
      <color rgb="FF000000"/>
      <name val="Times New Roman"/>
      <family val="1"/>
      <charset val="204"/>
    </font>
    <font>
      <b/>
      <i/>
      <sz val="10"/>
      <color rgb="FF000000"/>
      <name val="Times New Roman"/>
      <family val="1"/>
      <charset val="204"/>
    </font>
    <font>
      <b/>
      <i/>
      <sz val="10"/>
      <color rgb="FF333333"/>
      <name val="Times New Roman"/>
      <family val="1"/>
      <charset val="204"/>
    </font>
    <font>
      <sz val="12"/>
      <color rgb="FF000000"/>
      <name val="Times New Roman"/>
      <family val="1"/>
      <charset val="204"/>
    </font>
    <font>
      <sz val="10"/>
      <name val="Arial"/>
      <family val="2"/>
      <charset val="204"/>
    </font>
    <font>
      <sz val="9"/>
      <color rgb="FF333333"/>
      <name val="Times New Roman"/>
      <family val="1"/>
      <charset val="204"/>
    </font>
    <font>
      <b/>
      <sz val="9"/>
      <color rgb="FF333333"/>
      <name val="Times New Roman"/>
      <family val="1"/>
      <charset val="204"/>
    </font>
    <font>
      <b/>
      <sz val="7"/>
      <color rgb="FF000000"/>
      <name val="Times New Roman"/>
      <family val="1"/>
      <charset val="204"/>
    </font>
    <font>
      <b/>
      <sz val="9"/>
      <color rgb="FFFFFFFF"/>
      <name val="Times New Roman"/>
      <family val="1"/>
      <charset val="204"/>
    </font>
    <font>
      <b/>
      <i/>
      <sz val="7"/>
      <color rgb="FF000000"/>
      <name val="Times New Roman"/>
      <family val="1"/>
      <charset val="204"/>
    </font>
    <font>
      <sz val="9"/>
      <color rgb="FFFFFFFF"/>
      <name val="Times New Roman"/>
      <family val="1"/>
      <charset val="204"/>
    </font>
    <font>
      <i/>
      <sz val="10"/>
      <color rgb="FF333333"/>
      <name val="Times New Roman"/>
      <family val="1"/>
      <charset val="204"/>
    </font>
    <font>
      <b/>
      <sz val="16"/>
      <color rgb="FFFF0000"/>
      <name val="Times New Roman"/>
      <family val="1"/>
      <charset val="204"/>
    </font>
    <font>
      <sz val="10"/>
      <name val="Arial KZ"/>
      <family val="2"/>
      <charset val="204"/>
    </font>
    <font>
      <sz val="9"/>
      <color rgb="FF333333"/>
      <name val="Arial"/>
    </font>
    <font>
      <sz val="8"/>
      <color rgb="FF000000"/>
      <name val="Times New Roman"/>
    </font>
    <font>
      <b/>
      <sz val="8"/>
      <name val="Times New Roman"/>
      <family val="1"/>
      <charset val="204"/>
    </font>
    <font>
      <i/>
      <sz val="8"/>
      <name val="Times New Roman"/>
      <family val="1"/>
      <charset val="204"/>
    </font>
    <font>
      <b/>
      <sz val="9"/>
      <name val="Times New Roman"/>
      <family val="1"/>
      <charset val="204"/>
    </font>
    <font>
      <b/>
      <u/>
      <sz val="8"/>
      <name val="Times New Roman"/>
      <family val="1"/>
      <charset val="204"/>
    </font>
    <font>
      <sz val="9"/>
      <name val="Times New Roman"/>
      <family val="1"/>
      <charset val="204"/>
    </font>
    <font>
      <sz val="10"/>
      <color rgb="FF000000"/>
      <name val="Times New Roman"/>
    </font>
    <font>
      <b/>
      <sz val="10"/>
      <color rgb="FF000000"/>
      <name val="Times New Roman"/>
    </font>
    <font>
      <b/>
      <sz val="10"/>
      <color rgb="FF333333"/>
      <name val="Times New Roman"/>
    </font>
    <font>
      <sz val="8"/>
      <color rgb="FF333333"/>
      <name val="Times New Roman"/>
    </font>
    <font>
      <sz val="10"/>
      <color rgb="FF333333"/>
      <name val="Times New Roman"/>
    </font>
    <font>
      <b/>
      <sz val="8"/>
      <color rgb="FF333333"/>
      <name val="Times New Roman"/>
    </font>
    <font>
      <b/>
      <i/>
      <sz val="8"/>
      <color rgb="FF333333"/>
      <name val="Times New Roman"/>
    </font>
    <font>
      <i/>
      <sz val="8"/>
      <color rgb="FF333333"/>
      <name val="Times New Roman"/>
    </font>
    <font>
      <i/>
      <sz val="8"/>
      <color rgb="FF000000"/>
      <name val="Times New Roman"/>
    </font>
    <font>
      <b/>
      <i/>
      <sz val="10"/>
      <color rgb="FF333333"/>
      <name val="Times New Roman"/>
    </font>
    <font>
      <b/>
      <sz val="10"/>
      <color rgb="FFFFFFFF"/>
      <name val="Times New Roman"/>
    </font>
    <font>
      <b/>
      <i/>
      <sz val="10"/>
      <color rgb="FF000000"/>
      <name val="Times New Roman"/>
    </font>
    <font>
      <sz val="11"/>
      <name val="Times New Roman"/>
      <family val="1"/>
      <charset val="204"/>
    </font>
    <font>
      <b/>
      <sz val="10"/>
      <color rgb="FFFFFFFF"/>
      <name val="Times New Roman"/>
      <family val="1"/>
      <charset val="204"/>
    </font>
    <font>
      <sz val="7"/>
      <color rgb="FF333333"/>
      <name val="Times New Roman"/>
      <family val="1"/>
      <charset val="204"/>
    </font>
    <font>
      <sz val="8"/>
      <color rgb="FFFFFFFF"/>
      <name val="Times New Roman"/>
      <family val="1"/>
      <charset val="204"/>
    </font>
    <font>
      <b/>
      <sz val="11"/>
      <color rgb="FF333333"/>
      <name val="Times New Roman"/>
    </font>
    <font>
      <sz val="9"/>
      <color rgb="FF333333"/>
      <name val="Times New Roman"/>
    </font>
    <font>
      <sz val="9"/>
      <color rgb="FF000000"/>
      <name val="Times New Roman"/>
    </font>
    <font>
      <sz val="9"/>
      <color rgb="FF000000"/>
      <name val="Arial"/>
    </font>
    <font>
      <b/>
      <sz val="9"/>
      <color rgb="FF000000"/>
      <name val="Times New Roman"/>
    </font>
    <font>
      <b/>
      <sz val="9"/>
      <color rgb="FF000000"/>
      <name val="Arial"/>
    </font>
    <font>
      <i/>
      <sz val="9"/>
      <color rgb="FF000000"/>
      <name val="Times New Roman"/>
    </font>
    <font>
      <sz val="9"/>
      <color rgb="FFFFFFFF"/>
      <name val="Arial"/>
    </font>
    <font>
      <b/>
      <sz val="9"/>
      <color rgb="FFFFFFFF"/>
      <name val="Arial"/>
    </font>
    <font>
      <b/>
      <sz val="9"/>
      <color rgb="FF333333"/>
      <name val="Times New Roman"/>
    </font>
    <font>
      <b/>
      <i/>
      <sz val="9"/>
      <color rgb="FF000000"/>
      <name val="Times New Roman"/>
    </font>
    <font>
      <sz val="10"/>
      <color rgb="FFFFFFFF"/>
      <name val="Times New Roman"/>
    </font>
    <font>
      <i/>
      <sz val="10"/>
      <color rgb="FF000000"/>
      <name val="Times New Roman"/>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FFFFFF"/>
        <bgColor rgb="FFFFFFFF"/>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8FBFC"/>
        <bgColor rgb="FFFFFFFF"/>
      </patternFill>
    </fill>
    <fill>
      <patternFill patternType="solid">
        <fgColor indexed="41"/>
      </patternFill>
    </fill>
    <fill>
      <patternFill patternType="solid">
        <fgColor theme="5" tint="0.79998168889431442"/>
        <bgColor indexed="64"/>
      </patternFill>
    </fill>
    <fill>
      <patternFill patternType="solid">
        <fgColor rgb="FFFFFFFF"/>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style="thin">
        <color rgb="FFC0C0C0"/>
      </left>
      <right style="thin">
        <color rgb="FFC0C0C0"/>
      </right>
      <top style="thin">
        <color rgb="FFC0C0C0"/>
      </top>
      <bottom style="thin">
        <color rgb="FFC0C0C0"/>
      </bottom>
      <diagonal/>
    </border>
    <border>
      <left/>
      <right style="thin">
        <color rgb="FF000000"/>
      </right>
      <top/>
      <bottom style="thin">
        <color rgb="FF000000"/>
      </bottom>
      <diagonal/>
    </border>
    <border>
      <left style="thin">
        <color indexed="64"/>
      </left>
      <right style="thin">
        <color indexed="64"/>
      </right>
      <top/>
      <bottom style="thin">
        <color theme="0" tint="-0.14996795556505021"/>
      </bottom>
      <diagonal/>
    </border>
    <border>
      <left style="thin">
        <color indexed="64"/>
      </left>
      <right style="thin">
        <color indexed="64"/>
      </right>
      <top style="thin">
        <color theme="0" tint="-0.14996795556505021"/>
      </top>
      <bottom style="thin">
        <color theme="0" tint="-0.14996795556505021"/>
      </bottom>
      <diagonal/>
    </border>
    <border>
      <left style="thin">
        <color rgb="FFC0C0C0"/>
      </left>
      <right style="thin">
        <color rgb="FFC0C0C0"/>
      </right>
      <top style="thin">
        <color rgb="FFC0C0C0"/>
      </top>
      <bottom/>
      <diagonal/>
    </border>
    <border>
      <left style="thin">
        <color rgb="FFC0C0C0"/>
      </left>
      <right style="thin">
        <color rgb="FFC0C0C0"/>
      </right>
      <top/>
      <bottom/>
      <diagonal/>
    </border>
    <border>
      <left style="thin">
        <color rgb="FFC0C0C0"/>
      </left>
      <right style="thin">
        <color rgb="FFC0C0C0"/>
      </right>
      <top/>
      <bottom style="thin">
        <color rgb="FF3877A6"/>
      </bottom>
      <diagonal/>
    </border>
    <border>
      <left style="thin">
        <color rgb="FFC0C0C0"/>
      </left>
      <right style="thin">
        <color rgb="FFC0C0C0"/>
      </right>
      <top/>
      <bottom style="thin">
        <color rgb="FFA5A5B1"/>
      </bottom>
      <diagonal/>
    </border>
    <border>
      <left style="thin">
        <color rgb="FFC0C0C0"/>
      </left>
      <right style="thin">
        <color rgb="FFC0C0C0"/>
      </right>
      <top style="thin">
        <color rgb="FFCAC9D9"/>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48"/>
      </left>
      <right style="thin">
        <color indexed="48"/>
      </right>
      <top style="thin">
        <color indexed="48"/>
      </top>
      <bottom style="thin">
        <color indexed="48"/>
      </bottom>
      <diagonal/>
    </border>
    <border>
      <left/>
      <right/>
      <top style="double">
        <color indexed="64"/>
      </top>
      <bottom/>
      <diagonal/>
    </border>
    <border>
      <left/>
      <right style="thin">
        <color rgb="FF000000"/>
      </right>
      <top style="thin">
        <color rgb="FF000000"/>
      </top>
      <bottom style="thin">
        <color rgb="FF000000"/>
      </bottom>
      <diagonal/>
    </border>
    <border>
      <left style="double">
        <color rgb="FFFFFFFF"/>
      </left>
      <right style="double">
        <color rgb="FFFFFFFF"/>
      </right>
      <top style="double">
        <color rgb="FFFFFFFF"/>
      </top>
      <bottom style="double">
        <color rgb="FFFFFFFF"/>
      </bottom>
      <diagonal/>
    </border>
    <border>
      <left style="thin">
        <color rgb="FF999999"/>
      </left>
      <right style="thin">
        <color rgb="FF999999"/>
      </right>
      <top style="thin">
        <color rgb="FF999999"/>
      </top>
      <bottom style="thin">
        <color rgb="FF999999"/>
      </bottom>
      <diagonal/>
    </border>
    <border>
      <left/>
      <right/>
      <top style="medium">
        <color indexed="64"/>
      </top>
      <bottom/>
      <diagonal/>
    </border>
    <border>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hair">
        <color indexed="64"/>
      </right>
      <top style="hair">
        <color indexed="64"/>
      </top>
      <bottom style="hair">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right style="medium">
        <color indexed="64"/>
      </right>
      <top style="thin">
        <color indexed="64"/>
      </top>
      <bottom style="medium">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thin">
        <color indexed="64"/>
      </left>
      <right style="thin">
        <color rgb="FF000000"/>
      </right>
      <top/>
      <bottom/>
      <diagonal/>
    </border>
    <border>
      <left style="thin">
        <color rgb="FF000000"/>
      </left>
      <right style="thin">
        <color indexed="64"/>
      </right>
      <top/>
      <bottom/>
      <diagonal/>
    </border>
    <border>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bottom style="thin">
        <color indexed="64"/>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top style="thin">
        <color rgb="FF000000"/>
      </top>
      <bottom/>
      <diagonal/>
    </border>
    <border>
      <left style="thin">
        <color indexed="64"/>
      </left>
      <right/>
      <top style="thin">
        <color indexed="64"/>
      </top>
      <bottom style="thin">
        <color rgb="FF000000"/>
      </bottom>
      <diagonal/>
    </border>
    <border>
      <left/>
      <right style="thin">
        <color rgb="FF000000"/>
      </right>
      <top style="thin">
        <color rgb="FF000000"/>
      </top>
      <bottom/>
      <diagonal/>
    </border>
    <border>
      <left/>
      <right style="thin">
        <color rgb="FF000000"/>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top/>
      <bottom style="thin">
        <color indexed="64"/>
      </bottom>
      <diagonal/>
    </border>
    <border>
      <left style="thin">
        <color rgb="FF000000"/>
      </left>
      <right/>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612">
    <xf numFmtId="0" fontId="0" fillId="0" borderId="0"/>
    <xf numFmtId="0" fontId="20" fillId="0" borderId="0"/>
    <xf numFmtId="0" fontId="48" fillId="2" borderId="0" applyNumberFormat="0" applyBorder="0" applyAlignment="0" applyProtection="0"/>
    <xf numFmtId="0" fontId="48" fillId="3" borderId="0" applyNumberFormat="0" applyBorder="0" applyAlignment="0" applyProtection="0"/>
    <xf numFmtId="0" fontId="48" fillId="4" borderId="0" applyNumberFormat="0" applyBorder="0" applyAlignment="0" applyProtection="0"/>
    <xf numFmtId="0" fontId="48" fillId="5" borderId="0" applyNumberFormat="0" applyBorder="0" applyAlignment="0" applyProtection="0"/>
    <xf numFmtId="0" fontId="48" fillId="6" borderId="0" applyNumberFormat="0" applyBorder="0" applyAlignment="0" applyProtection="0"/>
    <xf numFmtId="0" fontId="48" fillId="7" borderId="0" applyNumberFormat="0" applyBorder="0" applyAlignment="0" applyProtection="0"/>
    <xf numFmtId="0" fontId="48" fillId="8" borderId="0" applyNumberFormat="0" applyBorder="0" applyAlignment="0" applyProtection="0"/>
    <xf numFmtId="0" fontId="48" fillId="9" borderId="0" applyNumberFormat="0" applyBorder="0" applyAlignment="0" applyProtection="0"/>
    <xf numFmtId="0" fontId="48" fillId="10" borderId="0" applyNumberFormat="0" applyBorder="0" applyAlignment="0" applyProtection="0"/>
    <xf numFmtId="0" fontId="48" fillId="5" borderId="0" applyNumberFormat="0" applyBorder="0" applyAlignment="0" applyProtection="0"/>
    <xf numFmtId="0" fontId="48" fillId="8" borderId="0" applyNumberFormat="0" applyBorder="0" applyAlignment="0" applyProtection="0"/>
    <xf numFmtId="0" fontId="48"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20" fillId="0" borderId="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7" borderId="1" applyNumberFormat="0" applyAlignment="0" applyProtection="0"/>
    <xf numFmtId="0" fontId="51" fillId="20" borderId="2" applyNumberFormat="0" applyAlignment="0" applyProtection="0"/>
    <xf numFmtId="0" fontId="52" fillId="20" borderId="1" applyNumberFormat="0" applyAlignment="0" applyProtection="0"/>
    <xf numFmtId="0" fontId="53" fillId="0" borderId="3" applyNumberFormat="0" applyFill="0" applyAlignment="0" applyProtection="0"/>
    <xf numFmtId="0" fontId="54" fillId="0" borderId="4" applyNumberFormat="0" applyFill="0" applyAlignment="0" applyProtection="0"/>
    <xf numFmtId="0" fontId="55" fillId="0" borderId="5" applyNumberFormat="0" applyFill="0" applyAlignment="0" applyProtection="0"/>
    <xf numFmtId="0" fontId="55" fillId="0" borderId="0" applyNumberFormat="0" applyFill="0" applyBorder="0" applyAlignment="0" applyProtection="0"/>
    <xf numFmtId="0" fontId="56" fillId="0" borderId="6" applyNumberFormat="0" applyFill="0" applyAlignment="0" applyProtection="0"/>
    <xf numFmtId="0" fontId="57" fillId="21" borderId="7" applyNumberFormat="0" applyAlignment="0" applyProtection="0"/>
    <xf numFmtId="0" fontId="58" fillId="0" borderId="0" applyNumberFormat="0" applyFill="0" applyBorder="0" applyAlignment="0" applyProtection="0"/>
    <xf numFmtId="0" fontId="59" fillId="22" borderId="0" applyNumberFormat="0" applyBorder="0" applyAlignment="0" applyProtection="0"/>
    <xf numFmtId="0" fontId="19" fillId="0" borderId="0" applyNumberFormat="0" applyFont="0" applyFill="0" applyBorder="0" applyAlignment="0" applyProtection="0"/>
    <xf numFmtId="0" fontId="21" fillId="0" borderId="0"/>
    <xf numFmtId="0" fontId="60" fillId="3" borderId="0" applyNumberFormat="0" applyBorder="0" applyAlignment="0" applyProtection="0"/>
    <xf numFmtId="0" fontId="61" fillId="0" borderId="0" applyNumberFormat="0" applyFill="0" applyBorder="0" applyAlignment="0" applyProtection="0"/>
    <xf numFmtId="0" fontId="17" fillId="23" borderId="8" applyNumberFormat="0" applyFont="0" applyAlignment="0" applyProtection="0"/>
    <xf numFmtId="0" fontId="62" fillId="0" borderId="9" applyNumberFormat="0" applyFill="0" applyAlignment="0" applyProtection="0"/>
    <xf numFmtId="0" fontId="63" fillId="0" borderId="0" applyNumberFormat="0" applyFill="0" applyBorder="0" applyAlignment="0" applyProtection="0"/>
    <xf numFmtId="167" fontId="22" fillId="0" borderId="0" applyFont="0" applyFill="0" applyBorder="0" applyAlignment="0" applyProtection="0"/>
    <xf numFmtId="0" fontId="64" fillId="4" borderId="0" applyNumberFormat="0" applyBorder="0" applyAlignment="0" applyProtection="0"/>
    <xf numFmtId="0" fontId="48" fillId="2" borderId="0" applyNumberFormat="0" applyBorder="0" applyAlignment="0" applyProtection="0"/>
    <xf numFmtId="0" fontId="48" fillId="3" borderId="0" applyNumberFormat="0" applyBorder="0" applyAlignment="0" applyProtection="0"/>
    <xf numFmtId="0" fontId="48" fillId="4" borderId="0" applyNumberFormat="0" applyBorder="0" applyAlignment="0" applyProtection="0"/>
    <xf numFmtId="0" fontId="48" fillId="5" borderId="0" applyNumberFormat="0" applyBorder="0" applyAlignment="0" applyProtection="0"/>
    <xf numFmtId="0" fontId="48" fillId="6" borderId="0" applyNumberFormat="0" applyBorder="0" applyAlignment="0" applyProtection="0"/>
    <xf numFmtId="0" fontId="48" fillId="7" borderId="0" applyNumberFormat="0" applyBorder="0" applyAlignment="0" applyProtection="0"/>
    <xf numFmtId="0" fontId="48" fillId="8" borderId="0" applyNumberFormat="0" applyBorder="0" applyAlignment="0" applyProtection="0"/>
    <xf numFmtId="0" fontId="48" fillId="9" borderId="0" applyNumberFormat="0" applyBorder="0" applyAlignment="0" applyProtection="0"/>
    <xf numFmtId="0" fontId="48" fillId="10" borderId="0" applyNumberFormat="0" applyBorder="0" applyAlignment="0" applyProtection="0"/>
    <xf numFmtId="0" fontId="48" fillId="5" borderId="0" applyNumberFormat="0" applyBorder="0" applyAlignment="0" applyProtection="0"/>
    <xf numFmtId="0" fontId="48" fillId="8" borderId="0" applyNumberFormat="0" applyBorder="0" applyAlignment="0" applyProtection="0"/>
    <xf numFmtId="0" fontId="48"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7" borderId="1" applyNumberFormat="0" applyAlignment="0" applyProtection="0"/>
    <xf numFmtId="0" fontId="51" fillId="20" borderId="2" applyNumberFormat="0" applyAlignment="0" applyProtection="0"/>
    <xf numFmtId="0" fontId="52" fillId="20" borderId="1" applyNumberFormat="0" applyAlignment="0" applyProtection="0"/>
    <xf numFmtId="0" fontId="53" fillId="0" borderId="3" applyNumberFormat="0" applyFill="0" applyAlignment="0" applyProtection="0"/>
    <xf numFmtId="0" fontId="54" fillId="0" borderId="4" applyNumberFormat="0" applyFill="0" applyAlignment="0" applyProtection="0"/>
    <xf numFmtId="0" fontId="55" fillId="0" borderId="5" applyNumberFormat="0" applyFill="0" applyAlignment="0" applyProtection="0"/>
    <xf numFmtId="0" fontId="55" fillId="0" borderId="0" applyNumberFormat="0" applyFill="0" applyBorder="0" applyAlignment="0" applyProtection="0"/>
    <xf numFmtId="0" fontId="56" fillId="0" borderId="6" applyNumberFormat="0" applyFill="0" applyAlignment="0" applyProtection="0"/>
    <xf numFmtId="0" fontId="57" fillId="21" borderId="7" applyNumberFormat="0" applyAlignment="0" applyProtection="0"/>
    <xf numFmtId="0" fontId="58" fillId="0" borderId="0" applyNumberFormat="0" applyFill="0" applyBorder="0" applyAlignment="0" applyProtection="0"/>
    <xf numFmtId="0" fontId="59" fillId="22" borderId="0" applyNumberFormat="0" applyBorder="0" applyAlignment="0" applyProtection="0"/>
    <xf numFmtId="0" fontId="60" fillId="3" borderId="0" applyNumberFormat="0" applyBorder="0" applyAlignment="0" applyProtection="0"/>
    <xf numFmtId="0" fontId="61" fillId="0" borderId="0" applyNumberFormat="0" applyFill="0" applyBorder="0" applyAlignment="0" applyProtection="0"/>
    <xf numFmtId="0" fontId="17" fillId="23" borderId="8" applyNumberFormat="0" applyFont="0" applyAlignment="0" applyProtection="0"/>
    <xf numFmtId="0" fontId="62" fillId="0" borderId="9" applyNumberFormat="0" applyFill="0" applyAlignment="0" applyProtection="0"/>
    <xf numFmtId="0" fontId="63" fillId="0" borderId="0" applyNumberFormat="0" applyFill="0" applyBorder="0" applyAlignment="0" applyProtection="0"/>
    <xf numFmtId="0" fontId="64" fillId="4" borderId="0" applyNumberFormat="0" applyBorder="0" applyAlignment="0" applyProtection="0"/>
    <xf numFmtId="0" fontId="48" fillId="2" borderId="0" applyNumberFormat="0" applyBorder="0" applyAlignment="0" applyProtection="0"/>
    <xf numFmtId="0" fontId="48" fillId="3" borderId="0" applyNumberFormat="0" applyBorder="0" applyAlignment="0" applyProtection="0"/>
    <xf numFmtId="0" fontId="48" fillId="4" borderId="0" applyNumberFormat="0" applyBorder="0" applyAlignment="0" applyProtection="0"/>
    <xf numFmtId="0" fontId="48" fillId="5" borderId="0" applyNumberFormat="0" applyBorder="0" applyAlignment="0" applyProtection="0"/>
    <xf numFmtId="0" fontId="48" fillId="6" borderId="0" applyNumberFormat="0" applyBorder="0" applyAlignment="0" applyProtection="0"/>
    <xf numFmtId="0" fontId="48" fillId="7" borderId="0" applyNumberFormat="0" applyBorder="0" applyAlignment="0" applyProtection="0"/>
    <xf numFmtId="0" fontId="48" fillId="8" borderId="0" applyNumberFormat="0" applyBorder="0" applyAlignment="0" applyProtection="0"/>
    <xf numFmtId="0" fontId="48" fillId="9" borderId="0" applyNumberFormat="0" applyBorder="0" applyAlignment="0" applyProtection="0"/>
    <xf numFmtId="0" fontId="48" fillId="10" borderId="0" applyNumberFormat="0" applyBorder="0" applyAlignment="0" applyProtection="0"/>
    <xf numFmtId="0" fontId="48" fillId="5" borderId="0" applyNumberFormat="0" applyBorder="0" applyAlignment="0" applyProtection="0"/>
    <xf numFmtId="0" fontId="48" fillId="8" borderId="0" applyNumberFormat="0" applyBorder="0" applyAlignment="0" applyProtection="0"/>
    <xf numFmtId="0" fontId="48"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7" borderId="1" applyNumberFormat="0" applyAlignment="0" applyProtection="0"/>
    <xf numFmtId="0" fontId="51" fillId="20" borderId="2" applyNumberFormat="0" applyAlignment="0" applyProtection="0"/>
    <xf numFmtId="0" fontId="52" fillId="20" borderId="1" applyNumberFormat="0" applyAlignment="0" applyProtection="0"/>
    <xf numFmtId="0" fontId="53" fillId="0" borderId="3" applyNumberFormat="0" applyFill="0" applyAlignment="0" applyProtection="0"/>
    <xf numFmtId="0" fontId="54" fillId="0" borderId="4" applyNumberFormat="0" applyFill="0" applyAlignment="0" applyProtection="0"/>
    <xf numFmtId="0" fontId="55" fillId="0" borderId="5" applyNumberFormat="0" applyFill="0" applyAlignment="0" applyProtection="0"/>
    <xf numFmtId="0" fontId="55" fillId="0" borderId="0" applyNumberFormat="0" applyFill="0" applyBorder="0" applyAlignment="0" applyProtection="0"/>
    <xf numFmtId="0" fontId="56" fillId="0" borderId="6" applyNumberFormat="0" applyFill="0" applyAlignment="0" applyProtection="0"/>
    <xf numFmtId="0" fontId="57" fillId="21" borderId="7" applyNumberFormat="0" applyAlignment="0" applyProtection="0"/>
    <xf numFmtId="0" fontId="58" fillId="0" borderId="0" applyNumberFormat="0" applyFill="0" applyBorder="0" applyAlignment="0" applyProtection="0"/>
    <xf numFmtId="0" fontId="59" fillId="22" borderId="0" applyNumberFormat="0" applyBorder="0" applyAlignment="0" applyProtection="0"/>
    <xf numFmtId="0" fontId="60" fillId="3" borderId="0" applyNumberFormat="0" applyBorder="0" applyAlignment="0" applyProtection="0"/>
    <xf numFmtId="0" fontId="61" fillId="0" borderId="0" applyNumberFormat="0" applyFill="0" applyBorder="0" applyAlignment="0" applyProtection="0"/>
    <xf numFmtId="0" fontId="17" fillId="23" borderId="8" applyNumberFormat="0" applyFont="0" applyAlignment="0" applyProtection="0"/>
    <xf numFmtId="0" fontId="62" fillId="0" borderId="9" applyNumberFormat="0" applyFill="0" applyAlignment="0" applyProtection="0"/>
    <xf numFmtId="0" fontId="63" fillId="0" borderId="0" applyNumberFormat="0" applyFill="0" applyBorder="0" applyAlignment="0" applyProtection="0"/>
    <xf numFmtId="0" fontId="64" fillId="4" borderId="0" applyNumberFormat="0" applyBorder="0" applyAlignment="0" applyProtection="0"/>
    <xf numFmtId="0" fontId="17" fillId="0" borderId="0"/>
    <xf numFmtId="9" fontId="17" fillId="0" borderId="0" applyFont="0" applyFill="0" applyBorder="0" applyAlignment="0" applyProtection="0"/>
    <xf numFmtId="167" fontId="17" fillId="0" borderId="0" applyFont="0" applyFill="0" applyBorder="0" applyAlignment="0" applyProtection="0"/>
    <xf numFmtId="169"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0" fontId="48" fillId="2" borderId="0" applyNumberFormat="0" applyBorder="0" applyAlignment="0" applyProtection="0"/>
    <xf numFmtId="0" fontId="48" fillId="3" borderId="0" applyNumberFormat="0" applyBorder="0" applyAlignment="0" applyProtection="0"/>
    <xf numFmtId="0" fontId="48" fillId="4" borderId="0" applyNumberFormat="0" applyBorder="0" applyAlignment="0" applyProtection="0"/>
    <xf numFmtId="0" fontId="48" fillId="5" borderId="0" applyNumberFormat="0" applyBorder="0" applyAlignment="0" applyProtection="0"/>
    <xf numFmtId="0" fontId="48" fillId="6" borderId="0" applyNumberFormat="0" applyBorder="0" applyAlignment="0" applyProtection="0"/>
    <xf numFmtId="0" fontId="48" fillId="7" borderId="0" applyNumberFormat="0" applyBorder="0" applyAlignment="0" applyProtection="0"/>
    <xf numFmtId="0" fontId="48" fillId="8" borderId="0" applyNumberFormat="0" applyBorder="0" applyAlignment="0" applyProtection="0"/>
    <xf numFmtId="0" fontId="48" fillId="9" borderId="0" applyNumberFormat="0" applyBorder="0" applyAlignment="0" applyProtection="0"/>
    <xf numFmtId="0" fontId="48" fillId="10" borderId="0" applyNumberFormat="0" applyBorder="0" applyAlignment="0" applyProtection="0"/>
    <xf numFmtId="0" fontId="48" fillId="5" borderId="0" applyNumberFormat="0" applyBorder="0" applyAlignment="0" applyProtection="0"/>
    <xf numFmtId="0" fontId="48" fillId="8" borderId="0" applyNumberFormat="0" applyBorder="0" applyAlignment="0" applyProtection="0"/>
    <xf numFmtId="0" fontId="48"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7" borderId="1" applyNumberFormat="0" applyAlignment="0" applyProtection="0"/>
    <xf numFmtId="0" fontId="51" fillId="20" borderId="2" applyNumberFormat="0" applyAlignment="0" applyProtection="0"/>
    <xf numFmtId="0" fontId="52" fillId="20" borderId="1" applyNumberFormat="0" applyAlignment="0" applyProtection="0"/>
    <xf numFmtId="0" fontId="53" fillId="0" borderId="3" applyNumberFormat="0" applyFill="0" applyAlignment="0" applyProtection="0"/>
    <xf numFmtId="0" fontId="54" fillId="0" borderId="4" applyNumberFormat="0" applyFill="0" applyAlignment="0" applyProtection="0"/>
    <xf numFmtId="0" fontId="55" fillId="0" borderId="5" applyNumberFormat="0" applyFill="0" applyAlignment="0" applyProtection="0"/>
    <xf numFmtId="0" fontId="55" fillId="0" borderId="0" applyNumberFormat="0" applyFill="0" applyBorder="0" applyAlignment="0" applyProtection="0"/>
    <xf numFmtId="0" fontId="56" fillId="0" borderId="6" applyNumberFormat="0" applyFill="0" applyAlignment="0" applyProtection="0"/>
    <xf numFmtId="0" fontId="57" fillId="21" borderId="7" applyNumberFormat="0" applyAlignment="0" applyProtection="0"/>
    <xf numFmtId="0" fontId="58" fillId="0" borderId="0" applyNumberFormat="0" applyFill="0" applyBorder="0" applyAlignment="0" applyProtection="0"/>
    <xf numFmtId="0" fontId="59" fillId="22" borderId="0" applyNumberFormat="0" applyBorder="0" applyAlignment="0" applyProtection="0"/>
    <xf numFmtId="0" fontId="60" fillId="3" borderId="0" applyNumberFormat="0" applyBorder="0" applyAlignment="0" applyProtection="0"/>
    <xf numFmtId="0" fontId="61" fillId="0" borderId="0" applyNumberFormat="0" applyFill="0" applyBorder="0" applyAlignment="0" applyProtection="0"/>
    <xf numFmtId="0" fontId="17" fillId="23" borderId="8" applyNumberFormat="0" applyFont="0" applyAlignment="0" applyProtection="0"/>
    <xf numFmtId="0" fontId="62" fillId="0" borderId="9" applyNumberFormat="0" applyFill="0" applyAlignment="0" applyProtection="0"/>
    <xf numFmtId="0" fontId="63" fillId="0" borderId="0" applyNumberFormat="0" applyFill="0" applyBorder="0" applyAlignment="0" applyProtection="0"/>
    <xf numFmtId="0" fontId="64" fillId="4" borderId="0" applyNumberFormat="0" applyBorder="0" applyAlignment="0" applyProtection="0"/>
    <xf numFmtId="9" fontId="17" fillId="0" borderId="0" applyFont="0" applyFill="0" applyBorder="0" applyAlignment="0" applyProtection="0"/>
    <xf numFmtId="169" fontId="17" fillId="0" borderId="0" applyFont="0" applyFill="0" applyBorder="0" applyAlignment="0" applyProtection="0"/>
    <xf numFmtId="0" fontId="17" fillId="0" borderId="0"/>
    <xf numFmtId="167" fontId="17" fillId="0" borderId="0" applyFont="0" applyFill="0" applyBorder="0" applyAlignment="0" applyProtection="0"/>
    <xf numFmtId="0" fontId="67" fillId="0" borderId="0"/>
    <xf numFmtId="9" fontId="67" fillId="0" borderId="0" applyFont="0" applyFill="0" applyBorder="0" applyAlignment="0" applyProtection="0"/>
    <xf numFmtId="0" fontId="16" fillId="0" borderId="0"/>
    <xf numFmtId="169" fontId="48" fillId="0" borderId="0" applyFont="0" applyFill="0" applyBorder="0" applyAlignment="0" applyProtection="0"/>
    <xf numFmtId="0" fontId="17" fillId="0" borderId="0"/>
    <xf numFmtId="182" fontId="21" fillId="0" borderId="0"/>
    <xf numFmtId="0" fontId="17" fillId="0" borderId="0"/>
    <xf numFmtId="0" fontId="15" fillId="0" borderId="0"/>
    <xf numFmtId="0" fontId="14" fillId="0" borderId="0"/>
    <xf numFmtId="169" fontId="14" fillId="0" borderId="0" applyFont="0" applyFill="0" applyBorder="0" applyAlignment="0" applyProtection="0"/>
    <xf numFmtId="0" fontId="17" fillId="0" borderId="0"/>
    <xf numFmtId="0" fontId="68" fillId="0" borderId="0"/>
    <xf numFmtId="0" fontId="68" fillId="0" borderId="0"/>
    <xf numFmtId="0" fontId="21" fillId="0" borderId="0"/>
    <xf numFmtId="0" fontId="13" fillId="0" borderId="0"/>
    <xf numFmtId="0" fontId="13" fillId="0" borderId="0"/>
    <xf numFmtId="0" fontId="13" fillId="0" borderId="0"/>
    <xf numFmtId="0" fontId="68" fillId="0" borderId="0"/>
    <xf numFmtId="169" fontId="13" fillId="0" borderId="0" applyFont="0" applyFill="0" applyBorder="0" applyAlignment="0" applyProtection="0"/>
    <xf numFmtId="169" fontId="13" fillId="0" borderId="0" applyFont="0" applyFill="0" applyBorder="0" applyAlignment="0" applyProtection="0"/>
    <xf numFmtId="0" fontId="73" fillId="0" borderId="0"/>
    <xf numFmtId="0" fontId="12" fillId="0" borderId="0"/>
    <xf numFmtId="167" fontId="17" fillId="0" borderId="0" applyFont="0" applyFill="0" applyBorder="0" applyAlignment="0" applyProtection="0"/>
    <xf numFmtId="169" fontId="17" fillId="0" borderId="0" applyFont="0" applyFill="0" applyBorder="0" applyAlignment="0" applyProtection="0"/>
    <xf numFmtId="167" fontId="17" fillId="0" borderId="0" applyFont="0" applyFill="0" applyBorder="0" applyAlignment="0" applyProtection="0"/>
    <xf numFmtId="0" fontId="75" fillId="0" borderId="0"/>
    <xf numFmtId="167" fontId="17" fillId="0" borderId="0" applyFont="0" applyFill="0" applyBorder="0" applyAlignment="0" applyProtection="0"/>
    <xf numFmtId="169" fontId="17" fillId="0" borderId="0" applyFont="0" applyFill="0" applyBorder="0" applyAlignment="0" applyProtection="0"/>
    <xf numFmtId="167" fontId="17" fillId="0" borderId="0" applyFont="0" applyFill="0" applyBorder="0" applyAlignment="0" applyProtection="0"/>
    <xf numFmtId="0" fontId="76" fillId="0" borderId="0"/>
    <xf numFmtId="0" fontId="48" fillId="2" borderId="0" applyNumberFormat="0" applyBorder="0" applyAlignment="0" applyProtection="0"/>
    <xf numFmtId="0" fontId="48" fillId="3" borderId="0" applyNumberFormat="0" applyBorder="0" applyAlignment="0" applyProtection="0"/>
    <xf numFmtId="0" fontId="48" fillId="4" borderId="0" applyNumberFormat="0" applyBorder="0" applyAlignment="0" applyProtection="0"/>
    <xf numFmtId="0" fontId="48" fillId="5" borderId="0" applyNumberFormat="0" applyBorder="0" applyAlignment="0" applyProtection="0"/>
    <xf numFmtId="0" fontId="48" fillId="6" borderId="0" applyNumberFormat="0" applyBorder="0" applyAlignment="0" applyProtection="0"/>
    <xf numFmtId="0" fontId="48" fillId="7" borderId="0" applyNumberFormat="0" applyBorder="0" applyAlignment="0" applyProtection="0"/>
    <xf numFmtId="0" fontId="48" fillId="8" borderId="0" applyNumberFormat="0" applyBorder="0" applyAlignment="0" applyProtection="0"/>
    <xf numFmtId="0" fontId="48" fillId="9" borderId="0" applyNumberFormat="0" applyBorder="0" applyAlignment="0" applyProtection="0"/>
    <xf numFmtId="0" fontId="48" fillId="10" borderId="0" applyNumberFormat="0" applyBorder="0" applyAlignment="0" applyProtection="0"/>
    <xf numFmtId="0" fontId="48" fillId="5" borderId="0" applyNumberFormat="0" applyBorder="0" applyAlignment="0" applyProtection="0"/>
    <xf numFmtId="0" fontId="48" fillId="8" borderId="0" applyNumberFormat="0" applyBorder="0" applyAlignment="0" applyProtection="0"/>
    <xf numFmtId="0" fontId="48"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7" borderId="1" applyNumberFormat="0" applyAlignment="0" applyProtection="0"/>
    <xf numFmtId="0" fontId="51" fillId="20" borderId="2" applyNumberFormat="0" applyAlignment="0" applyProtection="0"/>
    <xf numFmtId="0" fontId="52" fillId="20" borderId="1" applyNumberFormat="0" applyAlignment="0" applyProtection="0"/>
    <xf numFmtId="0" fontId="53" fillId="0" borderId="3" applyNumberFormat="0" applyFill="0" applyAlignment="0" applyProtection="0"/>
    <xf numFmtId="0" fontId="54" fillId="0" borderId="4" applyNumberFormat="0" applyFill="0" applyAlignment="0" applyProtection="0"/>
    <xf numFmtId="0" fontId="55" fillId="0" borderId="5" applyNumberFormat="0" applyFill="0" applyAlignment="0" applyProtection="0"/>
    <xf numFmtId="0" fontId="55" fillId="0" borderId="0" applyNumberFormat="0" applyFill="0" applyBorder="0" applyAlignment="0" applyProtection="0"/>
    <xf numFmtId="0" fontId="56" fillId="0" borderId="6" applyNumberFormat="0" applyFill="0" applyAlignment="0" applyProtection="0"/>
    <xf numFmtId="0" fontId="57" fillId="21" borderId="7" applyNumberFormat="0" applyAlignment="0" applyProtection="0"/>
    <xf numFmtId="0" fontId="58" fillId="0" borderId="0" applyNumberFormat="0" applyFill="0" applyBorder="0" applyAlignment="0" applyProtection="0"/>
    <xf numFmtId="0" fontId="59" fillId="22" borderId="0" applyNumberFormat="0" applyBorder="0" applyAlignment="0" applyProtection="0"/>
    <xf numFmtId="0" fontId="60" fillId="3" borderId="0" applyNumberFormat="0" applyBorder="0" applyAlignment="0" applyProtection="0"/>
    <xf numFmtId="0" fontId="61" fillId="0" borderId="0" applyNumberFormat="0" applyFill="0" applyBorder="0" applyAlignment="0" applyProtection="0"/>
    <xf numFmtId="0" fontId="17" fillId="23" borderId="8" applyNumberFormat="0" applyFont="0" applyAlignment="0" applyProtection="0"/>
    <xf numFmtId="0" fontId="62" fillId="0" borderId="9" applyNumberFormat="0" applyFill="0" applyAlignment="0" applyProtection="0"/>
    <xf numFmtId="0" fontId="63" fillId="0" borderId="0" applyNumberFormat="0" applyFill="0" applyBorder="0" applyAlignment="0" applyProtection="0"/>
    <xf numFmtId="0" fontId="64" fillId="4" borderId="0" applyNumberFormat="0" applyBorder="0" applyAlignment="0" applyProtection="0"/>
    <xf numFmtId="167" fontId="17" fillId="0" borderId="0" applyFont="0" applyFill="0" applyBorder="0" applyAlignment="0" applyProtection="0"/>
    <xf numFmtId="169"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0" fontId="48" fillId="3" borderId="0" applyNumberFormat="0" applyBorder="0" applyAlignment="0" applyProtection="0"/>
    <xf numFmtId="169" fontId="17" fillId="0" borderId="0" applyFont="0" applyFill="0" applyBorder="0" applyAlignment="0" applyProtection="0"/>
    <xf numFmtId="167" fontId="17" fillId="0" borderId="0" applyFont="0" applyFill="0" applyBorder="0" applyAlignment="0" applyProtection="0"/>
    <xf numFmtId="9" fontId="21" fillId="0" borderId="0" applyFont="0" applyFill="0" applyBorder="0" applyAlignment="0" applyProtection="0"/>
    <xf numFmtId="0" fontId="11" fillId="0" borderId="0"/>
    <xf numFmtId="169" fontId="48" fillId="0" borderId="0" applyFont="0" applyFill="0" applyBorder="0" applyAlignment="0" applyProtection="0"/>
    <xf numFmtId="167" fontId="17" fillId="0" borderId="0" applyFont="0" applyFill="0" applyBorder="0" applyAlignment="0" applyProtection="0"/>
    <xf numFmtId="0" fontId="11" fillId="0" borderId="0"/>
    <xf numFmtId="0" fontId="11" fillId="0" borderId="0"/>
    <xf numFmtId="169" fontId="11" fillId="0" borderId="0" applyFont="0" applyFill="0" applyBorder="0" applyAlignment="0" applyProtection="0"/>
    <xf numFmtId="0" fontId="11" fillId="0" borderId="0"/>
    <xf numFmtId="0" fontId="11" fillId="0" borderId="0"/>
    <xf numFmtId="0" fontId="11" fillId="0" borderId="0"/>
    <xf numFmtId="169" fontId="11" fillId="0" borderId="0" applyFont="0" applyFill="0" applyBorder="0" applyAlignment="0" applyProtection="0"/>
    <xf numFmtId="169" fontId="11" fillId="0" borderId="0" applyFont="0" applyFill="0" applyBorder="0" applyAlignment="0" applyProtection="0"/>
    <xf numFmtId="169" fontId="17" fillId="0" borderId="0" applyFont="0" applyFill="0" applyBorder="0" applyAlignment="0" applyProtection="0"/>
    <xf numFmtId="0" fontId="48" fillId="2" borderId="0" applyNumberFormat="0" applyBorder="0" applyAlignment="0" applyProtection="0"/>
    <xf numFmtId="0" fontId="48" fillId="3" borderId="0" applyNumberFormat="0" applyBorder="0" applyAlignment="0" applyProtection="0"/>
    <xf numFmtId="0" fontId="48" fillId="4" borderId="0" applyNumberFormat="0" applyBorder="0" applyAlignment="0" applyProtection="0"/>
    <xf numFmtId="0" fontId="48" fillId="5" borderId="0" applyNumberFormat="0" applyBorder="0" applyAlignment="0" applyProtection="0"/>
    <xf numFmtId="0" fontId="48" fillId="6" borderId="0" applyNumberFormat="0" applyBorder="0" applyAlignment="0" applyProtection="0"/>
    <xf numFmtId="0" fontId="48" fillId="7" borderId="0" applyNumberFormat="0" applyBorder="0" applyAlignment="0" applyProtection="0"/>
    <xf numFmtId="0" fontId="48" fillId="8" borderId="0" applyNumberFormat="0" applyBorder="0" applyAlignment="0" applyProtection="0"/>
    <xf numFmtId="0" fontId="48" fillId="9" borderId="0" applyNumberFormat="0" applyBorder="0" applyAlignment="0" applyProtection="0"/>
    <xf numFmtId="0" fontId="48" fillId="10" borderId="0" applyNumberFormat="0" applyBorder="0" applyAlignment="0" applyProtection="0"/>
    <xf numFmtId="0" fontId="48" fillId="5" borderId="0" applyNumberFormat="0" applyBorder="0" applyAlignment="0" applyProtection="0"/>
    <xf numFmtId="0" fontId="48" fillId="8" borderId="0" applyNumberFormat="0" applyBorder="0" applyAlignment="0" applyProtection="0"/>
    <xf numFmtId="0" fontId="48"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169" fontId="17" fillId="0" borderId="0" applyFont="0" applyFill="0" applyBorder="0" applyAlignment="0" applyProtection="0"/>
    <xf numFmtId="0" fontId="48" fillId="2" borderId="0" applyNumberFormat="0" applyBorder="0" applyAlignment="0" applyProtection="0"/>
    <xf numFmtId="0" fontId="49" fillId="13" borderId="0" applyNumberFormat="0" applyBorder="0" applyAlignment="0" applyProtection="0"/>
    <xf numFmtId="0" fontId="48" fillId="9" borderId="0" applyNumberFormat="0" applyBorder="0" applyAlignment="0" applyProtection="0"/>
    <xf numFmtId="0" fontId="49" fillId="10" borderId="0" applyNumberFormat="0" applyBorder="0" applyAlignment="0" applyProtection="0"/>
    <xf numFmtId="0" fontId="49" fillId="9" borderId="0" applyNumberFormat="0" applyBorder="0" applyAlignment="0" applyProtection="0"/>
    <xf numFmtId="0" fontId="49" fillId="12" borderId="0" applyNumberFormat="0" applyBorder="0" applyAlignment="0" applyProtection="0"/>
    <xf numFmtId="0" fontId="48" fillId="11" borderId="0" applyNumberFormat="0" applyBorder="0" applyAlignment="0" applyProtection="0"/>
    <xf numFmtId="0" fontId="48" fillId="8" borderId="0" applyNumberFormat="0" applyBorder="0" applyAlignment="0" applyProtection="0"/>
    <xf numFmtId="0" fontId="48" fillId="5" borderId="0" applyNumberFormat="0" applyBorder="0" applyAlignment="0" applyProtection="0"/>
    <xf numFmtId="0" fontId="48" fillId="10" borderId="0" applyNumberFormat="0" applyBorder="0" applyAlignment="0" applyProtection="0"/>
    <xf numFmtId="0" fontId="49" fillId="15" borderId="0" applyNumberFormat="0" applyBorder="0" applyAlignment="0" applyProtection="0"/>
    <xf numFmtId="0" fontId="49" fillId="14" borderId="0" applyNumberFormat="0" applyBorder="0" applyAlignment="0" applyProtection="0"/>
    <xf numFmtId="0" fontId="48" fillId="8" borderId="0" applyNumberFormat="0" applyBorder="0" applyAlignment="0" applyProtection="0"/>
    <xf numFmtId="0" fontId="48" fillId="7" borderId="0" applyNumberFormat="0" applyBorder="0" applyAlignment="0" applyProtection="0"/>
    <xf numFmtId="0" fontId="48" fillId="6" borderId="0" applyNumberFormat="0" applyBorder="0" applyAlignment="0" applyProtection="0"/>
    <xf numFmtId="0" fontId="48" fillId="5" borderId="0" applyNumberFormat="0" applyBorder="0" applyAlignment="0" applyProtection="0"/>
    <xf numFmtId="0" fontId="48" fillId="4" borderId="0" applyNumberFormat="0" applyBorder="0" applyAlignment="0" applyProtection="0"/>
    <xf numFmtId="169" fontId="17" fillId="0" borderId="0" applyFont="0" applyFill="0" applyBorder="0" applyAlignment="0" applyProtection="0"/>
    <xf numFmtId="0" fontId="77" fillId="0" borderId="0"/>
    <xf numFmtId="0" fontId="78" fillId="0" borderId="0"/>
    <xf numFmtId="0" fontId="79" fillId="0" borderId="0"/>
    <xf numFmtId="0" fontId="82" fillId="0" borderId="0"/>
    <xf numFmtId="0" fontId="83" fillId="0" borderId="0"/>
    <xf numFmtId="0" fontId="48" fillId="2" borderId="0" applyNumberFormat="0" applyBorder="0" applyAlignment="0" applyProtection="0"/>
    <xf numFmtId="0" fontId="48" fillId="3" borderId="0" applyNumberFormat="0" applyBorder="0" applyAlignment="0" applyProtection="0"/>
    <xf numFmtId="0" fontId="48" fillId="4" borderId="0" applyNumberFormat="0" applyBorder="0" applyAlignment="0" applyProtection="0"/>
    <xf numFmtId="0" fontId="48" fillId="5" borderId="0" applyNumberFormat="0" applyBorder="0" applyAlignment="0" applyProtection="0"/>
    <xf numFmtId="0" fontId="48" fillId="6" borderId="0" applyNumberFormat="0" applyBorder="0" applyAlignment="0" applyProtection="0"/>
    <xf numFmtId="0" fontId="48" fillId="7" borderId="0" applyNumberFormat="0" applyBorder="0" applyAlignment="0" applyProtection="0"/>
    <xf numFmtId="0" fontId="48" fillId="8" borderId="0" applyNumberFormat="0" applyBorder="0" applyAlignment="0" applyProtection="0"/>
    <xf numFmtId="0" fontId="48" fillId="9" borderId="0" applyNumberFormat="0" applyBorder="0" applyAlignment="0" applyProtection="0"/>
    <xf numFmtId="0" fontId="48" fillId="10" borderId="0" applyNumberFormat="0" applyBorder="0" applyAlignment="0" applyProtection="0"/>
    <xf numFmtId="0" fontId="48" fillId="5" borderId="0" applyNumberFormat="0" applyBorder="0" applyAlignment="0" applyProtection="0"/>
    <xf numFmtId="0" fontId="48" fillId="8" borderId="0" applyNumberFormat="0" applyBorder="0" applyAlignment="0" applyProtection="0"/>
    <xf numFmtId="0" fontId="48"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7" borderId="1" applyNumberFormat="0" applyAlignment="0" applyProtection="0"/>
    <xf numFmtId="0" fontId="51" fillId="20" borderId="2" applyNumberFormat="0" applyAlignment="0" applyProtection="0"/>
    <xf numFmtId="0" fontId="52" fillId="20" borderId="1" applyNumberFormat="0" applyAlignment="0" applyProtection="0"/>
    <xf numFmtId="0" fontId="53" fillId="0" borderId="3" applyNumberFormat="0" applyFill="0" applyAlignment="0" applyProtection="0"/>
    <xf numFmtId="0" fontId="54" fillId="0" borderId="4" applyNumberFormat="0" applyFill="0" applyAlignment="0" applyProtection="0"/>
    <xf numFmtId="0" fontId="55" fillId="0" borderId="5" applyNumberFormat="0" applyFill="0" applyAlignment="0" applyProtection="0"/>
    <xf numFmtId="0" fontId="55" fillId="0" borderId="0" applyNumberFormat="0" applyFill="0" applyBorder="0" applyAlignment="0" applyProtection="0"/>
    <xf numFmtId="0" fontId="56" fillId="0" borderId="6" applyNumberFormat="0" applyFill="0" applyAlignment="0" applyProtection="0"/>
    <xf numFmtId="0" fontId="57" fillId="21" borderId="7" applyNumberFormat="0" applyAlignment="0" applyProtection="0"/>
    <xf numFmtId="0" fontId="58" fillId="0" borderId="0" applyNumberFormat="0" applyFill="0" applyBorder="0" applyAlignment="0" applyProtection="0"/>
    <xf numFmtId="0" fontId="59" fillId="22" borderId="0" applyNumberFormat="0" applyBorder="0" applyAlignment="0" applyProtection="0"/>
    <xf numFmtId="0" fontId="60" fillId="3" borderId="0" applyNumberFormat="0" applyBorder="0" applyAlignment="0" applyProtection="0"/>
    <xf numFmtId="0" fontId="61" fillId="0" borderId="0" applyNumberFormat="0" applyFill="0" applyBorder="0" applyAlignment="0" applyProtection="0"/>
    <xf numFmtId="0" fontId="17" fillId="23" borderId="8" applyNumberFormat="0" applyFont="0" applyAlignment="0" applyProtection="0"/>
    <xf numFmtId="0" fontId="62" fillId="0" borderId="9" applyNumberFormat="0" applyFill="0" applyAlignment="0" applyProtection="0"/>
    <xf numFmtId="0" fontId="63" fillId="0" borderId="0" applyNumberFormat="0" applyFill="0" applyBorder="0" applyAlignment="0" applyProtection="0"/>
    <xf numFmtId="0" fontId="64" fillId="4" borderId="0" applyNumberFormat="0" applyBorder="0" applyAlignment="0" applyProtection="0"/>
    <xf numFmtId="0" fontId="10" fillId="0" borderId="0"/>
    <xf numFmtId="0" fontId="10" fillId="0" borderId="0"/>
    <xf numFmtId="0" fontId="10" fillId="0" borderId="0"/>
    <xf numFmtId="169" fontId="10" fillId="0" borderId="0" applyFont="0" applyFill="0" applyBorder="0" applyAlignment="0" applyProtection="0"/>
    <xf numFmtId="0" fontId="10" fillId="0" borderId="0"/>
    <xf numFmtId="0" fontId="10" fillId="0" borderId="0"/>
    <xf numFmtId="0" fontId="10" fillId="0" borderId="0"/>
    <xf numFmtId="169" fontId="10" fillId="0" borderId="0" applyFont="0" applyFill="0" applyBorder="0" applyAlignment="0" applyProtection="0"/>
    <xf numFmtId="169" fontId="10" fillId="0" borderId="0" applyFont="0" applyFill="0" applyBorder="0" applyAlignment="0" applyProtection="0"/>
    <xf numFmtId="0" fontId="68" fillId="0" borderId="0"/>
    <xf numFmtId="0" fontId="10" fillId="0" borderId="0"/>
    <xf numFmtId="169" fontId="17" fillId="0" borderId="0" applyFont="0" applyFill="0" applyBorder="0" applyAlignment="0" applyProtection="0"/>
    <xf numFmtId="0" fontId="68" fillId="0" borderId="0"/>
    <xf numFmtId="0" fontId="68" fillId="0" borderId="0"/>
    <xf numFmtId="0" fontId="10" fillId="0" borderId="0"/>
    <xf numFmtId="0" fontId="10" fillId="0" borderId="0"/>
    <xf numFmtId="0" fontId="10" fillId="0" borderId="0"/>
    <xf numFmtId="169" fontId="10" fillId="0" borderId="0" applyFont="0" applyFill="0" applyBorder="0" applyAlignment="0" applyProtection="0"/>
    <xf numFmtId="0" fontId="10" fillId="0" borderId="0"/>
    <xf numFmtId="0" fontId="10" fillId="0" borderId="0"/>
    <xf numFmtId="0" fontId="10" fillId="0" borderId="0"/>
    <xf numFmtId="169" fontId="10" fillId="0" borderId="0" applyFont="0" applyFill="0" applyBorder="0" applyAlignment="0" applyProtection="0"/>
    <xf numFmtId="169" fontId="10" fillId="0" borderId="0" applyFont="0" applyFill="0" applyBorder="0" applyAlignment="0" applyProtection="0"/>
    <xf numFmtId="0" fontId="68" fillId="0" borderId="0"/>
    <xf numFmtId="0" fontId="21" fillId="0" borderId="0"/>
    <xf numFmtId="0" fontId="68" fillId="0" borderId="0"/>
    <xf numFmtId="0" fontId="68" fillId="0" borderId="0"/>
    <xf numFmtId="0" fontId="21" fillId="0" borderId="0"/>
    <xf numFmtId="0" fontId="9" fillId="0" borderId="0"/>
    <xf numFmtId="0" fontId="9" fillId="0" borderId="0"/>
    <xf numFmtId="0" fontId="9" fillId="0" borderId="0"/>
    <xf numFmtId="169" fontId="9" fillId="0" borderId="0" applyFont="0" applyFill="0" applyBorder="0" applyAlignment="0" applyProtection="0"/>
    <xf numFmtId="0" fontId="9" fillId="0" borderId="0"/>
    <xf numFmtId="0" fontId="9" fillId="0" borderId="0"/>
    <xf numFmtId="0" fontId="9" fillId="0" borderId="0"/>
    <xf numFmtId="169" fontId="9" fillId="0" borderId="0" applyFont="0" applyFill="0" applyBorder="0" applyAlignment="0" applyProtection="0"/>
    <xf numFmtId="169" fontId="9" fillId="0" borderId="0" applyFont="0" applyFill="0" applyBorder="0" applyAlignment="0" applyProtection="0"/>
    <xf numFmtId="0" fontId="9" fillId="0" borderId="0"/>
    <xf numFmtId="0" fontId="9" fillId="0" borderId="0"/>
    <xf numFmtId="0" fontId="9" fillId="0" borderId="0"/>
    <xf numFmtId="0" fontId="9" fillId="0" borderId="0"/>
    <xf numFmtId="169" fontId="9" fillId="0" borderId="0" applyFont="0" applyFill="0" applyBorder="0" applyAlignment="0" applyProtection="0"/>
    <xf numFmtId="0" fontId="9" fillId="0" borderId="0"/>
    <xf numFmtId="0" fontId="9" fillId="0" borderId="0"/>
    <xf numFmtId="0" fontId="9" fillId="0" borderId="0"/>
    <xf numFmtId="169" fontId="9" fillId="0" borderId="0" applyFont="0" applyFill="0" applyBorder="0" applyAlignment="0" applyProtection="0"/>
    <xf numFmtId="169" fontId="9" fillId="0" borderId="0" applyFont="0" applyFill="0" applyBorder="0" applyAlignment="0" applyProtection="0"/>
    <xf numFmtId="0" fontId="68" fillId="0" borderId="0"/>
    <xf numFmtId="0" fontId="84" fillId="0" borderId="0"/>
    <xf numFmtId="0" fontId="48" fillId="2" borderId="0" applyNumberFormat="0" applyBorder="0" applyAlignment="0" applyProtection="0"/>
    <xf numFmtId="0" fontId="48" fillId="3" borderId="0" applyNumberFormat="0" applyBorder="0" applyAlignment="0" applyProtection="0"/>
    <xf numFmtId="0" fontId="48" fillId="4" borderId="0" applyNumberFormat="0" applyBorder="0" applyAlignment="0" applyProtection="0"/>
    <xf numFmtId="0" fontId="48" fillId="5" borderId="0" applyNumberFormat="0" applyBorder="0" applyAlignment="0" applyProtection="0"/>
    <xf numFmtId="0" fontId="48" fillId="6" borderId="0" applyNumberFormat="0" applyBorder="0" applyAlignment="0" applyProtection="0"/>
    <xf numFmtId="0" fontId="48" fillId="7" borderId="0" applyNumberFormat="0" applyBorder="0" applyAlignment="0" applyProtection="0"/>
    <xf numFmtId="0" fontId="48" fillId="8" borderId="0" applyNumberFormat="0" applyBorder="0" applyAlignment="0" applyProtection="0"/>
    <xf numFmtId="0" fontId="48" fillId="9" borderId="0" applyNumberFormat="0" applyBorder="0" applyAlignment="0" applyProtection="0"/>
    <xf numFmtId="0" fontId="48" fillId="10" borderId="0" applyNumberFormat="0" applyBorder="0" applyAlignment="0" applyProtection="0"/>
    <xf numFmtId="0" fontId="48" fillId="5" borderId="0" applyNumberFormat="0" applyBorder="0" applyAlignment="0" applyProtection="0"/>
    <xf numFmtId="0" fontId="48" fillId="8" borderId="0" applyNumberFormat="0" applyBorder="0" applyAlignment="0" applyProtection="0"/>
    <xf numFmtId="0" fontId="48"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7" borderId="1" applyNumberFormat="0" applyAlignment="0" applyProtection="0"/>
    <xf numFmtId="0" fontId="51" fillId="20" borderId="2" applyNumberFormat="0" applyAlignment="0" applyProtection="0"/>
    <xf numFmtId="0" fontId="52" fillId="20" borderId="1" applyNumberFormat="0" applyAlignment="0" applyProtection="0"/>
    <xf numFmtId="0" fontId="53" fillId="0" borderId="3" applyNumberFormat="0" applyFill="0" applyAlignment="0" applyProtection="0"/>
    <xf numFmtId="0" fontId="54" fillId="0" borderId="4" applyNumberFormat="0" applyFill="0" applyAlignment="0" applyProtection="0"/>
    <xf numFmtId="0" fontId="55" fillId="0" borderId="5" applyNumberFormat="0" applyFill="0" applyAlignment="0" applyProtection="0"/>
    <xf numFmtId="0" fontId="55" fillId="0" borderId="0" applyNumberFormat="0" applyFill="0" applyBorder="0" applyAlignment="0" applyProtection="0"/>
    <xf numFmtId="0" fontId="56" fillId="0" borderId="6" applyNumberFormat="0" applyFill="0" applyAlignment="0" applyProtection="0"/>
    <xf numFmtId="0" fontId="57" fillId="21" borderId="7" applyNumberFormat="0" applyAlignment="0" applyProtection="0"/>
    <xf numFmtId="0" fontId="58" fillId="0" borderId="0" applyNumberFormat="0" applyFill="0" applyBorder="0" applyAlignment="0" applyProtection="0"/>
    <xf numFmtId="0" fontId="59" fillId="22" borderId="0" applyNumberFormat="0" applyBorder="0" applyAlignment="0" applyProtection="0"/>
    <xf numFmtId="0" fontId="60" fillId="3" borderId="0" applyNumberFormat="0" applyBorder="0" applyAlignment="0" applyProtection="0"/>
    <xf numFmtId="0" fontId="61" fillId="0" borderId="0" applyNumberFormat="0" applyFill="0" applyBorder="0" applyAlignment="0" applyProtection="0"/>
    <xf numFmtId="0" fontId="17" fillId="23" borderId="8" applyNumberFormat="0" applyFont="0" applyAlignment="0" applyProtection="0"/>
    <xf numFmtId="0" fontId="62" fillId="0" borderId="9" applyNumberFormat="0" applyFill="0" applyAlignment="0" applyProtection="0"/>
    <xf numFmtId="0" fontId="63" fillId="0" borderId="0" applyNumberFormat="0" applyFill="0" applyBorder="0" applyAlignment="0" applyProtection="0"/>
    <xf numFmtId="0" fontId="64" fillId="4" borderId="0" applyNumberFormat="0" applyBorder="0" applyAlignment="0" applyProtection="0"/>
    <xf numFmtId="0" fontId="8" fillId="0" borderId="0"/>
    <xf numFmtId="0" fontId="8" fillId="0" borderId="0"/>
    <xf numFmtId="0" fontId="8" fillId="0" borderId="0"/>
    <xf numFmtId="169" fontId="8" fillId="0" borderId="0" applyFont="0" applyFill="0" applyBorder="0" applyAlignment="0" applyProtection="0"/>
    <xf numFmtId="0" fontId="8" fillId="0" borderId="0"/>
    <xf numFmtId="0" fontId="8" fillId="0" borderId="0"/>
    <xf numFmtId="0" fontId="8" fillId="0" borderId="0"/>
    <xf numFmtId="169" fontId="8" fillId="0" borderId="0" applyFont="0" applyFill="0" applyBorder="0" applyAlignment="0" applyProtection="0"/>
    <xf numFmtId="169" fontId="8" fillId="0" borderId="0" applyFont="0" applyFill="0" applyBorder="0" applyAlignment="0" applyProtection="0"/>
    <xf numFmtId="0" fontId="8" fillId="0" borderId="0"/>
    <xf numFmtId="169" fontId="17" fillId="0" borderId="0" applyFont="0" applyFill="0" applyBorder="0" applyAlignment="0" applyProtection="0"/>
    <xf numFmtId="0" fontId="8" fillId="0" borderId="0"/>
    <xf numFmtId="0" fontId="8" fillId="0" borderId="0"/>
    <xf numFmtId="0" fontId="8" fillId="0" borderId="0"/>
    <xf numFmtId="169" fontId="8" fillId="0" borderId="0" applyFont="0" applyFill="0" applyBorder="0" applyAlignment="0" applyProtection="0"/>
    <xf numFmtId="0" fontId="8" fillId="0" borderId="0"/>
    <xf numFmtId="0" fontId="8" fillId="0" borderId="0"/>
    <xf numFmtId="0" fontId="8" fillId="0" borderId="0"/>
    <xf numFmtId="169" fontId="8" fillId="0" borderId="0" applyFont="0" applyFill="0" applyBorder="0" applyAlignment="0" applyProtection="0"/>
    <xf numFmtId="169" fontId="8" fillId="0" borderId="0" applyFont="0" applyFill="0" applyBorder="0" applyAlignment="0" applyProtection="0"/>
    <xf numFmtId="0" fontId="8" fillId="0" borderId="0"/>
    <xf numFmtId="0" fontId="8" fillId="0" borderId="0"/>
    <xf numFmtId="0" fontId="8" fillId="0" borderId="0"/>
    <xf numFmtId="169" fontId="8" fillId="0" borderId="0" applyFont="0" applyFill="0" applyBorder="0" applyAlignment="0" applyProtection="0"/>
    <xf numFmtId="0" fontId="8" fillId="0" borderId="0"/>
    <xf numFmtId="0" fontId="8" fillId="0" borderId="0"/>
    <xf numFmtId="0" fontId="8" fillId="0" borderId="0"/>
    <xf numFmtId="169" fontId="8" fillId="0" borderId="0" applyFont="0" applyFill="0" applyBorder="0" applyAlignment="0" applyProtection="0"/>
    <xf numFmtId="169" fontId="8" fillId="0" borderId="0" applyFont="0" applyFill="0" applyBorder="0" applyAlignment="0" applyProtection="0"/>
    <xf numFmtId="0" fontId="8" fillId="0" borderId="0"/>
    <xf numFmtId="0" fontId="8" fillId="0" borderId="0"/>
    <xf numFmtId="0" fontId="8" fillId="0" borderId="0"/>
    <xf numFmtId="0" fontId="8" fillId="0" borderId="0"/>
    <xf numFmtId="169" fontId="8" fillId="0" borderId="0" applyFont="0" applyFill="0" applyBorder="0" applyAlignment="0" applyProtection="0"/>
    <xf numFmtId="0" fontId="8" fillId="0" borderId="0"/>
    <xf numFmtId="0" fontId="8" fillId="0" borderId="0"/>
    <xf numFmtId="0" fontId="8" fillId="0" borderId="0"/>
    <xf numFmtId="169" fontId="8" fillId="0" borderId="0" applyFont="0" applyFill="0" applyBorder="0" applyAlignment="0" applyProtection="0"/>
    <xf numFmtId="169" fontId="8" fillId="0" borderId="0" applyFont="0" applyFill="0" applyBorder="0" applyAlignment="0" applyProtection="0"/>
    <xf numFmtId="0" fontId="8" fillId="0" borderId="0"/>
    <xf numFmtId="0" fontId="8" fillId="0" borderId="0"/>
    <xf numFmtId="0" fontId="8" fillId="0" borderId="0"/>
    <xf numFmtId="169" fontId="8" fillId="0" borderId="0" applyFont="0" applyFill="0" applyBorder="0" applyAlignment="0" applyProtection="0"/>
    <xf numFmtId="0" fontId="8" fillId="0" borderId="0"/>
    <xf numFmtId="0" fontId="8" fillId="0" borderId="0"/>
    <xf numFmtId="0" fontId="8" fillId="0" borderId="0"/>
    <xf numFmtId="169" fontId="8" fillId="0" borderId="0" applyFont="0" applyFill="0" applyBorder="0" applyAlignment="0" applyProtection="0"/>
    <xf numFmtId="169" fontId="8" fillId="0" borderId="0" applyFont="0" applyFill="0" applyBorder="0" applyAlignment="0" applyProtection="0"/>
    <xf numFmtId="0" fontId="8" fillId="0" borderId="0"/>
    <xf numFmtId="0" fontId="8" fillId="0" borderId="0"/>
    <xf numFmtId="0" fontId="8" fillId="0" borderId="0"/>
    <xf numFmtId="0" fontId="8" fillId="0" borderId="0"/>
    <xf numFmtId="169" fontId="8" fillId="0" borderId="0" applyFont="0" applyFill="0" applyBorder="0" applyAlignment="0" applyProtection="0"/>
    <xf numFmtId="0" fontId="8" fillId="0" borderId="0"/>
    <xf numFmtId="0" fontId="8" fillId="0" borderId="0"/>
    <xf numFmtId="0" fontId="8" fillId="0" borderId="0"/>
    <xf numFmtId="169" fontId="8" fillId="0" borderId="0" applyFont="0" applyFill="0" applyBorder="0" applyAlignment="0" applyProtection="0"/>
    <xf numFmtId="169" fontId="8" fillId="0" borderId="0" applyFont="0" applyFill="0" applyBorder="0" applyAlignment="0" applyProtection="0"/>
    <xf numFmtId="0" fontId="68" fillId="0" borderId="0"/>
    <xf numFmtId="0" fontId="48" fillId="2" borderId="0" applyNumberFormat="0" applyBorder="0" applyAlignment="0" applyProtection="0"/>
    <xf numFmtId="0" fontId="48" fillId="3" borderId="0" applyNumberFormat="0" applyBorder="0" applyAlignment="0" applyProtection="0"/>
    <xf numFmtId="0" fontId="48" fillId="4" borderId="0" applyNumberFormat="0" applyBorder="0" applyAlignment="0" applyProtection="0"/>
    <xf numFmtId="0" fontId="48" fillId="5" borderId="0" applyNumberFormat="0" applyBorder="0" applyAlignment="0" applyProtection="0"/>
    <xf numFmtId="0" fontId="48" fillId="6" borderId="0" applyNumberFormat="0" applyBorder="0" applyAlignment="0" applyProtection="0"/>
    <xf numFmtId="0" fontId="48" fillId="7" borderId="0" applyNumberFormat="0" applyBorder="0" applyAlignment="0" applyProtection="0"/>
    <xf numFmtId="0" fontId="48" fillId="8" borderId="0" applyNumberFormat="0" applyBorder="0" applyAlignment="0" applyProtection="0"/>
    <xf numFmtId="0" fontId="48" fillId="9" borderId="0" applyNumberFormat="0" applyBorder="0" applyAlignment="0" applyProtection="0"/>
    <xf numFmtId="0" fontId="48" fillId="10" borderId="0" applyNumberFormat="0" applyBorder="0" applyAlignment="0" applyProtection="0"/>
    <xf numFmtId="0" fontId="48" fillId="5" borderId="0" applyNumberFormat="0" applyBorder="0" applyAlignment="0" applyProtection="0"/>
    <xf numFmtId="0" fontId="48" fillId="8" borderId="0" applyNumberFormat="0" applyBorder="0" applyAlignment="0" applyProtection="0"/>
    <xf numFmtId="0" fontId="48"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7" borderId="1" applyNumberFormat="0" applyAlignment="0" applyProtection="0"/>
    <xf numFmtId="0" fontId="51" fillId="20" borderId="2" applyNumberFormat="0" applyAlignment="0" applyProtection="0"/>
    <xf numFmtId="0" fontId="52" fillId="20" borderId="1" applyNumberFormat="0" applyAlignment="0" applyProtection="0"/>
    <xf numFmtId="0" fontId="53" fillId="0" borderId="3" applyNumberFormat="0" applyFill="0" applyAlignment="0" applyProtection="0"/>
    <xf numFmtId="0" fontId="54" fillId="0" borderId="4" applyNumberFormat="0" applyFill="0" applyAlignment="0" applyProtection="0"/>
    <xf numFmtId="0" fontId="55" fillId="0" borderId="5" applyNumberFormat="0" applyFill="0" applyAlignment="0" applyProtection="0"/>
    <xf numFmtId="0" fontId="55" fillId="0" borderId="0" applyNumberFormat="0" applyFill="0" applyBorder="0" applyAlignment="0" applyProtection="0"/>
    <xf numFmtId="0" fontId="56" fillId="0" borderId="6" applyNumberFormat="0" applyFill="0" applyAlignment="0" applyProtection="0"/>
    <xf numFmtId="0" fontId="57" fillId="21" borderId="7" applyNumberFormat="0" applyAlignment="0" applyProtection="0"/>
    <xf numFmtId="0" fontId="58" fillId="0" borderId="0" applyNumberFormat="0" applyFill="0" applyBorder="0" applyAlignment="0" applyProtection="0"/>
    <xf numFmtId="0" fontId="59" fillId="22" borderId="0" applyNumberFormat="0" applyBorder="0" applyAlignment="0" applyProtection="0"/>
    <xf numFmtId="0" fontId="60" fillId="3" borderId="0" applyNumberFormat="0" applyBorder="0" applyAlignment="0" applyProtection="0"/>
    <xf numFmtId="0" fontId="61" fillId="0" borderId="0" applyNumberFormat="0" applyFill="0" applyBorder="0" applyAlignment="0" applyProtection="0"/>
    <xf numFmtId="0" fontId="17" fillId="23" borderId="8" applyNumberFormat="0" applyFont="0" applyAlignment="0" applyProtection="0"/>
    <xf numFmtId="0" fontId="62" fillId="0" borderId="9" applyNumberFormat="0" applyFill="0" applyAlignment="0" applyProtection="0"/>
    <xf numFmtId="0" fontId="63" fillId="0" borderId="0" applyNumberFormat="0" applyFill="0" applyBorder="0" applyAlignment="0" applyProtection="0"/>
    <xf numFmtId="0" fontId="64" fillId="4" borderId="0" applyNumberFormat="0" applyBorder="0" applyAlignment="0" applyProtection="0"/>
    <xf numFmtId="0" fontId="49" fillId="9" borderId="0" applyNumberFormat="0" applyBorder="0" applyAlignment="0" applyProtection="0"/>
    <xf numFmtId="0" fontId="51" fillId="20" borderId="2" applyNumberFormat="0" applyAlignment="0" applyProtection="0"/>
    <xf numFmtId="0" fontId="49" fillId="12" borderId="0" applyNumberFormat="0" applyBorder="0" applyAlignment="0" applyProtection="0"/>
    <xf numFmtId="0" fontId="49" fillId="17" borderId="0" applyNumberFormat="0" applyBorder="0" applyAlignment="0" applyProtection="0"/>
    <xf numFmtId="0" fontId="62" fillId="0" borderId="9" applyNumberFormat="0" applyFill="0" applyAlignment="0" applyProtection="0"/>
    <xf numFmtId="0" fontId="49" fillId="14" borderId="0" applyNumberFormat="0" applyBorder="0" applyAlignment="0" applyProtection="0"/>
    <xf numFmtId="0" fontId="60" fillId="3" borderId="0" applyNumberFormat="0" applyBorder="0" applyAlignment="0" applyProtection="0"/>
    <xf numFmtId="0" fontId="49" fillId="14" borderId="0" applyNumberFormat="0" applyBorder="0" applyAlignment="0" applyProtection="0"/>
    <xf numFmtId="0" fontId="49" fillId="13" borderId="0" applyNumberFormat="0" applyBorder="0" applyAlignment="0" applyProtection="0"/>
    <xf numFmtId="0" fontId="48" fillId="5" borderId="0" applyNumberFormat="0" applyBorder="0" applyAlignment="0" applyProtection="0"/>
    <xf numFmtId="0" fontId="48" fillId="8" borderId="0" applyNumberFormat="0" applyBorder="0" applyAlignment="0" applyProtection="0"/>
    <xf numFmtId="0" fontId="49" fillId="16" borderId="0" applyNumberFormat="0" applyBorder="0" applyAlignment="0" applyProtection="0"/>
    <xf numFmtId="0" fontId="7" fillId="0" borderId="0"/>
    <xf numFmtId="0" fontId="63" fillId="0" borderId="0" applyNumberFormat="0" applyFill="0" applyBorder="0" applyAlignment="0" applyProtection="0"/>
    <xf numFmtId="0" fontId="58" fillId="0" borderId="0" applyNumberFormat="0" applyFill="0" applyBorder="0" applyAlignment="0" applyProtection="0"/>
    <xf numFmtId="0" fontId="7" fillId="0" borderId="0"/>
    <xf numFmtId="0" fontId="7" fillId="0" borderId="0"/>
    <xf numFmtId="169" fontId="7" fillId="0" borderId="0" applyFont="0" applyFill="0" applyBorder="0" applyAlignment="0" applyProtection="0"/>
    <xf numFmtId="0" fontId="48" fillId="2" borderId="0" applyNumberFormat="0" applyBorder="0" applyAlignment="0" applyProtection="0"/>
    <xf numFmtId="0" fontId="7" fillId="0" borderId="0"/>
    <xf numFmtId="0" fontId="7" fillId="0" borderId="0"/>
    <xf numFmtId="0" fontId="7" fillId="0" borderId="0"/>
    <xf numFmtId="169" fontId="7" fillId="0" borderId="0" applyFont="0" applyFill="0" applyBorder="0" applyAlignment="0" applyProtection="0"/>
    <xf numFmtId="169" fontId="7" fillId="0" borderId="0" applyFont="0" applyFill="0" applyBorder="0" applyAlignment="0" applyProtection="0"/>
    <xf numFmtId="0" fontId="7" fillId="0" borderId="0"/>
    <xf numFmtId="0" fontId="48" fillId="5" borderId="0" applyNumberFormat="0" applyBorder="0" applyAlignment="0" applyProtection="0"/>
    <xf numFmtId="0" fontId="55" fillId="0" borderId="5" applyNumberFormat="0" applyFill="0" applyAlignment="0" applyProtection="0"/>
    <xf numFmtId="0" fontId="48" fillId="7" borderId="0" applyNumberFormat="0" applyBorder="0" applyAlignment="0" applyProtection="0"/>
    <xf numFmtId="0" fontId="48" fillId="11" borderId="0" applyNumberFormat="0" applyBorder="0" applyAlignment="0" applyProtection="0"/>
    <xf numFmtId="0" fontId="61" fillId="0" borderId="0" applyNumberFormat="0" applyFill="0" applyBorder="0" applyAlignment="0" applyProtection="0"/>
    <xf numFmtId="0" fontId="7" fillId="0" borderId="0"/>
    <xf numFmtId="0" fontId="7" fillId="0" borderId="0"/>
    <xf numFmtId="0" fontId="7" fillId="0" borderId="0"/>
    <xf numFmtId="169" fontId="7" fillId="0" borderId="0" applyFont="0" applyFill="0" applyBorder="0" applyAlignment="0" applyProtection="0"/>
    <xf numFmtId="0" fontId="7" fillId="0" borderId="0"/>
    <xf numFmtId="0" fontId="7" fillId="0" borderId="0"/>
    <xf numFmtId="0" fontId="7" fillId="0" borderId="0"/>
    <xf numFmtId="169" fontId="7" fillId="0" borderId="0" applyFont="0" applyFill="0" applyBorder="0" applyAlignment="0" applyProtection="0"/>
    <xf numFmtId="169" fontId="7" fillId="0" borderId="0" applyFont="0" applyFill="0" applyBorder="0" applyAlignment="0" applyProtection="0"/>
    <xf numFmtId="0" fontId="54" fillId="0" borderId="4" applyNumberFormat="0" applyFill="0" applyAlignment="0" applyProtection="0"/>
    <xf numFmtId="0" fontId="48" fillId="9" borderId="0" applyNumberFormat="0" applyBorder="0" applyAlignment="0" applyProtection="0"/>
    <xf numFmtId="0" fontId="49" fillId="10" borderId="0" applyNumberFormat="0" applyBorder="0" applyAlignment="0" applyProtection="0"/>
    <xf numFmtId="0" fontId="59" fillId="22" borderId="0" applyNumberFormat="0" applyBorder="0" applyAlignment="0" applyProtection="0"/>
    <xf numFmtId="0" fontId="49" fillId="13" borderId="0" applyNumberFormat="0" applyBorder="0" applyAlignment="0" applyProtection="0"/>
    <xf numFmtId="0" fontId="55" fillId="0" borderId="0" applyNumberFormat="0" applyFill="0" applyBorder="0" applyAlignment="0" applyProtection="0"/>
    <xf numFmtId="0" fontId="48" fillId="6" borderId="0" applyNumberFormat="0" applyBorder="0" applyAlignment="0" applyProtection="0"/>
    <xf numFmtId="0" fontId="7" fillId="0" borderId="0"/>
    <xf numFmtId="0" fontId="7" fillId="0" borderId="0"/>
    <xf numFmtId="0" fontId="7" fillId="0" borderId="0"/>
    <xf numFmtId="169" fontId="7" fillId="0" borderId="0" applyFont="0" applyFill="0" applyBorder="0" applyAlignment="0" applyProtection="0"/>
    <xf numFmtId="0" fontId="7" fillId="0" borderId="0"/>
    <xf numFmtId="0" fontId="7" fillId="0" borderId="0"/>
    <xf numFmtId="0" fontId="7" fillId="0" borderId="0"/>
    <xf numFmtId="169" fontId="7" fillId="0" borderId="0" applyFont="0" applyFill="0" applyBorder="0" applyAlignment="0" applyProtection="0"/>
    <xf numFmtId="169" fontId="7" fillId="0" borderId="0" applyFont="0" applyFill="0" applyBorder="0" applyAlignment="0" applyProtection="0"/>
    <xf numFmtId="0" fontId="7" fillId="0" borderId="0"/>
    <xf numFmtId="0" fontId="7" fillId="0" borderId="0"/>
    <xf numFmtId="0" fontId="7" fillId="0" borderId="0"/>
    <xf numFmtId="0" fontId="7" fillId="0" borderId="0"/>
    <xf numFmtId="169" fontId="7" fillId="0" borderId="0" applyFont="0" applyFill="0" applyBorder="0" applyAlignment="0" applyProtection="0"/>
    <xf numFmtId="0" fontId="7" fillId="0" borderId="0"/>
    <xf numFmtId="0" fontId="7" fillId="0" borderId="0"/>
    <xf numFmtId="0" fontId="7" fillId="0" borderId="0"/>
    <xf numFmtId="169" fontId="7" fillId="0" borderId="0" applyFont="0" applyFill="0" applyBorder="0" applyAlignment="0" applyProtection="0"/>
    <xf numFmtId="169" fontId="7" fillId="0" borderId="0" applyFont="0" applyFill="0" applyBorder="0" applyAlignment="0" applyProtection="0"/>
    <xf numFmtId="0" fontId="49" fillId="18" borderId="0" applyNumberFormat="0" applyBorder="0" applyAlignment="0" applyProtection="0"/>
    <xf numFmtId="0" fontId="7" fillId="0" borderId="0"/>
    <xf numFmtId="0" fontId="7" fillId="0" borderId="0"/>
    <xf numFmtId="0" fontId="7" fillId="0" borderId="0"/>
    <xf numFmtId="169" fontId="7" fillId="0" borderId="0" applyFont="0" applyFill="0" applyBorder="0" applyAlignment="0" applyProtection="0"/>
    <xf numFmtId="0" fontId="7" fillId="0" borderId="0"/>
    <xf numFmtId="0" fontId="7" fillId="0" borderId="0"/>
    <xf numFmtId="0" fontId="7" fillId="0" borderId="0"/>
    <xf numFmtId="169" fontId="7" fillId="0" borderId="0" applyFont="0" applyFill="0" applyBorder="0" applyAlignment="0" applyProtection="0"/>
    <xf numFmtId="169" fontId="7" fillId="0" borderId="0" applyFont="0" applyFill="0" applyBorder="0" applyAlignment="0" applyProtection="0"/>
    <xf numFmtId="0" fontId="7" fillId="0" borderId="0"/>
    <xf numFmtId="0" fontId="7" fillId="0" borderId="0"/>
    <xf numFmtId="0" fontId="7" fillId="0" borderId="0"/>
    <xf numFmtId="0" fontId="7" fillId="0" borderId="0"/>
    <xf numFmtId="169" fontId="7" fillId="0" borderId="0" applyFont="0" applyFill="0" applyBorder="0" applyAlignment="0" applyProtection="0"/>
    <xf numFmtId="0" fontId="7" fillId="0" borderId="0"/>
    <xf numFmtId="0" fontId="7" fillId="0" borderId="0"/>
    <xf numFmtId="0" fontId="7" fillId="0" borderId="0"/>
    <xf numFmtId="169" fontId="7" fillId="0" borderId="0" applyFont="0" applyFill="0" applyBorder="0" applyAlignment="0" applyProtection="0"/>
    <xf numFmtId="169" fontId="7" fillId="0" borderId="0" applyFont="0" applyFill="0" applyBorder="0" applyAlignment="0" applyProtection="0"/>
    <xf numFmtId="0" fontId="64" fillId="4" borderId="0" applyNumberFormat="0" applyBorder="0" applyAlignment="0" applyProtection="0"/>
    <xf numFmtId="0" fontId="48" fillId="10" borderId="0" applyNumberFormat="0" applyBorder="0" applyAlignment="0" applyProtection="0"/>
    <xf numFmtId="0" fontId="7" fillId="0" borderId="0"/>
    <xf numFmtId="0" fontId="7" fillId="0" borderId="0"/>
    <xf numFmtId="0" fontId="7" fillId="0" borderId="0"/>
    <xf numFmtId="169" fontId="7" fillId="0" borderId="0" applyFont="0" applyFill="0" applyBorder="0" applyAlignment="0" applyProtection="0"/>
    <xf numFmtId="0" fontId="7" fillId="0" borderId="0"/>
    <xf numFmtId="0" fontId="7" fillId="0" borderId="0"/>
    <xf numFmtId="0" fontId="7" fillId="0" borderId="0"/>
    <xf numFmtId="169" fontId="7" fillId="0" borderId="0" applyFont="0" applyFill="0" applyBorder="0" applyAlignment="0" applyProtection="0"/>
    <xf numFmtId="169" fontId="7" fillId="0" borderId="0" applyFont="0" applyFill="0" applyBorder="0" applyAlignment="0" applyProtection="0"/>
    <xf numFmtId="0" fontId="7" fillId="0" borderId="0"/>
    <xf numFmtId="0" fontId="7" fillId="0" borderId="0"/>
    <xf numFmtId="0" fontId="7" fillId="0" borderId="0"/>
    <xf numFmtId="0" fontId="7" fillId="0" borderId="0"/>
    <xf numFmtId="169" fontId="7" fillId="0" borderId="0" applyFont="0" applyFill="0" applyBorder="0" applyAlignment="0" applyProtection="0"/>
    <xf numFmtId="0" fontId="7" fillId="0" borderId="0"/>
    <xf numFmtId="0" fontId="7" fillId="0" borderId="0"/>
    <xf numFmtId="0" fontId="7" fillId="0" borderId="0"/>
    <xf numFmtId="169" fontId="7" fillId="0" borderId="0" applyFont="0" applyFill="0" applyBorder="0" applyAlignment="0" applyProtection="0"/>
    <xf numFmtId="169" fontId="7" fillId="0" borderId="0" applyFont="0" applyFill="0" applyBorder="0" applyAlignment="0" applyProtection="0"/>
    <xf numFmtId="0" fontId="7" fillId="0" borderId="0"/>
    <xf numFmtId="0" fontId="7" fillId="0" borderId="0"/>
    <xf numFmtId="0" fontId="7" fillId="0" borderId="0"/>
    <xf numFmtId="169" fontId="7" fillId="0" borderId="0" applyFont="0" applyFill="0" applyBorder="0" applyAlignment="0" applyProtection="0"/>
    <xf numFmtId="0" fontId="7" fillId="0" borderId="0"/>
    <xf numFmtId="0" fontId="7" fillId="0" borderId="0"/>
    <xf numFmtId="0" fontId="7" fillId="0" borderId="0"/>
    <xf numFmtId="169" fontId="7" fillId="0" borderId="0" applyFont="0" applyFill="0" applyBorder="0" applyAlignment="0" applyProtection="0"/>
    <xf numFmtId="169" fontId="7" fillId="0" borderId="0" applyFont="0" applyFill="0" applyBorder="0" applyAlignment="0" applyProtection="0"/>
    <xf numFmtId="0" fontId="7" fillId="0" borderId="0"/>
    <xf numFmtId="0" fontId="7" fillId="0" borderId="0"/>
    <xf numFmtId="0" fontId="7" fillId="0" borderId="0"/>
    <xf numFmtId="0" fontId="7" fillId="0" borderId="0"/>
    <xf numFmtId="169" fontId="7" fillId="0" borderId="0" applyFont="0" applyFill="0" applyBorder="0" applyAlignment="0" applyProtection="0"/>
    <xf numFmtId="0" fontId="7" fillId="0" borderId="0"/>
    <xf numFmtId="0" fontId="7" fillId="0" borderId="0"/>
    <xf numFmtId="0" fontId="7" fillId="0" borderId="0"/>
    <xf numFmtId="169" fontId="7" fillId="0" borderId="0" applyFont="0" applyFill="0" applyBorder="0" applyAlignment="0" applyProtection="0"/>
    <xf numFmtId="169" fontId="7" fillId="0" borderId="0" applyFont="0" applyFill="0" applyBorder="0" applyAlignment="0" applyProtection="0"/>
    <xf numFmtId="0" fontId="7" fillId="0" borderId="0"/>
    <xf numFmtId="0" fontId="7" fillId="0" borderId="0"/>
    <xf numFmtId="0" fontId="7" fillId="0" borderId="0"/>
    <xf numFmtId="169" fontId="7" fillId="0" borderId="0" applyFont="0" applyFill="0" applyBorder="0" applyAlignment="0" applyProtection="0"/>
    <xf numFmtId="0" fontId="7" fillId="0" borderId="0"/>
    <xf numFmtId="0" fontId="7" fillId="0" borderId="0"/>
    <xf numFmtId="0" fontId="7" fillId="0" borderId="0"/>
    <xf numFmtId="169" fontId="7" fillId="0" borderId="0" applyFont="0" applyFill="0" applyBorder="0" applyAlignment="0" applyProtection="0"/>
    <xf numFmtId="169" fontId="7" fillId="0" borderId="0" applyFont="0" applyFill="0" applyBorder="0" applyAlignment="0" applyProtection="0"/>
    <xf numFmtId="0" fontId="7" fillId="0" borderId="0"/>
    <xf numFmtId="0" fontId="7" fillId="0" borderId="0"/>
    <xf numFmtId="0" fontId="7" fillId="0" borderId="0"/>
    <xf numFmtId="0" fontId="7" fillId="0" borderId="0"/>
    <xf numFmtId="169" fontId="7" fillId="0" borderId="0" applyFont="0" applyFill="0" applyBorder="0" applyAlignment="0" applyProtection="0"/>
    <xf numFmtId="0" fontId="7" fillId="0" borderId="0"/>
    <xf numFmtId="0" fontId="7" fillId="0" borderId="0"/>
    <xf numFmtId="0" fontId="7" fillId="0" borderId="0"/>
    <xf numFmtId="169" fontId="7" fillId="0" borderId="0" applyFont="0" applyFill="0" applyBorder="0" applyAlignment="0" applyProtection="0"/>
    <xf numFmtId="169" fontId="7" fillId="0" borderId="0" applyFont="0" applyFill="0" applyBorder="0" applyAlignment="0" applyProtection="0"/>
    <xf numFmtId="170" fontId="17" fillId="0" borderId="0" applyFont="0" applyFill="0" applyBorder="0" applyAlignment="0" applyProtection="0"/>
    <xf numFmtId="0" fontId="48" fillId="2" borderId="0" applyNumberFormat="0" applyBorder="0" applyAlignment="0" applyProtection="0"/>
    <xf numFmtId="0" fontId="48" fillId="3" borderId="0" applyNumberFormat="0" applyBorder="0" applyAlignment="0" applyProtection="0"/>
    <xf numFmtId="0" fontId="48" fillId="4" borderId="0" applyNumberFormat="0" applyBorder="0" applyAlignment="0" applyProtection="0"/>
    <xf numFmtId="0" fontId="48" fillId="5" borderId="0" applyNumberFormat="0" applyBorder="0" applyAlignment="0" applyProtection="0"/>
    <xf numFmtId="0" fontId="48" fillId="6" borderId="0" applyNumberFormat="0" applyBorder="0" applyAlignment="0" applyProtection="0"/>
    <xf numFmtId="0" fontId="48" fillId="7" borderId="0" applyNumberFormat="0" applyBorder="0" applyAlignment="0" applyProtection="0"/>
    <xf numFmtId="0" fontId="48" fillId="8" borderId="0" applyNumberFormat="0" applyBorder="0" applyAlignment="0" applyProtection="0"/>
    <xf numFmtId="0" fontId="48" fillId="9" borderId="0" applyNumberFormat="0" applyBorder="0" applyAlignment="0" applyProtection="0"/>
    <xf numFmtId="0" fontId="48" fillId="10" borderId="0" applyNumberFormat="0" applyBorder="0" applyAlignment="0" applyProtection="0"/>
    <xf numFmtId="0" fontId="48" fillId="5" borderId="0" applyNumberFormat="0" applyBorder="0" applyAlignment="0" applyProtection="0"/>
    <xf numFmtId="0" fontId="48" fillId="8" borderId="0" applyNumberFormat="0" applyBorder="0" applyAlignment="0" applyProtection="0"/>
    <xf numFmtId="0" fontId="48"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8" fillId="6" borderId="0" applyNumberFormat="0" applyBorder="0" applyAlignment="0" applyProtection="0"/>
    <xf numFmtId="0" fontId="48" fillId="5" borderId="0" applyNumberFormat="0" applyBorder="0" applyAlignment="0" applyProtection="0"/>
    <xf numFmtId="0" fontId="48" fillId="3" borderId="0" applyNumberFormat="0" applyBorder="0" applyAlignment="0" applyProtection="0"/>
    <xf numFmtId="0" fontId="48" fillId="4" borderId="0" applyNumberFormat="0" applyBorder="0" applyAlignment="0" applyProtection="0"/>
    <xf numFmtId="0" fontId="48" fillId="2" borderId="0" applyNumberFormat="0" applyBorder="0" applyAlignment="0" applyProtection="0"/>
    <xf numFmtId="0" fontId="48" fillId="9" borderId="0" applyNumberFormat="0" applyBorder="0" applyAlignment="0" applyProtection="0"/>
    <xf numFmtId="0" fontId="48" fillId="8" borderId="0" applyNumberFormat="0" applyBorder="0" applyAlignment="0" applyProtection="0"/>
    <xf numFmtId="0" fontId="48" fillId="7" borderId="0" applyNumberFormat="0" applyBorder="0" applyAlignment="0" applyProtection="0"/>
    <xf numFmtId="0" fontId="49" fillId="12" borderId="0" applyNumberFormat="0" applyBorder="0" applyAlignment="0" applyProtection="0"/>
    <xf numFmtId="0" fontId="49" fillId="15" borderId="0" applyNumberFormat="0" applyBorder="0" applyAlignment="0" applyProtection="0"/>
    <xf numFmtId="0" fontId="48" fillId="8" borderId="0" applyNumberFormat="0" applyBorder="0" applyAlignment="0" applyProtection="0"/>
    <xf numFmtId="0" fontId="49" fillId="13" borderId="0" applyNumberFormat="0" applyBorder="0" applyAlignment="0" applyProtection="0"/>
    <xf numFmtId="0" fontId="48" fillId="10" borderId="0" applyNumberFormat="0" applyBorder="0" applyAlignment="0" applyProtection="0"/>
    <xf numFmtId="0" fontId="49" fillId="9" borderId="0" applyNumberFormat="0" applyBorder="0" applyAlignment="0" applyProtection="0"/>
    <xf numFmtId="0" fontId="48" fillId="11" borderId="0" applyNumberFormat="0" applyBorder="0" applyAlignment="0" applyProtection="0"/>
    <xf numFmtId="0" fontId="49" fillId="14" borderId="0" applyNumberFormat="0" applyBorder="0" applyAlignment="0" applyProtection="0"/>
    <xf numFmtId="0" fontId="48" fillId="5" borderId="0" applyNumberFormat="0" applyBorder="0" applyAlignment="0" applyProtection="0"/>
    <xf numFmtId="0" fontId="49" fillId="10" borderId="0" applyNumberFormat="0" applyBorder="0" applyAlignment="0" applyProtection="0"/>
    <xf numFmtId="170" fontId="17" fillId="0" borderId="0" applyFont="0" applyFill="0" applyBorder="0" applyAlignment="0" applyProtection="0"/>
    <xf numFmtId="170" fontId="17" fillId="0" borderId="0" applyFont="0" applyFill="0" applyBorder="0" applyAlignment="0" applyProtection="0"/>
    <xf numFmtId="0" fontId="48" fillId="8" borderId="0" applyNumberFormat="0" applyBorder="0" applyAlignment="0" applyProtection="0"/>
    <xf numFmtId="0" fontId="50" fillId="7" borderId="1" applyNumberFormat="0" applyAlignment="0" applyProtection="0"/>
    <xf numFmtId="0" fontId="48" fillId="3" borderId="0" applyNumberFormat="0" applyBorder="0" applyAlignment="0" applyProtection="0"/>
    <xf numFmtId="0" fontId="17" fillId="23" borderId="8" applyNumberFormat="0" applyFont="0" applyAlignment="0" applyProtection="0"/>
    <xf numFmtId="0" fontId="48" fillId="4" borderId="0" applyNumberFormat="0" applyBorder="0" applyAlignment="0" applyProtection="0"/>
    <xf numFmtId="0" fontId="56" fillId="0" borderId="6" applyNumberFormat="0" applyFill="0" applyAlignment="0" applyProtection="0"/>
    <xf numFmtId="0" fontId="53" fillId="0" borderId="3" applyNumberFormat="0" applyFill="0" applyAlignment="0" applyProtection="0"/>
    <xf numFmtId="0" fontId="49" fillId="15" borderId="0" applyNumberFormat="0" applyBorder="0" applyAlignment="0" applyProtection="0"/>
    <xf numFmtId="0" fontId="49" fillId="19" borderId="0" applyNumberFormat="0" applyBorder="0" applyAlignment="0" applyProtection="0"/>
    <xf numFmtId="0" fontId="52" fillId="20" borderId="1" applyNumberFormat="0" applyAlignment="0" applyProtection="0"/>
    <xf numFmtId="0" fontId="57" fillId="21" borderId="7" applyNumberFormat="0" applyAlignment="0" applyProtection="0"/>
    <xf numFmtId="170" fontId="17" fillId="0" borderId="0" applyFont="0" applyFill="0" applyBorder="0" applyAlignment="0" applyProtection="0"/>
    <xf numFmtId="0" fontId="48" fillId="2" borderId="0" applyNumberFormat="0" applyBorder="0" applyAlignment="0" applyProtection="0"/>
    <xf numFmtId="0" fontId="48" fillId="3" borderId="0" applyNumberFormat="0" applyBorder="0" applyAlignment="0" applyProtection="0"/>
    <xf numFmtId="0" fontId="48" fillId="4" borderId="0" applyNumberFormat="0" applyBorder="0" applyAlignment="0" applyProtection="0"/>
    <xf numFmtId="0" fontId="48" fillId="5" borderId="0" applyNumberFormat="0" applyBorder="0" applyAlignment="0" applyProtection="0"/>
    <xf numFmtId="0" fontId="48" fillId="6" borderId="0" applyNumberFormat="0" applyBorder="0" applyAlignment="0" applyProtection="0"/>
    <xf numFmtId="0" fontId="48" fillId="7" borderId="0" applyNumberFormat="0" applyBorder="0" applyAlignment="0" applyProtection="0"/>
    <xf numFmtId="0" fontId="48" fillId="8" borderId="0" applyNumberFormat="0" applyBorder="0" applyAlignment="0" applyProtection="0"/>
    <xf numFmtId="0" fontId="48" fillId="9" borderId="0" applyNumberFormat="0" applyBorder="0" applyAlignment="0" applyProtection="0"/>
    <xf numFmtId="0" fontId="48" fillId="10" borderId="0" applyNumberFormat="0" applyBorder="0" applyAlignment="0" applyProtection="0"/>
    <xf numFmtId="0" fontId="48" fillId="5" borderId="0" applyNumberFormat="0" applyBorder="0" applyAlignment="0" applyProtection="0"/>
    <xf numFmtId="0" fontId="48" fillId="8" borderId="0" applyNumberFormat="0" applyBorder="0" applyAlignment="0" applyProtection="0"/>
    <xf numFmtId="0" fontId="48"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7" borderId="1" applyNumberFormat="0" applyAlignment="0" applyProtection="0"/>
    <xf numFmtId="0" fontId="51" fillId="20" borderId="2" applyNumberFormat="0" applyAlignment="0" applyProtection="0"/>
    <xf numFmtId="0" fontId="52" fillId="20" borderId="1" applyNumberFormat="0" applyAlignment="0" applyProtection="0"/>
    <xf numFmtId="0" fontId="53" fillId="0" borderId="3" applyNumberFormat="0" applyFill="0" applyAlignment="0" applyProtection="0"/>
    <xf numFmtId="0" fontId="54" fillId="0" borderId="4" applyNumberFormat="0" applyFill="0" applyAlignment="0" applyProtection="0"/>
    <xf numFmtId="0" fontId="55" fillId="0" borderId="5" applyNumberFormat="0" applyFill="0" applyAlignment="0" applyProtection="0"/>
    <xf numFmtId="0" fontId="55" fillId="0" borderId="0" applyNumberFormat="0" applyFill="0" applyBorder="0" applyAlignment="0" applyProtection="0"/>
    <xf numFmtId="0" fontId="56" fillId="0" borderId="6" applyNumberFormat="0" applyFill="0" applyAlignment="0" applyProtection="0"/>
    <xf numFmtId="0" fontId="57" fillId="21" borderId="7" applyNumberFormat="0" applyAlignment="0" applyProtection="0"/>
    <xf numFmtId="0" fontId="58" fillId="0" borderId="0" applyNumberFormat="0" applyFill="0" applyBorder="0" applyAlignment="0" applyProtection="0"/>
    <xf numFmtId="0" fontId="59" fillId="22" borderId="0" applyNumberFormat="0" applyBorder="0" applyAlignment="0" applyProtection="0"/>
    <xf numFmtId="0" fontId="60" fillId="3" borderId="0" applyNumberFormat="0" applyBorder="0" applyAlignment="0" applyProtection="0"/>
    <xf numFmtId="0" fontId="61" fillId="0" borderId="0" applyNumberFormat="0" applyFill="0" applyBorder="0" applyAlignment="0" applyProtection="0"/>
    <xf numFmtId="0" fontId="17" fillId="23" borderId="8" applyNumberFormat="0" applyFont="0" applyAlignment="0" applyProtection="0"/>
    <xf numFmtId="0" fontId="62" fillId="0" borderId="9" applyNumberFormat="0" applyFill="0" applyAlignment="0" applyProtection="0"/>
    <xf numFmtId="0" fontId="63" fillId="0" borderId="0" applyNumberFormat="0" applyFill="0" applyBorder="0" applyAlignment="0" applyProtection="0"/>
    <xf numFmtId="0" fontId="64" fillId="4" borderId="0" applyNumberFormat="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170" fontId="17"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0" fontId="6" fillId="0" borderId="0"/>
    <xf numFmtId="169" fontId="6" fillId="0" borderId="0" applyFont="0" applyFill="0" applyBorder="0" applyAlignment="0" applyProtection="0"/>
    <xf numFmtId="0" fontId="6" fillId="0" borderId="0"/>
    <xf numFmtId="0" fontId="6" fillId="0" borderId="0"/>
    <xf numFmtId="0" fontId="6" fillId="0" borderId="0"/>
    <xf numFmtId="169" fontId="6" fillId="0" borderId="0" applyFont="0" applyFill="0" applyBorder="0" applyAlignment="0" applyProtection="0"/>
    <xf numFmtId="169" fontId="6" fillId="0" borderId="0" applyFont="0" applyFill="0" applyBorder="0" applyAlignment="0" applyProtection="0"/>
    <xf numFmtId="0" fontId="48" fillId="2" borderId="0" applyNumberFormat="0" applyBorder="0" applyAlignment="0" applyProtection="0"/>
    <xf numFmtId="0" fontId="48" fillId="3" borderId="0" applyNumberFormat="0" applyBorder="0" applyAlignment="0" applyProtection="0"/>
    <xf numFmtId="0" fontId="48" fillId="4" borderId="0" applyNumberFormat="0" applyBorder="0" applyAlignment="0" applyProtection="0"/>
    <xf numFmtId="0" fontId="48" fillId="5" borderId="0" applyNumberFormat="0" applyBorder="0" applyAlignment="0" applyProtection="0"/>
    <xf numFmtId="0" fontId="48" fillId="6" borderId="0" applyNumberFormat="0" applyBorder="0" applyAlignment="0" applyProtection="0"/>
    <xf numFmtId="0" fontId="48" fillId="7" borderId="0" applyNumberFormat="0" applyBorder="0" applyAlignment="0" applyProtection="0"/>
    <xf numFmtId="0" fontId="48" fillId="8" borderId="0" applyNumberFormat="0" applyBorder="0" applyAlignment="0" applyProtection="0"/>
    <xf numFmtId="0" fontId="48" fillId="9" borderId="0" applyNumberFormat="0" applyBorder="0" applyAlignment="0" applyProtection="0"/>
    <xf numFmtId="0" fontId="48" fillId="10" borderId="0" applyNumberFormat="0" applyBorder="0" applyAlignment="0" applyProtection="0"/>
    <xf numFmtId="0" fontId="48" fillId="5" borderId="0" applyNumberFormat="0" applyBorder="0" applyAlignment="0" applyProtection="0"/>
    <xf numFmtId="0" fontId="48" fillId="8" borderId="0" applyNumberFormat="0" applyBorder="0" applyAlignment="0" applyProtection="0"/>
    <xf numFmtId="0" fontId="48"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170" fontId="17" fillId="0" borderId="0" applyFont="0" applyFill="0" applyBorder="0" applyAlignment="0" applyProtection="0"/>
    <xf numFmtId="169" fontId="48" fillId="0" borderId="0" applyFont="0" applyFill="0" applyBorder="0" applyAlignment="0" applyProtection="0"/>
    <xf numFmtId="167" fontId="21" fillId="0" borderId="0" applyFont="0" applyFill="0" applyBorder="0" applyAlignment="0" applyProtection="0"/>
    <xf numFmtId="169" fontId="21" fillId="0" borderId="0" applyFont="0" applyFill="0" applyBorder="0" applyAlignment="0" applyProtection="0"/>
    <xf numFmtId="3" fontId="21" fillId="0" borderId="0" applyFill="0" applyBorder="0" applyAlignment="0" applyProtection="0"/>
    <xf numFmtId="165" fontId="21" fillId="0" borderId="0" applyFill="0" applyBorder="0" applyAlignment="0" applyProtection="0"/>
    <xf numFmtId="166" fontId="21" fillId="0" borderId="0" applyFont="0" applyFill="0" applyBorder="0" applyAlignment="0" applyProtection="0"/>
    <xf numFmtId="168" fontId="21" fillId="0" borderId="0" applyFont="0" applyFill="0" applyBorder="0" applyAlignment="0" applyProtection="0"/>
    <xf numFmtId="164" fontId="21" fillId="0" borderId="0" applyFill="0" applyBorder="0" applyAlignment="0" applyProtection="0"/>
    <xf numFmtId="186" fontId="21" fillId="0" borderId="0" applyFill="0" applyBorder="0" applyAlignment="0" applyProtection="0"/>
    <xf numFmtId="2" fontId="21" fillId="0" borderId="0" applyFill="0" applyBorder="0" applyAlignment="0" applyProtection="0"/>
    <xf numFmtId="0" fontId="90" fillId="0" borderId="0" applyNumberFormat="0" applyFill="0" applyBorder="0" applyAlignment="0" applyProtection="0"/>
    <xf numFmtId="0" fontId="34" fillId="0" borderId="0" applyNumberFormat="0" applyFill="0" applyBorder="0" applyAlignment="0" applyProtection="0"/>
    <xf numFmtId="0" fontId="91" fillId="0" borderId="0">
      <alignment wrapText="1"/>
    </xf>
    <xf numFmtId="0" fontId="92" fillId="0" borderId="0"/>
    <xf numFmtId="0" fontId="21" fillId="0" borderId="0" applyNumberFormat="0" applyFill="0" applyBorder="0" applyAlignment="0" applyProtection="0"/>
    <xf numFmtId="187" fontId="93" fillId="0" borderId="0"/>
    <xf numFmtId="188" fontId="94" fillId="0" borderId="0" applyFont="0" applyFill="0" applyBorder="0" applyAlignment="0" applyProtection="0"/>
    <xf numFmtId="189" fontId="94" fillId="0" borderId="0" applyFont="0" applyFill="0" applyBorder="0" applyAlignment="0" applyProtection="0"/>
    <xf numFmtId="190" fontId="94" fillId="0" borderId="0" applyFont="0" applyFill="0" applyBorder="0" applyAlignment="0" applyProtection="0"/>
    <xf numFmtId="191" fontId="9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95" fillId="0" borderId="0">
      <alignment horizontal="center" vertical="center"/>
    </xf>
    <xf numFmtId="0" fontId="95" fillId="0" borderId="0">
      <alignment horizontal="right"/>
    </xf>
    <xf numFmtId="0" fontId="95" fillId="0" borderId="0">
      <alignment horizontal="right"/>
    </xf>
    <xf numFmtId="0" fontId="95" fillId="0" borderId="0">
      <alignment horizontal="right"/>
    </xf>
    <xf numFmtId="0" fontId="95" fillId="0" borderId="0">
      <alignment horizontal="right"/>
    </xf>
    <xf numFmtId="0" fontId="95" fillId="0" borderId="0">
      <alignment horizontal="right"/>
    </xf>
    <xf numFmtId="0" fontId="95" fillId="0" borderId="0">
      <alignment horizontal="center" vertical="center"/>
    </xf>
    <xf numFmtId="0" fontId="96" fillId="0" borderId="0">
      <alignment horizontal="center" vertical="center"/>
    </xf>
    <xf numFmtId="0" fontId="95" fillId="0" borderId="0">
      <alignment horizontal="right" vertical="center"/>
    </xf>
    <xf numFmtId="0" fontId="96" fillId="0" borderId="0">
      <alignment horizontal="center" vertical="center"/>
    </xf>
    <xf numFmtId="0" fontId="96" fillId="0" borderId="0">
      <alignment horizontal="center" vertical="center"/>
    </xf>
    <xf numFmtId="0" fontId="96" fillId="0" borderId="0">
      <alignment horizontal="center" vertical="center"/>
    </xf>
    <xf numFmtId="0" fontId="96" fillId="0" borderId="0">
      <alignment horizontal="center" vertical="center"/>
    </xf>
    <xf numFmtId="0" fontId="96" fillId="0" borderId="0">
      <alignment horizontal="center" vertical="center"/>
    </xf>
    <xf numFmtId="0" fontId="96" fillId="0" borderId="0">
      <alignment horizontal="center" vertical="center"/>
    </xf>
    <xf numFmtId="4" fontId="97" fillId="22" borderId="47" applyNumberFormat="0" applyProtection="0">
      <alignment vertical="center"/>
    </xf>
    <xf numFmtId="4" fontId="97" fillId="22" borderId="47" applyNumberFormat="0" applyProtection="0">
      <alignment vertical="center"/>
    </xf>
    <xf numFmtId="4" fontId="98" fillId="29" borderId="47" applyNumberFormat="0" applyProtection="0">
      <alignment horizontal="right" vertical="center"/>
    </xf>
    <xf numFmtId="4" fontId="98" fillId="29" borderId="47" applyNumberFormat="0" applyProtection="0">
      <alignment horizontal="right" vertical="center"/>
    </xf>
    <xf numFmtId="0" fontId="21" fillId="0" borderId="48" applyNumberFormat="0" applyFill="0" applyAlignment="0" applyProtection="0"/>
    <xf numFmtId="0" fontId="50" fillId="7" borderId="1" applyNumberFormat="0" applyAlignment="0" applyProtection="0"/>
    <xf numFmtId="0" fontId="50" fillId="7" borderId="1" applyNumberFormat="0" applyAlignment="0" applyProtection="0"/>
    <xf numFmtId="0" fontId="50" fillId="7" borderId="1" applyNumberFormat="0" applyAlignment="0" applyProtection="0"/>
    <xf numFmtId="0" fontId="51" fillId="20" borderId="2" applyNumberFormat="0" applyAlignment="0" applyProtection="0"/>
    <xf numFmtId="0" fontId="51" fillId="20" borderId="2" applyNumberFormat="0" applyAlignment="0" applyProtection="0"/>
    <xf numFmtId="0" fontId="51" fillId="20" borderId="2" applyNumberFormat="0" applyAlignment="0" applyProtection="0"/>
    <xf numFmtId="0" fontId="52" fillId="20" borderId="1" applyNumberFormat="0" applyAlignment="0" applyProtection="0"/>
    <xf numFmtId="0" fontId="52" fillId="20" borderId="1" applyNumberFormat="0" applyAlignment="0" applyProtection="0"/>
    <xf numFmtId="0" fontId="52" fillId="20" borderId="1" applyNumberFormat="0" applyAlignment="0" applyProtection="0"/>
    <xf numFmtId="0" fontId="99" fillId="0" borderId="0" applyNumberFormat="0" applyFill="0" applyBorder="0" applyAlignment="0" applyProtection="0">
      <alignment vertical="top"/>
      <protection locked="0"/>
    </xf>
    <xf numFmtId="168" fontId="17" fillId="0" borderId="0" applyFont="0" applyFill="0" applyBorder="0" applyAlignment="0" applyProtection="0"/>
    <xf numFmtId="0" fontId="56" fillId="0" borderId="6" applyNumberFormat="0" applyFill="0" applyAlignment="0" applyProtection="0"/>
    <xf numFmtId="0" fontId="56" fillId="0" borderId="6" applyNumberFormat="0" applyFill="0" applyAlignment="0" applyProtection="0"/>
    <xf numFmtId="0" fontId="56" fillId="0" borderId="6" applyNumberFormat="0" applyFill="0" applyAlignment="0" applyProtection="0"/>
    <xf numFmtId="0" fontId="17" fillId="0" borderId="0"/>
    <xf numFmtId="0" fontId="21" fillId="0" borderId="0"/>
    <xf numFmtId="0" fontId="5" fillId="0" borderId="0"/>
    <xf numFmtId="0" fontId="21" fillId="0" borderId="0" applyNumberFormat="0" applyFont="0" applyFill="0" applyBorder="0" applyAlignment="0" applyProtection="0">
      <alignment vertical="top"/>
    </xf>
    <xf numFmtId="0" fontId="100" fillId="0" borderId="0"/>
    <xf numFmtId="0" fontId="21" fillId="0" borderId="0"/>
    <xf numFmtId="0" fontId="17" fillId="0" borderId="0"/>
    <xf numFmtId="0" fontId="17" fillId="23" borderId="8" applyNumberFormat="0" applyFont="0" applyAlignment="0" applyProtection="0"/>
    <xf numFmtId="0" fontId="17" fillId="23" borderId="8" applyNumberFormat="0" applyFont="0" applyAlignment="0" applyProtection="0"/>
    <xf numFmtId="0" fontId="17" fillId="23" borderId="8" applyNumberFormat="0" applyFont="0" applyAlignment="0" applyProtection="0"/>
    <xf numFmtId="0" fontId="48" fillId="23" borderId="8" applyNumberFormat="0" applyFont="0" applyAlignment="0" applyProtection="0"/>
    <xf numFmtId="0" fontId="17" fillId="23" borderId="8" applyNumberFormat="0" applyFont="0" applyAlignment="0" applyProtection="0"/>
    <xf numFmtId="0" fontId="17" fillId="23" borderId="8"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0" fillId="0" borderId="0" applyFont="0" applyFill="0" applyBorder="0" applyAlignment="0" applyProtection="0"/>
    <xf numFmtId="9" fontId="10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92" fontId="21" fillId="0" borderId="0" applyFont="0" applyFill="0" applyBorder="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0" fontId="48" fillId="2" borderId="0" applyNumberFormat="0" applyBorder="0" applyAlignment="0" applyProtection="0"/>
    <xf numFmtId="0" fontId="48" fillId="3" borderId="0" applyNumberFormat="0" applyBorder="0" applyAlignment="0" applyProtection="0"/>
    <xf numFmtId="0" fontId="48" fillId="4" borderId="0" applyNumberFormat="0" applyBorder="0" applyAlignment="0" applyProtection="0"/>
    <xf numFmtId="0" fontId="48" fillId="5" borderId="0" applyNumberFormat="0" applyBorder="0" applyAlignment="0" applyProtection="0"/>
    <xf numFmtId="0" fontId="48" fillId="6" borderId="0" applyNumberFormat="0" applyBorder="0" applyAlignment="0" applyProtection="0"/>
    <xf numFmtId="0" fontId="48" fillId="7" borderId="0" applyNumberFormat="0" applyBorder="0" applyAlignment="0" applyProtection="0"/>
    <xf numFmtId="0" fontId="48" fillId="8" borderId="0" applyNumberFormat="0" applyBorder="0" applyAlignment="0" applyProtection="0"/>
    <xf numFmtId="0" fontId="48" fillId="9" borderId="0" applyNumberFormat="0" applyBorder="0" applyAlignment="0" applyProtection="0"/>
    <xf numFmtId="0" fontId="48" fillId="10" borderId="0" applyNumberFormat="0" applyBorder="0" applyAlignment="0" applyProtection="0"/>
    <xf numFmtId="0" fontId="48" fillId="5" borderId="0" applyNumberFormat="0" applyBorder="0" applyAlignment="0" applyProtection="0"/>
    <xf numFmtId="0" fontId="48" fillId="8" borderId="0" applyNumberFormat="0" applyBorder="0" applyAlignment="0" applyProtection="0"/>
    <xf numFmtId="0" fontId="48"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7" borderId="1" applyNumberFormat="0" applyAlignment="0" applyProtection="0"/>
    <xf numFmtId="0" fontId="51" fillId="20" borderId="2" applyNumberFormat="0" applyAlignment="0" applyProtection="0"/>
    <xf numFmtId="0" fontId="52" fillId="20" borderId="1" applyNumberFormat="0" applyAlignment="0" applyProtection="0"/>
    <xf numFmtId="0" fontId="53" fillId="0" borderId="3" applyNumberFormat="0" applyFill="0" applyAlignment="0" applyProtection="0"/>
    <xf numFmtId="0" fontId="54" fillId="0" borderId="4" applyNumberFormat="0" applyFill="0" applyAlignment="0" applyProtection="0"/>
    <xf numFmtId="0" fontId="55" fillId="0" borderId="5" applyNumberFormat="0" applyFill="0" applyAlignment="0" applyProtection="0"/>
    <xf numFmtId="0" fontId="55" fillId="0" borderId="0" applyNumberFormat="0" applyFill="0" applyBorder="0" applyAlignment="0" applyProtection="0"/>
    <xf numFmtId="0" fontId="56" fillId="0" borderId="6" applyNumberFormat="0" applyFill="0" applyAlignment="0" applyProtection="0"/>
    <xf numFmtId="0" fontId="57" fillId="21" borderId="7" applyNumberFormat="0" applyAlignment="0" applyProtection="0"/>
    <xf numFmtId="0" fontId="58" fillId="0" borderId="0" applyNumberFormat="0" applyFill="0" applyBorder="0" applyAlignment="0" applyProtection="0"/>
    <xf numFmtId="0" fontId="59" fillId="22" borderId="0" applyNumberFormat="0" applyBorder="0" applyAlignment="0" applyProtection="0"/>
    <xf numFmtId="0" fontId="60" fillId="3" borderId="0" applyNumberFormat="0" applyBorder="0" applyAlignment="0" applyProtection="0"/>
    <xf numFmtId="0" fontId="61" fillId="0" borderId="0" applyNumberFormat="0" applyFill="0" applyBorder="0" applyAlignment="0" applyProtection="0"/>
    <xf numFmtId="0" fontId="17" fillId="23" borderId="8" applyNumberFormat="0" applyFont="0" applyAlignment="0" applyProtection="0"/>
    <xf numFmtId="0" fontId="62" fillId="0" borderId="9" applyNumberFormat="0" applyFill="0" applyAlignment="0" applyProtection="0"/>
    <xf numFmtId="0" fontId="63" fillId="0" borderId="0" applyNumberFormat="0" applyFill="0" applyBorder="0" applyAlignment="0" applyProtection="0"/>
    <xf numFmtId="0" fontId="64" fillId="4" borderId="0" applyNumberFormat="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170" fontId="17"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0" fontId="4" fillId="0" borderId="0"/>
    <xf numFmtId="0" fontId="4" fillId="0" borderId="0"/>
    <xf numFmtId="0" fontId="4" fillId="0" borderId="0"/>
    <xf numFmtId="0" fontId="4" fillId="0" borderId="0"/>
    <xf numFmtId="169" fontId="4" fillId="0" borderId="0" applyFont="0" applyFill="0" applyBorder="0" applyAlignment="0" applyProtection="0"/>
    <xf numFmtId="0" fontId="4"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0" fontId="102" fillId="0" borderId="0"/>
    <xf numFmtId="169" fontId="17" fillId="0" borderId="0" applyFont="0" applyFill="0" applyBorder="0" applyAlignment="0" applyProtection="0"/>
    <xf numFmtId="0" fontId="3" fillId="0" borderId="0"/>
    <xf numFmtId="43" fontId="3" fillId="0" borderId="0" applyFont="0" applyFill="0" applyBorder="0" applyAlignment="0" applyProtection="0"/>
    <xf numFmtId="0" fontId="110" fillId="0" borderId="0"/>
    <xf numFmtId="0" fontId="111" fillId="0" borderId="0"/>
    <xf numFmtId="169" fontId="21" fillId="0" borderId="0" applyFont="0" applyFill="0" applyBorder="0" applyAlignment="0" applyProtection="0"/>
    <xf numFmtId="0" fontId="2" fillId="0" borderId="0"/>
    <xf numFmtId="169" fontId="2" fillId="0" borderId="0" applyFont="0" applyFill="0" applyBorder="0" applyAlignment="0" applyProtection="0"/>
    <xf numFmtId="170" fontId="17"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170" fontId="17"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170" fontId="17"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170" fontId="17"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170" fontId="17"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170" fontId="17"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169" fontId="1" fillId="0" borderId="0" applyFont="0" applyFill="0" applyBorder="0" applyAlignment="0" applyProtection="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68" fillId="0" borderId="0"/>
    <xf numFmtId="0" fontId="1" fillId="0" borderId="0"/>
    <xf numFmtId="43" fontId="1"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0" fontId="114" fillId="0" borderId="0"/>
    <xf numFmtId="43" fontId="17" fillId="0" borderId="0" applyFont="0" applyFill="0" applyBorder="0" applyAlignment="0" applyProtection="0"/>
    <xf numFmtId="41" fontId="17" fillId="0" borderId="0" applyFont="0" applyFill="0" applyBorder="0" applyAlignment="0" applyProtection="0"/>
    <xf numFmtId="0" fontId="128" fillId="0" borderId="0"/>
    <xf numFmtId="0" fontId="142" fillId="0" borderId="0"/>
    <xf numFmtId="0" fontId="154" fillId="0" borderId="0"/>
  </cellStyleXfs>
  <cellXfs count="994">
    <xf numFmtId="0" fontId="0" fillId="0" borderId="0" xfId="0"/>
    <xf numFmtId="0" fontId="27" fillId="0" borderId="0" xfId="0" applyFont="1"/>
    <xf numFmtId="0" fontId="27" fillId="0" borderId="0" xfId="0" applyFont="1" applyFill="1"/>
    <xf numFmtId="0" fontId="24" fillId="0" borderId="0" xfId="0" applyFont="1" applyFill="1" applyBorder="1" applyAlignment="1">
      <alignment vertical="top" wrapText="1"/>
    </xf>
    <xf numFmtId="0" fontId="24" fillId="0" borderId="10" xfId="0" applyFont="1" applyFill="1" applyBorder="1" applyAlignment="1">
      <alignment vertical="top" wrapText="1"/>
    </xf>
    <xf numFmtId="0" fontId="33" fillId="0" borderId="0" xfId="0" applyFont="1"/>
    <xf numFmtId="0" fontId="24" fillId="0" borderId="0" xfId="0" applyFont="1" applyFill="1" applyAlignment="1">
      <alignment horizontal="right"/>
    </xf>
    <xf numFmtId="0" fontId="31" fillId="0" borderId="0" xfId="0" applyNumberFormat="1" applyFont="1" applyFill="1" applyBorder="1" applyAlignment="1" applyProtection="1">
      <alignment horizontal="left"/>
      <protection locked="0"/>
    </xf>
    <xf numFmtId="0" fontId="24" fillId="0" borderId="0" xfId="0" applyFont="1" applyAlignment="1">
      <alignment horizontal="left" vertical="center" wrapText="1"/>
    </xf>
    <xf numFmtId="0" fontId="24" fillId="0" borderId="0" xfId="0" applyFont="1" applyAlignment="1">
      <alignment vertical="center" wrapText="1"/>
    </xf>
    <xf numFmtId="0" fontId="34" fillId="0" borderId="0" xfId="0" applyFont="1" applyBorder="1" applyAlignment="1">
      <alignment horizontal="center" vertical="center" wrapText="1"/>
    </xf>
    <xf numFmtId="0" fontId="26" fillId="0" borderId="10" xfId="0" applyFont="1" applyFill="1" applyBorder="1" applyAlignment="1">
      <alignment vertical="top" wrapText="1"/>
    </xf>
    <xf numFmtId="0" fontId="24" fillId="0" borderId="0" xfId="0" applyFont="1" applyBorder="1" applyAlignment="1">
      <alignment vertical="center"/>
    </xf>
    <xf numFmtId="167" fontId="24" fillId="0" borderId="0" xfId="0" applyNumberFormat="1" applyFont="1" applyFill="1" applyBorder="1" applyAlignment="1">
      <alignment horizontal="right" vertical="center" wrapText="1" indent="1"/>
    </xf>
    <xf numFmtId="0" fontId="37" fillId="0" borderId="0" xfId="38" applyNumberFormat="1" applyFont="1" applyFill="1" applyBorder="1" applyAlignment="1" applyProtection="1"/>
    <xf numFmtId="0" fontId="24" fillId="0" borderId="0" xfId="0" applyFont="1" applyFill="1" applyAlignment="1">
      <alignment horizontal="left"/>
    </xf>
    <xf numFmtId="0" fontId="36" fillId="0" borderId="0" xfId="0" applyFont="1" applyFill="1"/>
    <xf numFmtId="0" fontId="24" fillId="0" borderId="10" xfId="0" applyFont="1" applyFill="1" applyBorder="1" applyAlignment="1">
      <alignment vertical="center" wrapText="1"/>
    </xf>
    <xf numFmtId="167" fontId="24" fillId="0" borderId="10" xfId="0" applyNumberFormat="1" applyFont="1" applyFill="1" applyBorder="1" applyAlignment="1">
      <alignment horizontal="right" vertical="center"/>
    </xf>
    <xf numFmtId="0" fontId="26" fillId="0" borderId="10" xfId="0" applyFont="1" applyFill="1" applyBorder="1" applyAlignment="1">
      <alignment vertical="center" wrapText="1"/>
    </xf>
    <xf numFmtId="14" fontId="24" fillId="0" borderId="10" xfId="0" applyNumberFormat="1" applyFont="1" applyFill="1" applyBorder="1" applyAlignment="1">
      <alignment vertical="top" wrapText="1"/>
    </xf>
    <xf numFmtId="49" fontId="34" fillId="0" borderId="11" xfId="0" applyNumberFormat="1" applyFont="1" applyFill="1" applyBorder="1" applyAlignment="1">
      <alignment horizontal="right" vertical="top"/>
    </xf>
    <xf numFmtId="0" fontId="24" fillId="0" borderId="21" xfId="0" applyFont="1" applyFill="1" applyBorder="1" applyAlignment="1">
      <alignment vertical="top" wrapText="1"/>
    </xf>
    <xf numFmtId="0" fontId="36" fillId="0" borderId="0" xfId="0" applyFont="1"/>
    <xf numFmtId="0" fontId="36" fillId="0" borderId="11" xfId="0" applyFont="1" applyBorder="1" applyAlignment="1">
      <alignment horizontal="center" vertical="center"/>
    </xf>
    <xf numFmtId="0" fontId="36" fillId="0" borderId="0" xfId="0" applyFont="1" applyFill="1" applyAlignment="1">
      <alignment horizontal="center" vertical="center"/>
    </xf>
    <xf numFmtId="0" fontId="36" fillId="0" borderId="0" xfId="0" applyFont="1" applyBorder="1" applyAlignment="1">
      <alignment vertical="center"/>
    </xf>
    <xf numFmtId="0" fontId="41" fillId="0" borderId="0" xfId="0" applyFont="1" applyFill="1"/>
    <xf numFmtId="0" fontId="33" fillId="0" borderId="0" xfId="0" applyFont="1" applyFill="1" applyBorder="1" applyAlignment="1">
      <alignment horizontal="right"/>
    </xf>
    <xf numFmtId="49" fontId="36" fillId="0" borderId="22" xfId="0" applyNumberFormat="1" applyFont="1" applyFill="1" applyBorder="1" applyAlignment="1">
      <alignment horizontal="center" vertical="center" wrapText="1"/>
    </xf>
    <xf numFmtId="49" fontId="34" fillId="0" borderId="10" xfId="0" applyNumberFormat="1" applyFont="1" applyFill="1" applyBorder="1" applyAlignment="1">
      <alignment horizontal="left" vertical="center"/>
    </xf>
    <xf numFmtId="49" fontId="24" fillId="0" borderId="10" xfId="0" applyNumberFormat="1" applyFont="1" applyFill="1" applyBorder="1" applyAlignment="1">
      <alignment horizontal="left" vertical="center"/>
    </xf>
    <xf numFmtId="49" fontId="24" fillId="0" borderId="10" xfId="0" applyNumberFormat="1" applyFont="1" applyFill="1" applyBorder="1" applyAlignment="1">
      <alignment horizontal="left" vertical="top"/>
    </xf>
    <xf numFmtId="49" fontId="26" fillId="0" borderId="10" xfId="0" applyNumberFormat="1" applyFont="1" applyFill="1" applyBorder="1" applyAlignment="1">
      <alignment horizontal="left" vertical="top"/>
    </xf>
    <xf numFmtId="49" fontId="34" fillId="0" borderId="10" xfId="0" applyNumberFormat="1" applyFont="1" applyFill="1" applyBorder="1" applyAlignment="1">
      <alignment horizontal="left" vertical="top"/>
    </xf>
    <xf numFmtId="0" fontId="42" fillId="0" borderId="0" xfId="0" applyFont="1" applyAlignment="1">
      <alignment vertical="center"/>
    </xf>
    <xf numFmtId="0" fontId="42" fillId="0" borderId="0" xfId="0" applyFont="1" applyAlignment="1">
      <alignment horizontal="right" vertical="center"/>
    </xf>
    <xf numFmtId="0" fontId="42" fillId="0" borderId="11" xfId="0" applyFont="1" applyBorder="1" applyAlignment="1">
      <alignment horizontal="center" vertical="center"/>
    </xf>
    <xf numFmtId="0" fontId="43" fillId="0" borderId="12" xfId="0" applyFont="1" applyBorder="1" applyAlignment="1">
      <alignment vertical="center" wrapText="1"/>
    </xf>
    <xf numFmtId="0" fontId="43" fillId="0" borderId="13" xfId="0" applyFont="1" applyBorder="1" applyAlignment="1">
      <alignment vertical="center" wrapText="1"/>
    </xf>
    <xf numFmtId="0" fontId="45" fillId="0" borderId="10" xfId="0" applyFont="1" applyBorder="1" applyAlignment="1">
      <alignment vertical="center" wrapText="1"/>
    </xf>
    <xf numFmtId="0" fontId="45" fillId="0" borderId="14" xfId="0" applyFont="1" applyBorder="1" applyAlignment="1">
      <alignment vertical="center" wrapText="1"/>
    </xf>
    <xf numFmtId="0" fontId="42" fillId="0" borderId="10" xfId="0" applyFont="1" applyBorder="1" applyAlignment="1">
      <alignment vertical="center" wrapText="1"/>
    </xf>
    <xf numFmtId="0" fontId="42" fillId="0" borderId="14" xfId="0" applyFont="1" applyBorder="1" applyAlignment="1">
      <alignment vertical="center" wrapText="1"/>
    </xf>
    <xf numFmtId="0" fontId="43" fillId="0" borderId="0" xfId="0" applyFont="1" applyAlignment="1">
      <alignment vertical="center"/>
    </xf>
    <xf numFmtId="0" fontId="42" fillId="0" borderId="15" xfId="0" applyFont="1" applyBorder="1" applyAlignment="1">
      <alignment vertical="center" wrapText="1"/>
    </xf>
    <xf numFmtId="0" fontId="42" fillId="0" borderId="16" xfId="0" applyFont="1" applyBorder="1" applyAlignment="1">
      <alignment vertical="center" wrapText="1"/>
    </xf>
    <xf numFmtId="0" fontId="46" fillId="0" borderId="0" xfId="0" applyFont="1" applyAlignment="1">
      <alignment vertical="center"/>
    </xf>
    <xf numFmtId="0" fontId="42" fillId="0" borderId="10" xfId="0" applyFont="1" applyBorder="1" applyAlignment="1">
      <alignment vertical="top" wrapText="1"/>
    </xf>
    <xf numFmtId="0" fontId="42" fillId="0" borderId="10" xfId="0" applyFont="1" applyBorder="1" applyAlignment="1">
      <alignment horizontal="left" vertical="center" wrapText="1"/>
    </xf>
    <xf numFmtId="0" fontId="42" fillId="0" borderId="0" xfId="0" applyFont="1" applyBorder="1" applyAlignment="1">
      <alignment vertical="center" wrapText="1"/>
    </xf>
    <xf numFmtId="49" fontId="34" fillId="0" borderId="0" xfId="0" applyNumberFormat="1" applyFont="1" applyFill="1" applyBorder="1" applyAlignment="1">
      <alignment horizontal="right" vertical="top"/>
    </xf>
    <xf numFmtId="167" fontId="24" fillId="0" borderId="0" xfId="0" applyNumberFormat="1" applyFont="1" applyFill="1" applyBorder="1" applyAlignment="1">
      <alignment horizontal="right" vertical="top"/>
    </xf>
    <xf numFmtId="176" fontId="24" fillId="0" borderId="0" xfId="0" applyNumberFormat="1" applyFont="1" applyFill="1" applyBorder="1" applyAlignment="1">
      <alignment horizontal="right" vertical="top"/>
    </xf>
    <xf numFmtId="0" fontId="47" fillId="0" borderId="0" xfId="0" applyFont="1" applyAlignment="1">
      <alignment vertical="center"/>
    </xf>
    <xf numFmtId="0" fontId="47" fillId="0" borderId="0" xfId="0" applyFont="1" applyBorder="1"/>
    <xf numFmtId="167" fontId="26" fillId="0" borderId="10" xfId="0" applyNumberFormat="1" applyFont="1" applyFill="1" applyBorder="1" applyAlignment="1">
      <alignment horizontal="right" vertical="center"/>
    </xf>
    <xf numFmtId="0" fontId="26" fillId="0" borderId="0" xfId="0" applyFont="1" applyFill="1" applyBorder="1" applyAlignment="1">
      <alignment vertical="top" wrapText="1"/>
    </xf>
    <xf numFmtId="0" fontId="26" fillId="0" borderId="15" xfId="0" applyFont="1" applyFill="1" applyBorder="1" applyAlignment="1">
      <alignment vertical="top" wrapText="1"/>
    </xf>
    <xf numFmtId="0" fontId="36" fillId="0" borderId="0" xfId="0" applyFont="1" applyFill="1" applyBorder="1"/>
    <xf numFmtId="0" fontId="21" fillId="0" borderId="0" xfId="0" applyFont="1" applyFill="1" applyAlignment="1">
      <alignment horizontal="right"/>
    </xf>
    <xf numFmtId="167" fontId="21" fillId="0" borderId="10" xfId="0" applyNumberFormat="1" applyFont="1" applyFill="1" applyBorder="1" applyAlignment="1">
      <alignment horizontal="right" vertical="center"/>
    </xf>
    <xf numFmtId="176" fontId="21" fillId="0" borderId="10" xfId="0" applyNumberFormat="1" applyFont="1" applyFill="1" applyBorder="1" applyAlignment="1">
      <alignment horizontal="right" vertical="center"/>
    </xf>
    <xf numFmtId="0" fontId="21" fillId="0" borderId="0" xfId="0" applyFont="1" applyAlignment="1">
      <alignment vertical="center" wrapText="1"/>
    </xf>
    <xf numFmtId="0" fontId="21" fillId="0" borderId="0" xfId="0" applyFont="1" applyFill="1" applyBorder="1" applyAlignment="1">
      <alignment vertical="top" wrapText="1"/>
    </xf>
    <xf numFmtId="0" fontId="21" fillId="0" borderId="0" xfId="0" applyFont="1" applyBorder="1" applyAlignment="1">
      <alignment vertical="center" wrapText="1"/>
    </xf>
    <xf numFmtId="0" fontId="24" fillId="0" borderId="0" xfId="185" applyFont="1" applyFill="1"/>
    <xf numFmtId="0" fontId="21" fillId="0" borderId="0" xfId="185" applyFont="1" applyFill="1"/>
    <xf numFmtId="0" fontId="24" fillId="0" borderId="0" xfId="185" applyFont="1" applyFill="1" applyAlignment="1">
      <alignment horizontal="right"/>
    </xf>
    <xf numFmtId="0" fontId="24" fillId="0" borderId="0" xfId="185" applyFont="1" applyFill="1" applyAlignment="1">
      <alignment vertical="top"/>
    </xf>
    <xf numFmtId="0" fontId="24" fillId="0" borderId="20" xfId="185" applyFont="1" applyFill="1" applyBorder="1" applyAlignment="1">
      <alignment vertical="top" wrapText="1"/>
    </xf>
    <xf numFmtId="0" fontId="21" fillId="0" borderId="20" xfId="185" applyFont="1" applyFill="1" applyBorder="1" applyAlignment="1">
      <alignment horizontal="right" vertical="top" wrapText="1"/>
    </xf>
    <xf numFmtId="9" fontId="21" fillId="0" borderId="12" xfId="130" applyFont="1" applyFill="1" applyBorder="1" applyAlignment="1">
      <alignment horizontal="center" vertical="center" wrapText="1"/>
    </xf>
    <xf numFmtId="0" fontId="21" fillId="0" borderId="0" xfId="185" applyFont="1" applyFill="1" applyAlignment="1">
      <alignment horizontal="center" vertical="center"/>
    </xf>
    <xf numFmtId="0" fontId="24" fillId="0" borderId="10" xfId="185" applyFont="1" applyFill="1" applyBorder="1" applyAlignment="1">
      <alignment horizontal="left" indent="1"/>
    </xf>
    <xf numFmtId="171" fontId="24" fillId="0" borderId="10" xfId="185" applyNumberFormat="1" applyFont="1" applyFill="1" applyBorder="1" applyAlignment="1">
      <alignment horizontal="center"/>
    </xf>
    <xf numFmtId="0" fontId="21" fillId="0" borderId="10" xfId="185" applyFont="1" applyFill="1" applyBorder="1" applyAlignment="1">
      <alignment horizontal="left" indent="1"/>
    </xf>
    <xf numFmtId="167" fontId="21" fillId="0" borderId="10" xfId="130" applyNumberFormat="1" applyFont="1" applyFill="1" applyBorder="1" applyAlignment="1">
      <alignment vertical="top"/>
    </xf>
    <xf numFmtId="171" fontId="21" fillId="0" borderId="0" xfId="130" applyNumberFormat="1" applyFont="1" applyFill="1" applyBorder="1" applyAlignment="1">
      <alignment vertical="top"/>
    </xf>
    <xf numFmtId="0" fontId="21" fillId="0" borderId="10" xfId="185" applyFont="1" applyFill="1" applyBorder="1" applyAlignment="1">
      <alignment horizontal="left" vertical="top" wrapText="1" indent="1"/>
    </xf>
    <xf numFmtId="0" fontId="26" fillId="0" borderId="10" xfId="185" applyFont="1" applyFill="1" applyBorder="1" applyAlignment="1">
      <alignment horizontal="left" vertical="top" indent="1"/>
    </xf>
    <xf numFmtId="167" fontId="24" fillId="0" borderId="10" xfId="185" applyNumberFormat="1" applyFont="1" applyFill="1" applyBorder="1" applyAlignment="1">
      <alignment vertical="top"/>
    </xf>
    <xf numFmtId="171" fontId="24" fillId="0" borderId="0" xfId="130" applyNumberFormat="1" applyFont="1" applyFill="1" applyBorder="1" applyAlignment="1">
      <alignment vertical="top"/>
    </xf>
    <xf numFmtId="0" fontId="21" fillId="0" borderId="10" xfId="185" applyFont="1" applyFill="1" applyBorder="1" applyAlignment="1">
      <alignment horizontal="left" vertical="top" indent="1"/>
    </xf>
    <xf numFmtId="0" fontId="24" fillId="0" borderId="15" xfId="185" applyFont="1" applyFill="1" applyBorder="1" applyAlignment="1">
      <alignment horizontal="left" vertical="top" indent="1"/>
    </xf>
    <xf numFmtId="167" fontId="24" fillId="0" borderId="15" xfId="185" applyNumberFormat="1" applyFont="1" applyFill="1" applyBorder="1" applyAlignment="1">
      <alignment vertical="top"/>
    </xf>
    <xf numFmtId="171" fontId="24" fillId="0" borderId="15" xfId="185" applyNumberFormat="1" applyFont="1" applyFill="1" applyBorder="1" applyAlignment="1">
      <alignment vertical="top"/>
    </xf>
    <xf numFmtId="0" fontId="24" fillId="0" borderId="0" xfId="185" applyFont="1" applyFill="1" applyBorder="1" applyAlignment="1">
      <alignment horizontal="left" vertical="top" indent="1"/>
    </xf>
    <xf numFmtId="167" fontId="24" fillId="0" borderId="0" xfId="185" applyNumberFormat="1" applyFont="1" applyFill="1" applyBorder="1" applyAlignment="1">
      <alignment horizontal="center"/>
    </xf>
    <xf numFmtId="171" fontId="24" fillId="0" borderId="0" xfId="185" applyNumberFormat="1" applyFont="1" applyFill="1" applyBorder="1" applyAlignment="1">
      <alignment vertical="top"/>
    </xf>
    <xf numFmtId="0" fontId="31" fillId="0" borderId="0" xfId="185" applyNumberFormat="1" applyFont="1" applyFill="1" applyBorder="1" applyAlignment="1" applyProtection="1">
      <alignment horizontal="left"/>
      <protection locked="0"/>
    </xf>
    <xf numFmtId="0" fontId="29" fillId="0" borderId="0" xfId="185" applyNumberFormat="1" applyFont="1" applyFill="1" applyBorder="1" applyAlignment="1" applyProtection="1">
      <alignment horizontal="left"/>
      <protection locked="0"/>
    </xf>
    <xf numFmtId="0" fontId="21" fillId="0" borderId="0" xfId="185" applyFont="1" applyFill="1" applyBorder="1"/>
    <xf numFmtId="0" fontId="21" fillId="0" borderId="0" xfId="0" applyFont="1" applyFill="1"/>
    <xf numFmtId="0" fontId="21" fillId="0" borderId="0" xfId="0" applyFont="1" applyBorder="1"/>
    <xf numFmtId="0" fontId="21" fillId="0" borderId="0" xfId="0" applyFont="1" applyFill="1" applyBorder="1"/>
    <xf numFmtId="167" fontId="24" fillId="0" borderId="10" xfId="0" applyNumberFormat="1" applyFont="1" applyFill="1" applyBorder="1" applyAlignment="1">
      <alignment horizontal="right" vertical="top" wrapText="1" indent="1"/>
    </xf>
    <xf numFmtId="0" fontId="33" fillId="0" borderId="0" xfId="0" applyFont="1" applyFill="1"/>
    <xf numFmtId="0" fontId="36" fillId="0" borderId="11" xfId="0" applyFont="1" applyFill="1" applyBorder="1" applyAlignment="1">
      <alignment horizontal="center" vertical="center" wrapText="1"/>
    </xf>
    <xf numFmtId="0" fontId="66" fillId="25" borderId="0" xfId="0" applyFont="1" applyFill="1" applyAlignment="1">
      <alignment horizontal="left"/>
    </xf>
    <xf numFmtId="0" fontId="33" fillId="0" borderId="11" xfId="0" applyFont="1" applyBorder="1" applyAlignment="1">
      <alignment horizontal="center" vertical="center" wrapText="1"/>
    </xf>
    <xf numFmtId="0" fontId="21" fillId="0" borderId="10" xfId="0" applyFont="1" applyFill="1" applyBorder="1" applyAlignment="1">
      <alignment vertical="center" wrapText="1"/>
    </xf>
    <xf numFmtId="49" fontId="21" fillId="0" borderId="10" xfId="0" applyNumberFormat="1" applyFont="1" applyFill="1" applyBorder="1" applyAlignment="1">
      <alignment horizontal="left" vertical="center"/>
    </xf>
    <xf numFmtId="0" fontId="21" fillId="0" borderId="0" xfId="0" applyFont="1" applyAlignment="1">
      <alignment horizontal="left" vertical="top"/>
    </xf>
    <xf numFmtId="0" fontId="21" fillId="0" borderId="10" xfId="0" applyFont="1" applyFill="1" applyBorder="1" applyAlignment="1">
      <alignment horizontal="left" vertical="top" wrapText="1"/>
    </xf>
    <xf numFmtId="167" fontId="33" fillId="0" borderId="0" xfId="186" applyNumberFormat="1" applyFont="1" applyFill="1" applyBorder="1" applyAlignment="1">
      <alignment vertical="center"/>
    </xf>
    <xf numFmtId="177" fontId="33" fillId="0" borderId="0" xfId="186" applyNumberFormat="1" applyFont="1" applyFill="1" applyBorder="1" applyAlignment="1">
      <alignment vertical="center"/>
    </xf>
    <xf numFmtId="49" fontId="21" fillId="0" borderId="18" xfId="0" applyNumberFormat="1" applyFont="1" applyFill="1" applyBorder="1" applyAlignment="1">
      <alignment horizontal="center" vertical="center" wrapText="1"/>
    </xf>
    <xf numFmtId="0" fontId="21" fillId="0" borderId="0" xfId="0" applyFont="1" applyFill="1" applyAlignment="1">
      <alignment horizontal="center" vertical="center"/>
    </xf>
    <xf numFmtId="49" fontId="21" fillId="0" borderId="17" xfId="0" applyNumberFormat="1" applyFont="1" applyFill="1" applyBorder="1" applyAlignment="1">
      <alignment horizontal="center" vertical="center"/>
    </xf>
    <xf numFmtId="49" fontId="21" fillId="0" borderId="17" xfId="0" applyNumberFormat="1" applyFont="1" applyFill="1" applyBorder="1" applyAlignment="1">
      <alignment horizontal="center" vertical="center" wrapText="1"/>
    </xf>
    <xf numFmtId="0" fontId="21" fillId="0" borderId="0" xfId="0" applyFont="1" applyFill="1" applyAlignment="1"/>
    <xf numFmtId="167" fontId="24" fillId="0" borderId="10" xfId="0" applyNumberFormat="1" applyFont="1" applyFill="1" applyBorder="1" applyAlignment="1">
      <alignment horizontal="right" vertical="top"/>
    </xf>
    <xf numFmtId="167" fontId="26" fillId="0" borderId="10" xfId="0" applyNumberFormat="1" applyFont="1" applyFill="1" applyBorder="1" applyAlignment="1">
      <alignment horizontal="right" vertical="top"/>
    </xf>
    <xf numFmtId="176" fontId="24" fillId="0" borderId="10" xfId="0" applyNumberFormat="1" applyFont="1" applyFill="1" applyBorder="1" applyAlignment="1">
      <alignment horizontal="right" vertical="top"/>
    </xf>
    <xf numFmtId="167" fontId="24" fillId="0" borderId="11" xfId="0" applyNumberFormat="1" applyFont="1" applyFill="1" applyBorder="1" applyAlignment="1">
      <alignment horizontal="right" vertical="top"/>
    </xf>
    <xf numFmtId="0" fontId="0" fillId="0" borderId="0" xfId="0" applyFill="1"/>
    <xf numFmtId="0" fontId="65" fillId="0" borderId="0" xfId="0" applyFont="1" applyFill="1"/>
    <xf numFmtId="179" fontId="40" fillId="0" borderId="0" xfId="0" applyNumberFormat="1" applyFont="1" applyFill="1"/>
    <xf numFmtId="180" fontId="0" fillId="0" borderId="0" xfId="0" applyNumberFormat="1" applyFill="1"/>
    <xf numFmtId="179" fontId="0" fillId="0" borderId="0" xfId="0" applyNumberFormat="1" applyFill="1"/>
    <xf numFmtId="174" fontId="70" fillId="0" borderId="0" xfId="132" applyNumberFormat="1" applyFont="1" applyFill="1"/>
    <xf numFmtId="0" fontId="21" fillId="0" borderId="0" xfId="0" applyFont="1" applyBorder="1" applyAlignment="1">
      <alignment vertical="center"/>
    </xf>
    <xf numFmtId="0" fontId="21" fillId="0" borderId="0" xfId="0" applyFont="1" applyFill="1" applyAlignment="1">
      <alignment horizontal="right" vertical="center"/>
    </xf>
    <xf numFmtId="0" fontId="21" fillId="0" borderId="0" xfId="0" applyFont="1" applyFill="1" applyBorder="1" applyAlignment="1">
      <alignment vertical="center"/>
    </xf>
    <xf numFmtId="0" fontId="21" fillId="0" borderId="17" xfId="0" applyFont="1" applyFill="1" applyBorder="1" applyAlignment="1">
      <alignment vertical="center"/>
    </xf>
    <xf numFmtId="0" fontId="21" fillId="0" borderId="17" xfId="0" applyFont="1" applyBorder="1" applyAlignment="1">
      <alignment vertical="center"/>
    </xf>
    <xf numFmtId="0" fontId="21" fillId="0" borderId="0" xfId="0" applyFont="1" applyAlignment="1">
      <alignment wrapText="1"/>
    </xf>
    <xf numFmtId="183" fontId="24" fillId="0" borderId="11" xfId="0" applyNumberFormat="1" applyFont="1" applyFill="1" applyBorder="1" applyAlignment="1">
      <alignment horizontal="right" vertical="top"/>
    </xf>
    <xf numFmtId="183" fontId="21" fillId="0" borderId="10" xfId="0" applyNumberFormat="1" applyFont="1" applyFill="1" applyBorder="1" applyAlignment="1">
      <alignment horizontal="right" vertical="center"/>
    </xf>
    <xf numFmtId="183" fontId="26" fillId="0" borderId="10" xfId="0" applyNumberFormat="1" applyFont="1" applyFill="1" applyBorder="1" applyAlignment="1">
      <alignment horizontal="right" vertical="center"/>
    </xf>
    <xf numFmtId="183" fontId="24" fillId="0" borderId="10" xfId="0" applyNumberFormat="1" applyFont="1" applyFill="1" applyBorder="1" applyAlignment="1">
      <alignment horizontal="right" vertical="top"/>
    </xf>
    <xf numFmtId="183" fontId="26" fillId="0" borderId="10" xfId="0" applyNumberFormat="1" applyFont="1" applyFill="1" applyBorder="1" applyAlignment="1">
      <alignment horizontal="right" vertical="top"/>
    </xf>
    <xf numFmtId="0" fontId="21" fillId="0" borderId="0" xfId="0" applyFont="1" applyAlignment="1">
      <alignment horizontal="left"/>
    </xf>
    <xf numFmtId="0" fontId="24" fillId="0" borderId="0" xfId="0" applyFont="1" applyFill="1" applyBorder="1" applyAlignment="1">
      <alignment horizontal="left"/>
    </xf>
    <xf numFmtId="0" fontId="21" fillId="0" borderId="0" xfId="0" applyFont="1" applyFill="1" applyAlignment="1">
      <alignment vertical="center"/>
    </xf>
    <xf numFmtId="0" fontId="21" fillId="0" borderId="0" xfId="185" applyFont="1" applyFill="1" applyAlignment="1">
      <alignment horizontal="left"/>
    </xf>
    <xf numFmtId="0" fontId="21" fillId="0" borderId="0" xfId="185" applyFont="1" applyFill="1" applyAlignment="1">
      <alignment horizontal="right"/>
    </xf>
    <xf numFmtId="0" fontId="21" fillId="0" borderId="11" xfId="185" applyFont="1" applyFill="1" applyBorder="1" applyAlignment="1">
      <alignment horizontal="center" vertical="center"/>
    </xf>
    <xf numFmtId="0" fontId="21" fillId="0" borderId="0" xfId="185" applyFont="1" applyFill="1" applyAlignment="1">
      <alignment wrapText="1"/>
    </xf>
    <xf numFmtId="0" fontId="33" fillId="0" borderId="11" xfId="0" applyFont="1" applyFill="1" applyBorder="1" applyAlignment="1">
      <alignment horizontal="center" vertical="center" wrapText="1"/>
    </xf>
    <xf numFmtId="0" fontId="42" fillId="0" borderId="0" xfId="0" applyFont="1" applyBorder="1" applyAlignment="1">
      <alignment vertical="center"/>
    </xf>
    <xf numFmtId="0" fontId="33" fillId="0" borderId="0" xfId="0" applyFont="1" applyBorder="1" applyAlignment="1">
      <alignment horizontal="center" vertical="center" wrapText="1"/>
    </xf>
    <xf numFmtId="0" fontId="42" fillId="0" borderId="0" xfId="0" applyFont="1" applyBorder="1" applyAlignment="1">
      <alignment horizontal="center" vertical="center"/>
    </xf>
    <xf numFmtId="0" fontId="43" fillId="0" borderId="0" xfId="0" applyFont="1" applyBorder="1" applyAlignment="1">
      <alignment vertical="center" wrapText="1"/>
    </xf>
    <xf numFmtId="177" fontId="34" fillId="0" borderId="0" xfId="186" applyNumberFormat="1" applyFont="1" applyFill="1" applyBorder="1" applyAlignment="1">
      <alignment vertical="center"/>
    </xf>
    <xf numFmtId="0" fontId="45" fillId="0" borderId="0" xfId="0" applyFont="1" applyBorder="1" applyAlignment="1">
      <alignment vertical="center" wrapText="1"/>
    </xf>
    <xf numFmtId="177" fontId="35" fillId="0" borderId="0" xfId="186" applyNumberFormat="1" applyFont="1" applyFill="1" applyBorder="1" applyAlignment="1">
      <alignment vertical="center"/>
    </xf>
    <xf numFmtId="0" fontId="43" fillId="0" borderId="0" xfId="0" applyFont="1" applyBorder="1" applyAlignment="1">
      <alignment vertical="center"/>
    </xf>
    <xf numFmtId="0" fontId="42" fillId="0" borderId="0" xfId="0" applyFont="1" applyBorder="1" applyAlignment="1">
      <alignment vertical="top" wrapText="1"/>
    </xf>
    <xf numFmtId="0" fontId="42" fillId="0" borderId="0" xfId="0" applyFont="1" applyBorder="1" applyAlignment="1">
      <alignment horizontal="left" vertical="center" wrapText="1"/>
    </xf>
    <xf numFmtId="0" fontId="46" fillId="0" borderId="0" xfId="0" applyFont="1" applyBorder="1" applyAlignment="1">
      <alignment vertical="center"/>
    </xf>
    <xf numFmtId="0" fontId="36" fillId="0" borderId="0" xfId="0" applyFont="1" applyFill="1" applyAlignment="1">
      <alignment vertical="center"/>
    </xf>
    <xf numFmtId="3" fontId="74" fillId="0" borderId="0" xfId="193" applyNumberFormat="1" applyFont="1" applyFill="1" applyBorder="1" applyAlignment="1">
      <alignment horizontal="right" vertical="center"/>
    </xf>
    <xf numFmtId="0" fontId="21" fillId="0" borderId="0" xfId="0" applyFont="1" applyAlignment="1">
      <alignment horizontal="right" wrapText="1"/>
    </xf>
    <xf numFmtId="3" fontId="34" fillId="0" borderId="10" xfId="186" applyNumberFormat="1" applyFont="1" applyFill="1" applyBorder="1" applyAlignment="1">
      <alignment vertical="center"/>
    </xf>
    <xf numFmtId="3" fontId="35" fillId="0" borderId="10" xfId="186" applyNumberFormat="1" applyFont="1" applyFill="1" applyBorder="1" applyAlignment="1">
      <alignment vertical="center"/>
    </xf>
    <xf numFmtId="3" fontId="33" fillId="0" borderId="10" xfId="186" applyNumberFormat="1" applyFont="1" applyFill="1" applyBorder="1" applyAlignment="1">
      <alignment vertical="center"/>
    </xf>
    <xf numFmtId="3" fontId="33" fillId="0" borderId="15" xfId="186" applyNumberFormat="1" applyFont="1" applyFill="1" applyBorder="1" applyAlignment="1">
      <alignment vertical="center"/>
    </xf>
    <xf numFmtId="0" fontId="24" fillId="0" borderId="0" xfId="0" applyFont="1" applyFill="1" applyBorder="1" applyAlignment="1"/>
    <xf numFmtId="3" fontId="34" fillId="0" borderId="14" xfId="186" applyNumberFormat="1" applyFont="1" applyFill="1" applyBorder="1" applyAlignment="1">
      <alignment vertical="center"/>
    </xf>
    <xf numFmtId="3" fontId="33" fillId="0" borderId="16" xfId="186" applyNumberFormat="1" applyFont="1" applyFill="1" applyBorder="1" applyAlignment="1">
      <alignment vertical="center"/>
    </xf>
    <xf numFmtId="0" fontId="36" fillId="0" borderId="11" xfId="0" applyFont="1" applyFill="1" applyBorder="1" applyAlignment="1">
      <alignment horizontal="center" vertical="center"/>
    </xf>
    <xf numFmtId="0" fontId="21" fillId="0" borderId="0" xfId="0" applyFont="1" applyFill="1" applyAlignment="1">
      <alignment horizontal="left"/>
    </xf>
    <xf numFmtId="0" fontId="21" fillId="0" borderId="0" xfId="0" applyFont="1"/>
    <xf numFmtId="177" fontId="21" fillId="0" borderId="0" xfId="0" applyNumberFormat="1" applyFont="1" applyBorder="1"/>
    <xf numFmtId="0" fontId="42" fillId="0" borderId="0" xfId="0" applyFont="1" applyBorder="1" applyAlignment="1">
      <alignment horizontal="center" vertical="center"/>
    </xf>
    <xf numFmtId="0" fontId="0" fillId="0" borderId="0" xfId="0" applyBorder="1" applyAlignment="1">
      <alignment horizontal="center" vertical="center"/>
    </xf>
    <xf numFmtId="0" fontId="21" fillId="0" borderId="12" xfId="0" applyFont="1" applyFill="1" applyBorder="1" applyAlignment="1">
      <alignment horizontal="center" vertical="center" wrapText="1"/>
    </xf>
    <xf numFmtId="0" fontId="42" fillId="0" borderId="0" xfId="0" applyFont="1" applyBorder="1" applyAlignment="1">
      <alignment horizontal="center" vertical="center"/>
    </xf>
    <xf numFmtId="0" fontId="0" fillId="0" borderId="0" xfId="0" applyBorder="1" applyAlignment="1">
      <alignment horizontal="center" vertical="center"/>
    </xf>
    <xf numFmtId="177" fontId="21" fillId="0" borderId="0" xfId="0" applyNumberFormat="1" applyFont="1" applyFill="1" applyBorder="1"/>
    <xf numFmtId="3" fontId="34" fillId="0" borderId="14" xfId="186" applyNumberFormat="1" applyFont="1" applyFill="1" applyBorder="1" applyAlignment="1">
      <alignment horizontal="right" vertical="center"/>
    </xf>
    <xf numFmtId="3" fontId="35" fillId="0" borderId="14" xfId="186" applyNumberFormat="1" applyFont="1" applyFill="1" applyBorder="1" applyAlignment="1">
      <alignment horizontal="right" vertical="center"/>
    </xf>
    <xf numFmtId="3" fontId="33" fillId="0" borderId="14" xfId="186" applyNumberFormat="1" applyFont="1" applyFill="1" applyBorder="1" applyAlignment="1">
      <alignment horizontal="right" vertical="center"/>
    </xf>
    <xf numFmtId="3" fontId="33" fillId="0" borderId="10" xfId="186" applyNumberFormat="1" applyFont="1" applyFill="1" applyBorder="1" applyAlignment="1">
      <alignment horizontal="right" vertical="center"/>
    </xf>
    <xf numFmtId="3" fontId="33" fillId="0" borderId="15" xfId="186" applyNumberFormat="1" applyFont="1" applyFill="1" applyBorder="1" applyAlignment="1">
      <alignment horizontal="right" vertical="center"/>
    </xf>
    <xf numFmtId="3" fontId="33" fillId="0" borderId="16" xfId="186" applyNumberFormat="1" applyFont="1" applyFill="1" applyBorder="1" applyAlignment="1">
      <alignment horizontal="right" vertical="center"/>
    </xf>
    <xf numFmtId="0" fontId="27" fillId="0" borderId="0" xfId="0" applyFont="1" applyAlignment="1">
      <alignment vertical="center"/>
    </xf>
    <xf numFmtId="0" fontId="27" fillId="0" borderId="0" xfId="0" applyFont="1" applyBorder="1" applyAlignment="1">
      <alignment vertical="center"/>
    </xf>
    <xf numFmtId="0" fontId="27" fillId="0" borderId="0" xfId="0" applyFont="1" applyAlignment="1">
      <alignment horizontal="right" vertical="center"/>
    </xf>
    <xf numFmtId="0" fontId="27" fillId="0" borderId="0" xfId="0" applyFont="1" applyBorder="1" applyAlignment="1">
      <alignment horizontal="left" vertical="center"/>
    </xf>
    <xf numFmtId="0" fontId="21" fillId="0" borderId="0" xfId="0" applyFont="1" applyBorder="1" applyAlignment="1">
      <alignment horizontal="left" vertical="center"/>
    </xf>
    <xf numFmtId="0" fontId="21" fillId="0" borderId="0" xfId="0" applyFont="1" applyFill="1" applyAlignment="1">
      <alignment horizontal="left" vertical="center"/>
    </xf>
    <xf numFmtId="0" fontId="36" fillId="0" borderId="0" xfId="0" applyFont="1" applyBorder="1" applyAlignment="1">
      <alignment horizontal="left" vertical="center"/>
    </xf>
    <xf numFmtId="0" fontId="25" fillId="0" borderId="11" xfId="0" applyFont="1" applyFill="1" applyBorder="1" applyAlignment="1">
      <alignment vertical="top" wrapText="1"/>
    </xf>
    <xf numFmtId="0" fontId="21" fillId="0" borderId="11" xfId="0" applyFont="1" applyBorder="1" applyAlignment="1">
      <alignment vertical="center"/>
    </xf>
    <xf numFmtId="0" fontId="25" fillId="0" borderId="11" xfId="0" applyFont="1" applyFill="1" applyBorder="1" applyAlignment="1">
      <alignment horizontal="left" vertical="center" wrapText="1"/>
    </xf>
    <xf numFmtId="0" fontId="21" fillId="0" borderId="11" xfId="0" applyFont="1" applyFill="1" applyBorder="1" applyAlignment="1">
      <alignment horizontal="left" vertical="center" wrapText="1"/>
    </xf>
    <xf numFmtId="3" fontId="21" fillId="0" borderId="11" xfId="0" applyNumberFormat="1" applyFont="1" applyBorder="1" applyAlignment="1">
      <alignment vertical="center"/>
    </xf>
    <xf numFmtId="177" fontId="21" fillId="0" borderId="11" xfId="0" applyNumberFormat="1" applyFont="1" applyFill="1" applyBorder="1" applyAlignment="1">
      <alignment horizontal="right" vertical="center" wrapText="1"/>
    </xf>
    <xf numFmtId="0" fontId="21" fillId="0" borderId="0" xfId="0" applyFont="1" applyFill="1" applyBorder="1" applyAlignment="1">
      <alignment horizontal="left" vertical="center"/>
    </xf>
    <xf numFmtId="0" fontId="24" fillId="0" borderId="11" xfId="0" applyFont="1" applyFill="1" applyBorder="1" applyAlignment="1">
      <alignment horizontal="left" vertical="center" wrapText="1"/>
    </xf>
    <xf numFmtId="3" fontId="24" fillId="0" borderId="11" xfId="0" applyNumberFormat="1" applyFont="1" applyBorder="1" applyAlignment="1">
      <alignment vertical="center"/>
    </xf>
    <xf numFmtId="177" fontId="24" fillId="0" borderId="11" xfId="0" applyNumberFormat="1" applyFont="1" applyFill="1" applyBorder="1" applyAlignment="1">
      <alignment horizontal="right" vertical="center" wrapText="1"/>
    </xf>
    <xf numFmtId="0" fontId="26" fillId="0" borderId="11" xfId="0" applyFont="1" applyFill="1" applyBorder="1" applyAlignment="1">
      <alignment vertical="center" wrapText="1"/>
    </xf>
    <xf numFmtId="0" fontId="24" fillId="0" borderId="11" xfId="0" applyFont="1" applyFill="1" applyBorder="1" applyAlignment="1">
      <alignment vertical="center" wrapText="1"/>
    </xf>
    <xf numFmtId="3" fontId="21" fillId="0" borderId="11" xfId="0" applyNumberFormat="1" applyFont="1" applyBorder="1" applyAlignment="1">
      <alignment horizontal="right" vertical="top"/>
    </xf>
    <xf numFmtId="0" fontId="24" fillId="0" borderId="0" xfId="0" applyFont="1" applyBorder="1" applyAlignment="1">
      <alignment horizontal="left" vertical="center"/>
    </xf>
    <xf numFmtId="0" fontId="21" fillId="0" borderId="12" xfId="0" applyFont="1" applyFill="1" applyBorder="1" applyAlignment="1">
      <alignment horizontal="center" vertical="center" wrapText="1"/>
    </xf>
    <xf numFmtId="0" fontId="36" fillId="0" borderId="10" xfId="1647" applyNumberFormat="1" applyFont="1" applyFill="1" applyBorder="1" applyAlignment="1">
      <alignment horizontal="center" wrapText="1"/>
    </xf>
    <xf numFmtId="0" fontId="112" fillId="0" borderId="0" xfId="0" applyFont="1" applyAlignment="1">
      <alignment horizontal="center" vertical="center" wrapText="1"/>
    </xf>
    <xf numFmtId="0" fontId="106" fillId="0" borderId="0" xfId="0" applyFont="1" applyAlignment="1">
      <alignment horizontal="center" vertical="center" wrapText="1"/>
    </xf>
    <xf numFmtId="0" fontId="113" fillId="0" borderId="0" xfId="0" applyFont="1"/>
    <xf numFmtId="0" fontId="0" fillId="0" borderId="0" xfId="0" applyAlignment="1">
      <alignment horizontal="center" vertical="center" wrapText="1"/>
    </xf>
    <xf numFmtId="0" fontId="18" fillId="0" borderId="0" xfId="0" applyFont="1" applyFill="1"/>
    <xf numFmtId="0" fontId="0" fillId="0" borderId="0" xfId="0"/>
    <xf numFmtId="0" fontId="27" fillId="0" borderId="0" xfId="0" applyFont="1"/>
    <xf numFmtId="0" fontId="27" fillId="0" borderId="0" xfId="0" applyFont="1" applyAlignment="1">
      <alignment horizontal="right"/>
    </xf>
    <xf numFmtId="0" fontId="28" fillId="0" borderId="12" xfId="0" applyFont="1" applyBorder="1" applyAlignment="1">
      <alignment vertical="top" wrapText="1"/>
    </xf>
    <xf numFmtId="0" fontId="28" fillId="0" borderId="13" xfId="0" applyFont="1" applyBorder="1" applyAlignment="1">
      <alignment vertical="top" wrapText="1"/>
    </xf>
    <xf numFmtId="0" fontId="27" fillId="0" borderId="10" xfId="0" applyFont="1" applyBorder="1" applyAlignment="1">
      <alignment vertical="top" wrapText="1"/>
    </xf>
    <xf numFmtId="0" fontId="27" fillId="0" borderId="14" xfId="0" applyFont="1" applyBorder="1" applyAlignment="1">
      <alignment vertical="top" wrapText="1"/>
    </xf>
    <xf numFmtId="0" fontId="28" fillId="0" borderId="10" xfId="0" applyFont="1" applyBorder="1" applyAlignment="1">
      <alignment vertical="top" wrapText="1"/>
    </xf>
    <xf numFmtId="175" fontId="27" fillId="0" borderId="14" xfId="0" applyNumberFormat="1" applyFont="1" applyFill="1" applyBorder="1" applyAlignment="1">
      <alignment horizontal="left" vertical="top"/>
    </xf>
    <xf numFmtId="0" fontId="28" fillId="0" borderId="10" xfId="0" applyFont="1" applyFill="1" applyBorder="1" applyAlignment="1">
      <alignment vertical="top" wrapText="1"/>
    </xf>
    <xf numFmtId="0" fontId="27" fillId="0" borderId="15" xfId="0" applyFont="1" applyBorder="1" applyAlignment="1">
      <alignment vertical="top" wrapText="1"/>
    </xf>
    <xf numFmtId="0" fontId="27" fillId="0" borderId="16" xfId="0" applyFont="1" applyBorder="1" applyAlignment="1">
      <alignment vertical="top" wrapText="1"/>
    </xf>
    <xf numFmtId="0" fontId="29" fillId="0" borderId="0" xfId="0" applyNumberFormat="1" applyFont="1" applyFill="1" applyBorder="1" applyAlignment="1" applyProtection="1">
      <alignment horizontal="left"/>
      <protection locked="0"/>
    </xf>
    <xf numFmtId="0" fontId="33" fillId="0" borderId="0" xfId="0" applyFont="1"/>
    <xf numFmtId="175" fontId="28" fillId="0" borderId="14" xfId="0" applyNumberFormat="1" applyFont="1" applyFill="1" applyBorder="1" applyAlignment="1">
      <alignment horizontal="right" vertical="top"/>
    </xf>
    <xf numFmtId="0" fontId="27" fillId="0" borderId="0" xfId="0" applyFont="1" applyBorder="1" applyAlignment="1">
      <alignment vertical="top" wrapText="1"/>
    </xf>
    <xf numFmtId="172" fontId="27" fillId="0" borderId="0" xfId="0" applyNumberFormat="1" applyFont="1" applyFill="1" applyBorder="1" applyAlignment="1">
      <alignment horizontal="right" vertical="top" indent="1"/>
    </xf>
    <xf numFmtId="0" fontId="36" fillId="0" borderId="0" xfId="0" applyFont="1"/>
    <xf numFmtId="0" fontId="36" fillId="0" borderId="0" xfId="0" applyFont="1" applyBorder="1"/>
    <xf numFmtId="175" fontId="28" fillId="0" borderId="0" xfId="0" applyNumberFormat="1" applyFont="1" applyFill="1" applyBorder="1" applyAlignment="1">
      <alignment horizontal="right" vertical="top"/>
    </xf>
    <xf numFmtId="0" fontId="27" fillId="0" borderId="10" xfId="0" applyFont="1" applyFill="1" applyBorder="1" applyAlignment="1">
      <alignment vertical="top" wrapText="1"/>
    </xf>
    <xf numFmtId="0" fontId="27" fillId="0" borderId="11" xfId="0" applyFont="1" applyBorder="1" applyAlignment="1">
      <alignment horizontal="center" vertical="center" wrapText="1"/>
    </xf>
    <xf numFmtId="0" fontId="21" fillId="0" borderId="0" xfId="0" applyFont="1" applyFill="1"/>
    <xf numFmtId="0" fontId="33" fillId="0" borderId="0" xfId="0" applyFont="1" applyFill="1"/>
    <xf numFmtId="0" fontId="33" fillId="0" borderId="0" xfId="0" applyFont="1" applyAlignment="1">
      <alignment horizontal="right"/>
    </xf>
    <xf numFmtId="0" fontId="21" fillId="0" borderId="11" xfId="0" applyFont="1" applyBorder="1" applyAlignment="1">
      <alignment horizontal="center" vertical="top"/>
    </xf>
    <xf numFmtId="175" fontId="28" fillId="0" borderId="10" xfId="0" applyNumberFormat="1" applyFont="1" applyFill="1" applyBorder="1" applyAlignment="1">
      <alignment vertical="top"/>
    </xf>
    <xf numFmtId="175" fontId="28" fillId="0" borderId="10" xfId="0" applyNumberFormat="1" applyFont="1" applyFill="1" applyBorder="1" applyAlignment="1">
      <alignment horizontal="left" vertical="top" wrapText="1"/>
    </xf>
    <xf numFmtId="172" fontId="27" fillId="0" borderId="0" xfId="0" applyNumberFormat="1" applyFont="1"/>
    <xf numFmtId="0" fontId="21" fillId="0" borderId="0" xfId="0" applyFont="1" applyAlignment="1">
      <alignment wrapText="1"/>
    </xf>
    <xf numFmtId="175" fontId="28" fillId="0" borderId="10" xfId="0" applyNumberFormat="1" applyFont="1" applyFill="1" applyBorder="1" applyAlignment="1">
      <alignment horizontal="right" vertical="top"/>
    </xf>
    <xf numFmtId="175" fontId="27" fillId="0" borderId="14" xfId="0" applyNumberFormat="1" applyFont="1" applyFill="1" applyBorder="1" applyAlignment="1">
      <alignment horizontal="right" vertical="top"/>
    </xf>
    <xf numFmtId="175" fontId="27" fillId="0" borderId="10" xfId="0" applyNumberFormat="1" applyFont="1" applyFill="1" applyBorder="1" applyAlignment="1">
      <alignment horizontal="right" vertical="top"/>
    </xf>
    <xf numFmtId="175" fontId="27" fillId="0" borderId="10" xfId="0" applyNumberFormat="1" applyFont="1" applyFill="1" applyBorder="1" applyAlignment="1">
      <alignment horizontal="right" vertical="center"/>
    </xf>
    <xf numFmtId="3" fontId="28" fillId="0" borderId="14" xfId="0" applyNumberFormat="1" applyFont="1" applyFill="1" applyBorder="1" applyAlignment="1">
      <alignment horizontal="right" vertical="top"/>
    </xf>
    <xf numFmtId="0" fontId="28" fillId="0" borderId="10" xfId="0" applyFont="1" applyFill="1" applyBorder="1" applyAlignment="1">
      <alignment horizontal="right" vertical="top" wrapText="1"/>
    </xf>
    <xf numFmtId="172" fontId="27" fillId="0" borderId="16" xfId="0" applyNumberFormat="1" applyFont="1" applyFill="1" applyBorder="1" applyAlignment="1">
      <alignment horizontal="right" vertical="top"/>
    </xf>
    <xf numFmtId="175" fontId="27" fillId="0" borderId="32" xfId="0" applyNumberFormat="1" applyFont="1" applyFill="1" applyBorder="1" applyAlignment="1">
      <alignment horizontal="right" vertical="top"/>
    </xf>
    <xf numFmtId="175" fontId="28" fillId="0" borderId="33" xfId="0" applyNumberFormat="1" applyFont="1" applyFill="1" applyBorder="1" applyAlignment="1">
      <alignment horizontal="right" vertical="top"/>
    </xf>
    <xf numFmtId="175" fontId="72" fillId="0" borderId="10" xfId="0" applyNumberFormat="1" applyFont="1" applyFill="1" applyBorder="1" applyAlignment="1">
      <alignment horizontal="right" vertical="top"/>
    </xf>
    <xf numFmtId="175" fontId="27" fillId="0" borderId="15" xfId="0" applyNumberFormat="1" applyFont="1" applyFill="1" applyBorder="1" applyAlignment="1">
      <alignment horizontal="right" vertical="top"/>
    </xf>
    <xf numFmtId="0" fontId="28" fillId="0" borderId="10" xfId="0" applyFont="1" applyBorder="1" applyAlignment="1">
      <alignment horizontal="left" vertical="top" wrapText="1"/>
    </xf>
    <xf numFmtId="0" fontId="21" fillId="0" borderId="0" xfId="0" applyFont="1"/>
    <xf numFmtId="0" fontId="28" fillId="0" borderId="10" xfId="0" applyFont="1" applyFill="1" applyBorder="1" applyAlignment="1">
      <alignment horizontal="left" vertical="top" wrapText="1"/>
    </xf>
    <xf numFmtId="175" fontId="27" fillId="0" borderId="33" xfId="0" applyNumberFormat="1" applyFont="1" applyFill="1" applyBorder="1" applyAlignment="1">
      <alignment horizontal="right" vertical="top"/>
    </xf>
    <xf numFmtId="4" fontId="27" fillId="0" borderId="0" xfId="0" applyNumberFormat="1" applyFont="1"/>
    <xf numFmtId="0" fontId="21" fillId="0" borderId="0" xfId="0" applyFont="1" applyAlignment="1">
      <alignment horizontal="left" vertical="top" wrapText="1"/>
    </xf>
    <xf numFmtId="0" fontId="24" fillId="0" borderId="0" xfId="0" applyFont="1" applyBorder="1" applyAlignment="1">
      <alignment vertical="top" wrapText="1"/>
    </xf>
    <xf numFmtId="172" fontId="24" fillId="0" borderId="0" xfId="0" applyNumberFormat="1" applyFont="1" applyFill="1" applyBorder="1" applyAlignment="1">
      <alignment horizontal="right" vertical="top" wrapText="1" indent="1"/>
    </xf>
    <xf numFmtId="174" fontId="24" fillId="0" borderId="0" xfId="39" applyNumberFormat="1" applyFont="1" applyFill="1" applyBorder="1" applyAlignment="1">
      <alignment horizontal="left" vertical="top" wrapText="1" indent="3"/>
    </xf>
    <xf numFmtId="173" fontId="24" fillId="0" borderId="0" xfId="39" applyNumberFormat="1" applyFont="1" applyFill="1" applyBorder="1" applyAlignment="1">
      <alignment horizontal="left" vertical="top" wrapText="1" indent="3"/>
    </xf>
    <xf numFmtId="0" fontId="30" fillId="0" borderId="0" xfId="0" applyFont="1" applyFill="1" applyAlignment="1">
      <alignment horizontal="left" vertical="top" wrapText="1"/>
    </xf>
    <xf numFmtId="0" fontId="24" fillId="0" borderId="0" xfId="0" applyFont="1" applyFill="1" applyBorder="1" applyAlignment="1">
      <alignment vertical="top" wrapText="1"/>
    </xf>
    <xf numFmtId="0" fontId="25" fillId="0" borderId="0" xfId="0" applyFont="1" applyBorder="1" applyAlignment="1">
      <alignment vertical="top" wrapText="1"/>
    </xf>
    <xf numFmtId="0" fontId="21" fillId="0" borderId="0" xfId="0" applyFont="1" applyFill="1" applyBorder="1"/>
    <xf numFmtId="167" fontId="24" fillId="0" borderId="0" xfId="0" applyNumberFormat="1" applyFont="1" applyFill="1" applyBorder="1" applyAlignment="1">
      <alignment horizontal="left" vertical="top" wrapText="1" indent="2"/>
    </xf>
    <xf numFmtId="177" fontId="21" fillId="0" borderId="0" xfId="0" applyNumberFormat="1" applyFont="1" applyFill="1" applyBorder="1" applyAlignment="1">
      <alignment horizontal="right" vertical="top" wrapText="1" indent="1"/>
    </xf>
    <xf numFmtId="0" fontId="21" fillId="0" borderId="0" xfId="0" applyFont="1" applyBorder="1" applyAlignment="1">
      <alignment vertical="top" wrapText="1"/>
    </xf>
    <xf numFmtId="172" fontId="21" fillId="0" borderId="0" xfId="0" applyNumberFormat="1" applyFont="1" applyFill="1"/>
    <xf numFmtId="185" fontId="21" fillId="0" borderId="0" xfId="0" applyNumberFormat="1" applyFont="1"/>
    <xf numFmtId="0" fontId="32" fillId="0" borderId="0" xfId="0" applyFont="1"/>
    <xf numFmtId="0" fontId="21" fillId="0" borderId="0" xfId="0" applyFont="1" applyFill="1"/>
    <xf numFmtId="0" fontId="0" fillId="0" borderId="0" xfId="0"/>
    <xf numFmtId="0" fontId="21" fillId="0" borderId="11" xfId="0" applyFont="1" applyFill="1" applyBorder="1" applyAlignment="1">
      <alignment horizontal="center" vertical="center" wrapText="1"/>
    </xf>
    <xf numFmtId="0" fontId="21" fillId="0" borderId="0" xfId="0" applyFont="1" applyBorder="1"/>
    <xf numFmtId="0" fontId="21" fillId="0" borderId="0" xfId="0" applyFont="1" applyAlignment="1">
      <alignment horizontal="center" vertical="center" wrapText="1"/>
    </xf>
    <xf numFmtId="175" fontId="27" fillId="0" borderId="14" xfId="0" applyNumberFormat="1" applyFont="1" applyFill="1" applyBorder="1" applyAlignment="1">
      <alignment horizontal="right" vertical="top"/>
    </xf>
    <xf numFmtId="175" fontId="27" fillId="0" borderId="10" xfId="0" applyNumberFormat="1" applyFont="1" applyFill="1" applyBorder="1" applyAlignment="1">
      <alignment horizontal="right" vertical="top"/>
    </xf>
    <xf numFmtId="3" fontId="28" fillId="0" borderId="14" xfId="0" applyNumberFormat="1" applyFont="1" applyFill="1" applyBorder="1" applyAlignment="1">
      <alignment horizontal="right" vertical="top"/>
    </xf>
    <xf numFmtId="175" fontId="28" fillId="0" borderId="33" xfId="0" applyNumberFormat="1" applyFont="1" applyFill="1" applyBorder="1" applyAlignment="1">
      <alignment horizontal="right" vertical="top"/>
    </xf>
    <xf numFmtId="0" fontId="21" fillId="0" borderId="0" xfId="0" applyFont="1"/>
    <xf numFmtId="0" fontId="69" fillId="0" borderId="12" xfId="0" applyFont="1" applyFill="1" applyBorder="1" applyAlignment="1">
      <alignment horizontal="center"/>
    </xf>
    <xf numFmtId="0" fontId="69" fillId="0" borderId="0" xfId="0" applyFont="1" applyFill="1" applyBorder="1" applyAlignment="1"/>
    <xf numFmtId="0" fontId="36" fillId="0" borderId="10" xfId="0" applyFont="1" applyFill="1" applyBorder="1" applyAlignment="1">
      <alignment horizontal="left" wrapText="1"/>
    </xf>
    <xf numFmtId="3" fontId="36" fillId="0" borderId="0" xfId="0" applyNumberFormat="1" applyFont="1" applyFill="1" applyBorder="1" applyAlignment="1">
      <alignment horizontal="center" wrapText="1"/>
    </xf>
    <xf numFmtId="175" fontId="65" fillId="0" borderId="10" xfId="0" applyNumberFormat="1" applyFont="1" applyFill="1" applyBorder="1" applyAlignment="1">
      <alignment horizontal="center" wrapText="1"/>
    </xf>
    <xf numFmtId="175" fontId="36" fillId="0" borderId="10" xfId="0" applyNumberFormat="1" applyFont="1" applyFill="1" applyBorder="1" applyAlignment="1">
      <alignment horizontal="center" wrapText="1"/>
    </xf>
    <xf numFmtId="0" fontId="39" fillId="0" borderId="10" xfId="0" applyFont="1" applyFill="1" applyBorder="1" applyAlignment="1">
      <alignment horizontal="left" wrapText="1"/>
    </xf>
    <xf numFmtId="175" fontId="36" fillId="0" borderId="0" xfId="0" applyNumberFormat="1" applyFont="1" applyFill="1" applyBorder="1" applyAlignment="1">
      <alignment horizontal="center" wrapText="1"/>
    </xf>
    <xf numFmtId="3" fontId="36" fillId="0" borderId="10" xfId="0" applyNumberFormat="1" applyFont="1" applyFill="1" applyBorder="1" applyAlignment="1">
      <alignment horizontal="center" wrapText="1"/>
    </xf>
    <xf numFmtId="0" fontId="36" fillId="0" borderId="15" xfId="0" applyFont="1" applyFill="1" applyBorder="1" applyAlignment="1">
      <alignment horizontal="left" wrapText="1"/>
    </xf>
    <xf numFmtId="0" fontId="69" fillId="0" borderId="23" xfId="0" applyFont="1" applyFill="1" applyBorder="1" applyAlignment="1"/>
    <xf numFmtId="175" fontId="39" fillId="0" borderId="14" xfId="0" applyNumberFormat="1" applyFont="1" applyFill="1" applyBorder="1" applyAlignment="1">
      <alignment horizontal="center" wrapText="1"/>
    </xf>
    <xf numFmtId="175" fontId="39" fillId="0" borderId="10" xfId="0" applyNumberFormat="1" applyFont="1" applyFill="1" applyBorder="1" applyAlignment="1">
      <alignment horizontal="center" wrapText="1"/>
    </xf>
    <xf numFmtId="175" fontId="105" fillId="0" borderId="10" xfId="0" applyNumberFormat="1" applyFont="1" applyFill="1" applyBorder="1" applyAlignment="1">
      <alignment horizontal="center" wrapText="1"/>
    </xf>
    <xf numFmtId="4" fontId="36" fillId="0" borderId="10" xfId="0" applyNumberFormat="1" applyFont="1" applyFill="1" applyBorder="1" applyAlignment="1">
      <alignment horizontal="center" wrapText="1"/>
    </xf>
    <xf numFmtId="0" fontId="39" fillId="0" borderId="15" xfId="0" applyFont="1" applyFill="1" applyBorder="1" applyAlignment="1">
      <alignment horizontal="left" wrapText="1"/>
    </xf>
    <xf numFmtId="175" fontId="36" fillId="0" borderId="15" xfId="0" applyNumberFormat="1" applyFont="1" applyFill="1" applyBorder="1" applyAlignment="1">
      <alignment horizontal="center" wrapText="1"/>
    </xf>
    <xf numFmtId="0" fontId="85" fillId="0" borderId="0" xfId="0" applyFont="1" applyAlignment="1">
      <alignment wrapText="1"/>
    </xf>
    <xf numFmtId="0" fontId="85" fillId="26" borderId="46" xfId="0" applyFont="1" applyFill="1" applyBorder="1" applyAlignment="1">
      <alignment wrapText="1"/>
    </xf>
    <xf numFmtId="0" fontId="85" fillId="30" borderId="63" xfId="0" applyFont="1" applyFill="1" applyBorder="1" applyAlignment="1">
      <alignment horizontal="center" vertical="center" wrapText="1"/>
    </xf>
    <xf numFmtId="0" fontId="85" fillId="0" borderId="0" xfId="0" applyFont="1" applyAlignment="1">
      <alignment horizontal="left" wrapText="1"/>
    </xf>
    <xf numFmtId="174" fontId="85" fillId="0" borderId="0" xfId="0" applyNumberFormat="1" applyFont="1" applyAlignment="1">
      <alignment horizontal="center" wrapText="1"/>
    </xf>
    <xf numFmtId="174" fontId="85" fillId="0" borderId="0" xfId="0" applyNumberFormat="1" applyFont="1" applyAlignment="1">
      <alignment wrapText="1"/>
    </xf>
    <xf numFmtId="0" fontId="85" fillId="0" borderId="0" xfId="0" applyFont="1" applyBorder="1" applyAlignment="1">
      <alignment horizontal="center" wrapText="1"/>
    </xf>
    <xf numFmtId="0" fontId="33" fillId="0" borderId="0" xfId="0" applyFont="1" applyFill="1" applyAlignment="1">
      <alignment vertical="center"/>
    </xf>
    <xf numFmtId="0" fontId="33" fillId="0" borderId="0" xfId="0" applyFont="1" applyFill="1" applyAlignment="1">
      <alignment horizontal="right" vertical="center"/>
    </xf>
    <xf numFmtId="0" fontId="104" fillId="0" borderId="0" xfId="0" applyFont="1" applyFill="1"/>
    <xf numFmtId="0" fontId="21" fillId="0" borderId="17" xfId="0" applyFont="1" applyFill="1" applyBorder="1" applyAlignment="1">
      <alignment vertical="center" wrapText="1"/>
    </xf>
    <xf numFmtId="0" fontId="21" fillId="0" borderId="0" xfId="0" applyFont="1" applyFill="1" applyAlignment="1">
      <alignment vertical="center" wrapText="1"/>
    </xf>
    <xf numFmtId="0" fontId="71" fillId="0" borderId="17" xfId="0" applyFont="1" applyFill="1" applyBorder="1" applyAlignment="1">
      <alignment vertical="center" wrapText="1"/>
    </xf>
    <xf numFmtId="0" fontId="71" fillId="0" borderId="0" xfId="0" applyFont="1" applyFill="1" applyBorder="1" applyAlignment="1">
      <alignment vertical="center" wrapText="1"/>
    </xf>
    <xf numFmtId="174" fontId="85" fillId="0" borderId="0" xfId="0" applyNumberFormat="1" applyFont="1" applyBorder="1" applyAlignment="1">
      <alignment horizontal="center" wrapText="1"/>
    </xf>
    <xf numFmtId="0" fontId="24" fillId="0" borderId="0" xfId="0" applyFont="1" applyFill="1" applyAlignment="1">
      <alignment vertical="center"/>
    </xf>
    <xf numFmtId="49" fontId="115" fillId="25" borderId="0" xfId="0" applyNumberFormat="1" applyFont="1" applyFill="1" applyAlignment="1"/>
    <xf numFmtId="0" fontId="103" fillId="0" borderId="0" xfId="0" applyFont="1" applyAlignment="1">
      <alignment vertical="center"/>
    </xf>
    <xf numFmtId="0" fontId="109" fillId="0" borderId="0" xfId="0" applyFont="1" applyAlignment="1">
      <alignment horizontal="center" vertical="center" wrapText="1"/>
    </xf>
    <xf numFmtId="0" fontId="103" fillId="0" borderId="0" xfId="0" applyFont="1"/>
    <xf numFmtId="49" fontId="117" fillId="25" borderId="11" xfId="0" applyNumberFormat="1" applyFont="1" applyFill="1" applyBorder="1" applyAlignment="1">
      <alignment horizontal="center" vertical="center"/>
    </xf>
    <xf numFmtId="197" fontId="117" fillId="25" borderId="11" xfId="2607" applyNumberFormat="1" applyFont="1" applyFill="1" applyBorder="1" applyAlignment="1">
      <alignment horizontal="center" vertical="center"/>
    </xf>
    <xf numFmtId="198" fontId="117" fillId="25" borderId="11" xfId="2607" applyNumberFormat="1" applyFont="1" applyFill="1" applyBorder="1" applyAlignment="1">
      <alignment horizontal="center" vertical="center"/>
    </xf>
    <xf numFmtId="43" fontId="103" fillId="0" borderId="0" xfId="0" applyNumberFormat="1" applyFont="1"/>
    <xf numFmtId="0" fontId="103" fillId="0" borderId="0" xfId="0" applyFont="1" applyFill="1"/>
    <xf numFmtId="3" fontId="113" fillId="0" borderId="0" xfId="0" applyNumberFormat="1" applyFont="1" applyAlignment="1">
      <alignment horizontal="center" vertical="center"/>
    </xf>
    <xf numFmtId="3" fontId="103" fillId="0" borderId="0" xfId="0" applyNumberFormat="1" applyFont="1" applyAlignment="1">
      <alignment vertical="center"/>
    </xf>
    <xf numFmtId="179" fontId="24" fillId="24" borderId="65" xfId="209" applyNumberFormat="1" applyFont="1" applyFill="1" applyBorder="1" applyAlignment="1">
      <alignment horizontal="center" vertical="center"/>
    </xf>
    <xf numFmtId="179" fontId="24" fillId="24" borderId="64" xfId="209" applyNumberFormat="1" applyFont="1" applyFill="1" applyBorder="1" applyAlignment="1">
      <alignment horizontal="center" vertical="center"/>
    </xf>
    <xf numFmtId="179" fontId="24" fillId="24" borderId="0" xfId="209" applyNumberFormat="1" applyFont="1" applyFill="1" applyBorder="1" applyAlignment="1">
      <alignment horizontal="center" vertical="center"/>
    </xf>
    <xf numFmtId="0" fontId="0" fillId="0" borderId="0" xfId="0" applyFill="1" applyBorder="1"/>
    <xf numFmtId="0" fontId="65" fillId="0" borderId="0" xfId="0" applyFont="1" applyFill="1" applyBorder="1"/>
    <xf numFmtId="169" fontId="21" fillId="0" borderId="0" xfId="0" applyNumberFormat="1" applyFont="1"/>
    <xf numFmtId="169" fontId="21" fillId="0" borderId="0" xfId="0" applyNumberFormat="1" applyFont="1" applyAlignment="1">
      <alignment horizontal="center" vertical="center"/>
    </xf>
    <xf numFmtId="194" fontId="36" fillId="0" borderId="0" xfId="0" applyNumberFormat="1" applyFont="1"/>
    <xf numFmtId="195" fontId="36" fillId="0" borderId="0" xfId="0" applyNumberFormat="1" applyFont="1"/>
    <xf numFmtId="195" fontId="36" fillId="0" borderId="0" xfId="2608" applyNumberFormat="1" applyFont="1"/>
    <xf numFmtId="0" fontId="21" fillId="0" borderId="0" xfId="0" applyFont="1" applyAlignment="1">
      <alignment vertical="top"/>
    </xf>
    <xf numFmtId="174" fontId="21" fillId="0" borderId="0" xfId="132" applyNumberFormat="1" applyFont="1"/>
    <xf numFmtId="167" fontId="21" fillId="0" borderId="0" xfId="186" applyFont="1" applyBorder="1"/>
    <xf numFmtId="174" fontId="36" fillId="0" borderId="0" xfId="132" applyNumberFormat="1" applyFont="1"/>
    <xf numFmtId="167" fontId="36" fillId="0" borderId="0" xfId="186" applyFont="1" applyBorder="1"/>
    <xf numFmtId="0" fontId="119" fillId="0" borderId="0" xfId="0" applyFont="1" applyAlignment="1">
      <alignment horizontal="left" indent="2"/>
    </xf>
    <xf numFmtId="0" fontId="42" fillId="0" borderId="0" xfId="0" applyFont="1" applyFill="1" applyAlignment="1">
      <alignment vertical="center"/>
    </xf>
    <xf numFmtId="0" fontId="42" fillId="0" borderId="11" xfId="0" applyFont="1" applyFill="1" applyBorder="1" applyAlignment="1">
      <alignment horizontal="center" vertical="center"/>
    </xf>
    <xf numFmtId="0" fontId="0" fillId="0" borderId="0" xfId="0" applyFill="1" applyBorder="1" applyAlignment="1">
      <alignment horizontal="center" vertical="center"/>
    </xf>
    <xf numFmtId="0" fontId="33" fillId="0" borderId="0" xfId="0" applyFont="1" applyFill="1" applyBorder="1" applyAlignment="1">
      <alignment horizontal="center" vertical="center" wrapText="1"/>
    </xf>
    <xf numFmtId="0" fontId="42" fillId="0" borderId="0" xfId="0" applyFont="1" applyFill="1" applyBorder="1" applyAlignment="1">
      <alignment vertical="center"/>
    </xf>
    <xf numFmtId="0" fontId="121" fillId="25" borderId="0" xfId="0" applyFont="1" applyFill="1" applyAlignment="1">
      <alignment horizontal="left"/>
    </xf>
    <xf numFmtId="49" fontId="125" fillId="25" borderId="24" xfId="0" applyNumberFormat="1" applyFont="1" applyFill="1" applyBorder="1" applyAlignment="1">
      <alignment horizontal="left" vertical="top" wrapText="1"/>
    </xf>
    <xf numFmtId="49" fontId="127" fillId="25" borderId="24" xfId="0" applyNumberFormat="1" applyFont="1" applyFill="1" applyBorder="1" applyAlignment="1">
      <alignment horizontal="left" vertical="top" wrapText="1"/>
    </xf>
    <xf numFmtId="49" fontId="125" fillId="25" borderId="0" xfId="0" applyNumberFormat="1" applyFont="1" applyFill="1" applyAlignment="1">
      <alignment horizontal="right" vertical="center"/>
    </xf>
    <xf numFmtId="49" fontId="120" fillId="25" borderId="0" xfId="0" applyNumberFormat="1" applyFont="1" applyFill="1" applyAlignment="1">
      <alignment horizontal="right" vertical="center" wrapText="1"/>
    </xf>
    <xf numFmtId="49" fontId="122" fillId="25" borderId="27" xfId="0" applyNumberFormat="1" applyFont="1" applyFill="1" applyBorder="1" applyAlignment="1">
      <alignment horizontal="center" vertical="center" wrapText="1"/>
    </xf>
    <xf numFmtId="0" fontId="123" fillId="25" borderId="27" xfId="0" applyFont="1" applyFill="1" applyBorder="1" applyAlignment="1">
      <alignment horizontal="center" vertical="center"/>
    </xf>
    <xf numFmtId="49" fontId="127" fillId="25" borderId="28" xfId="0" applyNumberFormat="1" applyFont="1" applyFill="1" applyBorder="1" applyAlignment="1">
      <alignment horizontal="left" vertical="top" wrapText="1"/>
    </xf>
    <xf numFmtId="0" fontId="127" fillId="25" borderId="24" xfId="0" applyFont="1" applyFill="1" applyBorder="1" applyAlignment="1">
      <alignment horizontal="right" vertical="top"/>
    </xf>
    <xf numFmtId="49" fontId="125" fillId="25" borderId="28" xfId="0" applyNumberFormat="1" applyFont="1" applyFill="1" applyBorder="1" applyAlignment="1">
      <alignment horizontal="left" vertical="top" wrapText="1"/>
    </xf>
    <xf numFmtId="0" fontId="125" fillId="25" borderId="24" xfId="0" applyFont="1" applyFill="1" applyBorder="1" applyAlignment="1">
      <alignment horizontal="right" vertical="top"/>
    </xf>
    <xf numFmtId="0" fontId="125" fillId="25" borderId="24" xfId="0" applyFont="1" applyFill="1" applyBorder="1" applyAlignment="1">
      <alignment horizontal="right" vertical="top" wrapText="1"/>
    </xf>
    <xf numFmtId="0" fontId="0" fillId="0" borderId="0" xfId="0"/>
    <xf numFmtId="167" fontId="21" fillId="0" borderId="10" xfId="130" applyNumberFormat="1" applyFont="1" applyFill="1" applyBorder="1" applyAlignment="1">
      <alignment horizontal="center" vertical="center"/>
    </xf>
    <xf numFmtId="175" fontId="125" fillId="25" borderId="24" xfId="0" applyNumberFormat="1" applyFont="1" applyFill="1" applyBorder="1" applyAlignment="1">
      <alignment horizontal="right" vertical="top" wrapText="1"/>
    </xf>
    <xf numFmtId="175" fontId="127" fillId="25" borderId="24" xfId="0" applyNumberFormat="1" applyFont="1" applyFill="1" applyBorder="1" applyAlignment="1">
      <alignment horizontal="right" vertical="top"/>
    </xf>
    <xf numFmtId="175" fontId="125" fillId="25" borderId="24" xfId="0" applyNumberFormat="1" applyFont="1" applyFill="1" applyBorder="1" applyAlignment="1">
      <alignment horizontal="right" vertical="top"/>
    </xf>
    <xf numFmtId="49" fontId="125" fillId="25" borderId="10" xfId="0" applyNumberFormat="1" applyFont="1" applyFill="1" applyBorder="1" applyAlignment="1">
      <alignment horizontal="left" vertical="top" wrapText="1"/>
    </xf>
    <xf numFmtId="0" fontId="125" fillId="25" borderId="10" xfId="0" applyFont="1" applyFill="1" applyBorder="1" applyAlignment="1">
      <alignment horizontal="right" vertical="top" wrapText="1"/>
    </xf>
    <xf numFmtId="175" fontId="125" fillId="25" borderId="10" xfId="0" applyNumberFormat="1" applyFont="1" applyFill="1" applyBorder="1" applyAlignment="1">
      <alignment horizontal="right" vertical="top" wrapText="1"/>
    </xf>
    <xf numFmtId="49" fontId="125" fillId="25" borderId="15" xfId="0" applyNumberFormat="1" applyFont="1" applyFill="1" applyBorder="1" applyAlignment="1">
      <alignment horizontal="left" vertical="top" wrapText="1"/>
    </xf>
    <xf numFmtId="0" fontId="125" fillId="25" borderId="15" xfId="0" applyFont="1" applyFill="1" applyBorder="1" applyAlignment="1">
      <alignment horizontal="right" vertical="top" wrapText="1"/>
    </xf>
    <xf numFmtId="175" fontId="125" fillId="25" borderId="15" xfId="0" applyNumberFormat="1" applyFont="1" applyFill="1" applyBorder="1" applyAlignment="1">
      <alignment horizontal="right" vertical="top" wrapText="1"/>
    </xf>
    <xf numFmtId="0" fontId="125" fillId="25" borderId="15" xfId="0" applyFont="1" applyFill="1" applyBorder="1" applyAlignment="1">
      <alignment horizontal="left" vertical="top" wrapText="1"/>
    </xf>
    <xf numFmtId="0" fontId="130" fillId="25" borderId="0" xfId="0" applyFont="1" applyFill="1" applyAlignment="1">
      <alignment horizontal="left"/>
    </xf>
    <xf numFmtId="49" fontId="134" fillId="25" borderId="0" xfId="0" applyNumberFormat="1" applyFont="1" applyFill="1" applyAlignment="1">
      <alignment horizontal="right" vertical="center" wrapText="1"/>
    </xf>
    <xf numFmtId="49" fontId="129" fillId="25" borderId="30" xfId="0" applyNumberFormat="1" applyFont="1" applyFill="1" applyBorder="1" applyAlignment="1">
      <alignment horizontal="center" vertical="center"/>
    </xf>
    <xf numFmtId="0" fontId="129" fillId="25" borderId="30" xfId="0" applyFont="1" applyFill="1" applyBorder="1" applyAlignment="1">
      <alignment horizontal="center" vertical="center" wrapText="1"/>
    </xf>
    <xf numFmtId="49" fontId="131" fillId="25" borderId="30" xfId="0" applyNumberFormat="1" applyFont="1" applyFill="1" applyBorder="1" applyAlignment="1">
      <alignment horizontal="left" vertical="center"/>
    </xf>
    <xf numFmtId="49" fontId="131" fillId="25" borderId="30" xfId="0" applyNumberFormat="1" applyFont="1" applyFill="1" applyBorder="1" applyAlignment="1">
      <alignment horizontal="left" vertical="center" wrapText="1"/>
    </xf>
    <xf numFmtId="49" fontId="136" fillId="25" borderId="30" xfId="0" applyNumberFormat="1" applyFont="1" applyFill="1" applyBorder="1" applyAlignment="1">
      <alignment horizontal="center" vertical="center"/>
    </xf>
    <xf numFmtId="49" fontId="136" fillId="25" borderId="30" xfId="0" applyNumberFormat="1" applyFont="1" applyFill="1" applyBorder="1" applyAlignment="1">
      <alignment horizontal="left" vertical="top" wrapText="1"/>
    </xf>
    <xf numFmtId="49" fontId="137" fillId="25" borderId="30" xfId="0" applyNumberFormat="1" applyFont="1" applyFill="1" applyBorder="1" applyAlignment="1">
      <alignment horizontal="center" vertical="center"/>
    </xf>
    <xf numFmtId="49" fontId="131" fillId="25" borderId="30" xfId="0" applyNumberFormat="1" applyFont="1" applyFill="1" applyBorder="1" applyAlignment="1">
      <alignment horizontal="left" vertical="top" wrapText="1"/>
    </xf>
    <xf numFmtId="49" fontId="131" fillId="25" borderId="27" xfId="0" applyNumberFormat="1" applyFont="1" applyFill="1" applyBorder="1" applyAlignment="1">
      <alignment horizontal="center" vertical="center"/>
    </xf>
    <xf numFmtId="0" fontId="139" fillId="25" borderId="24" xfId="0" applyFont="1" applyFill="1" applyBorder="1" applyAlignment="1">
      <alignment horizontal="center" vertical="center"/>
    </xf>
    <xf numFmtId="49" fontId="131" fillId="25" borderId="24" xfId="0" applyNumberFormat="1" applyFont="1" applyFill="1" applyBorder="1" applyAlignment="1">
      <alignment horizontal="left" vertical="center"/>
    </xf>
    <xf numFmtId="3" fontId="131" fillId="25" borderId="24" xfId="0" applyNumberFormat="1" applyFont="1" applyFill="1" applyBorder="1" applyAlignment="1">
      <alignment horizontal="right" vertical="center"/>
    </xf>
    <xf numFmtId="0" fontId="131" fillId="25" borderId="24" xfId="0" applyFont="1" applyFill="1" applyBorder="1" applyAlignment="1">
      <alignment horizontal="center" vertical="center"/>
    </xf>
    <xf numFmtId="49" fontId="131" fillId="25" borderId="24" xfId="0" applyNumberFormat="1" applyFont="1" applyFill="1" applyBorder="1" applyAlignment="1">
      <alignment horizontal="left"/>
    </xf>
    <xf numFmtId="49" fontId="140" fillId="25" borderId="24" xfId="0" applyNumberFormat="1" applyFont="1" applyFill="1" applyBorder="1" applyAlignment="1">
      <alignment horizontal="left"/>
    </xf>
    <xf numFmtId="49" fontId="131" fillId="25" borderId="24" xfId="0" applyNumberFormat="1" applyFont="1" applyFill="1" applyBorder="1" applyAlignment="1">
      <alignment horizontal="left" wrapText="1"/>
    </xf>
    <xf numFmtId="3" fontId="131" fillId="25" borderId="24" xfId="0" applyNumberFormat="1" applyFont="1" applyFill="1" applyBorder="1" applyAlignment="1">
      <alignment horizontal="right"/>
    </xf>
    <xf numFmtId="49" fontId="136" fillId="25" borderId="24" xfId="0" applyNumberFormat="1" applyFont="1" applyFill="1" applyBorder="1" applyAlignment="1">
      <alignment horizontal="left"/>
    </xf>
    <xf numFmtId="49" fontId="136" fillId="25" borderId="24" xfId="0" applyNumberFormat="1" applyFont="1" applyFill="1" applyBorder="1" applyAlignment="1">
      <alignment horizontal="left" wrapText="1"/>
    </xf>
    <xf numFmtId="3" fontId="136" fillId="25" borderId="24" xfId="0" applyNumberFormat="1" applyFont="1" applyFill="1" applyBorder="1" applyAlignment="1">
      <alignment horizontal="right"/>
    </xf>
    <xf numFmtId="49" fontId="141" fillId="25" borderId="24" xfId="0" applyNumberFormat="1" applyFont="1" applyFill="1" applyBorder="1" applyAlignment="1">
      <alignment horizontal="left"/>
    </xf>
    <xf numFmtId="0" fontId="141" fillId="25" borderId="24" xfId="0" applyFont="1" applyFill="1" applyBorder="1" applyAlignment="1">
      <alignment horizontal="left"/>
    </xf>
    <xf numFmtId="0" fontId="136" fillId="25" borderId="24" xfId="0" applyFont="1" applyFill="1" applyBorder="1" applyAlignment="1">
      <alignment horizontal="left" wrapText="1"/>
    </xf>
    <xf numFmtId="49" fontId="133" fillId="25" borderId="0" xfId="0" applyNumberFormat="1" applyFont="1" applyFill="1" applyAlignment="1">
      <alignment horizontal="left" vertical="center"/>
    </xf>
    <xf numFmtId="174" fontId="87" fillId="0" borderId="61" xfId="2597" applyNumberFormat="1" applyFont="1" applyBorder="1" applyAlignment="1">
      <alignment horizontal="center" wrapText="1"/>
    </xf>
    <xf numFmtId="174" fontId="87" fillId="0" borderId="66" xfId="2597" applyNumberFormat="1" applyFont="1" applyBorder="1" applyAlignment="1">
      <alignment horizontal="center" wrapText="1"/>
    </xf>
    <xf numFmtId="10" fontId="87" fillId="0" borderId="43" xfId="2597" applyNumberFormat="1" applyFont="1" applyBorder="1" applyAlignment="1">
      <alignment horizontal="center" wrapText="1"/>
    </xf>
    <xf numFmtId="10" fontId="87" fillId="0" borderId="66" xfId="2597" applyNumberFormat="1" applyFont="1" applyBorder="1" applyAlignment="1">
      <alignment horizontal="center" wrapText="1"/>
    </xf>
    <xf numFmtId="174" fontId="87" fillId="0" borderId="21" xfId="2597" applyNumberFormat="1" applyFont="1" applyBorder="1" applyAlignment="1">
      <alignment horizontal="center" wrapText="1"/>
    </xf>
    <xf numFmtId="174" fontId="87" fillId="0" borderId="67" xfId="2597" applyNumberFormat="1" applyFont="1" applyBorder="1" applyAlignment="1">
      <alignment horizontal="center" wrapText="1"/>
    </xf>
    <xf numFmtId="10" fontId="87" fillId="0" borderId="11" xfId="2597" applyNumberFormat="1" applyFont="1" applyBorder="1" applyAlignment="1">
      <alignment horizontal="center" wrapText="1"/>
    </xf>
    <xf numFmtId="10" fontId="87" fillId="0" borderId="67" xfId="2597" applyNumberFormat="1" applyFont="1" applyBorder="1" applyAlignment="1">
      <alignment horizontal="center" wrapText="1"/>
    </xf>
    <xf numFmtId="174" fontId="87" fillId="0" borderId="58" xfId="2597" applyNumberFormat="1" applyFont="1" applyBorder="1" applyAlignment="1">
      <alignment horizontal="center" wrapText="1"/>
    </xf>
    <xf numFmtId="174" fontId="87" fillId="0" borderId="68" xfId="2597" applyNumberFormat="1" applyFont="1" applyBorder="1" applyAlignment="1">
      <alignment horizontal="center" wrapText="1"/>
    </xf>
    <xf numFmtId="10" fontId="87" fillId="0" borderId="59" xfId="2597" applyNumberFormat="1" applyFont="1" applyBorder="1" applyAlignment="1">
      <alignment horizontal="center" wrapText="1"/>
    </xf>
    <xf numFmtId="10" fontId="87" fillId="0" borderId="68" xfId="2597" applyNumberFormat="1" applyFont="1" applyBorder="1" applyAlignment="1">
      <alignment horizontal="center" wrapText="1"/>
    </xf>
    <xf numFmtId="49" fontId="133" fillId="25" borderId="0" xfId="0" applyNumberFormat="1" applyFont="1" applyFill="1" applyAlignment="1">
      <alignment horizontal="right" vertical="center"/>
    </xf>
    <xf numFmtId="0" fontId="106" fillId="0" borderId="0" xfId="0" applyFont="1"/>
    <xf numFmtId="0" fontId="106" fillId="0" borderId="0" xfId="0" applyFont="1" applyAlignment="1">
      <alignment horizontal="right"/>
    </xf>
    <xf numFmtId="0" fontId="143" fillId="0" borderId="0" xfId="0" applyFont="1" applyBorder="1" applyAlignment="1">
      <alignment horizontal="center" vertical="top" wrapText="1"/>
    </xf>
    <xf numFmtId="0" fontId="106" fillId="0" borderId="11" xfId="0" applyFont="1" applyBorder="1" applyAlignment="1">
      <alignment horizontal="center" vertical="center" wrapText="1"/>
    </xf>
    <xf numFmtId="0" fontId="143" fillId="0" borderId="11" xfId="0" applyFont="1" applyBorder="1" applyAlignment="1">
      <alignment horizontal="left" vertical="center" wrapText="1"/>
    </xf>
    <xf numFmtId="175" fontId="143" fillId="0" borderId="11" xfId="0" applyNumberFormat="1" applyFont="1" applyBorder="1" applyAlignment="1">
      <alignment horizontal="right" vertical="center" wrapText="1"/>
    </xf>
    <xf numFmtId="0" fontId="106" fillId="0" borderId="11" xfId="0" applyFont="1" applyBorder="1" applyAlignment="1">
      <alignment horizontal="left" vertical="center" wrapText="1"/>
    </xf>
    <xf numFmtId="175" fontId="106" fillId="0" borderId="11" xfId="0" applyNumberFormat="1" applyFont="1" applyBorder="1" applyAlignment="1">
      <alignment horizontal="right" vertical="center" wrapText="1"/>
    </xf>
    <xf numFmtId="0" fontId="21" fillId="0" borderId="12" xfId="0" applyFont="1" applyFill="1" applyBorder="1" applyAlignment="1">
      <alignment horizontal="center" vertical="center" wrapText="1"/>
    </xf>
    <xf numFmtId="49" fontId="144" fillId="25" borderId="0" xfId="0" applyNumberFormat="1" applyFont="1" applyFill="1" applyAlignment="1">
      <alignment horizontal="left" vertical="center"/>
    </xf>
    <xf numFmtId="49" fontId="131" fillId="25" borderId="34" xfId="0" applyNumberFormat="1" applyFont="1" applyFill="1" applyBorder="1" applyAlignment="1">
      <alignment horizontal="left" vertical="top" wrapText="1"/>
    </xf>
    <xf numFmtId="181" fontId="131" fillId="25" borderId="34" xfId="0" applyNumberFormat="1" applyFont="1" applyFill="1" applyBorder="1" applyAlignment="1">
      <alignment horizontal="right" vertical="top"/>
    </xf>
    <xf numFmtId="49" fontId="131" fillId="25" borderId="38" xfId="0" applyNumberFormat="1" applyFont="1" applyFill="1" applyBorder="1" applyAlignment="1">
      <alignment horizontal="left" vertical="top" wrapText="1"/>
    </xf>
    <xf numFmtId="49" fontId="129" fillId="25" borderId="35" xfId="0" applyNumberFormat="1" applyFont="1" applyFill="1" applyBorder="1" applyAlignment="1">
      <alignment horizontal="left" vertical="top" wrapText="1"/>
    </xf>
    <xf numFmtId="181" fontId="129" fillId="25" borderId="35" xfId="0" applyNumberFormat="1" applyFont="1" applyFill="1" applyBorder="1" applyAlignment="1">
      <alignment horizontal="right" vertical="top"/>
    </xf>
    <xf numFmtId="49" fontId="136" fillId="25" borderId="35" xfId="0" applyNumberFormat="1" applyFont="1" applyFill="1" applyBorder="1" applyAlignment="1">
      <alignment horizontal="left" vertical="top" wrapText="1"/>
    </xf>
    <xf numFmtId="181" fontId="136" fillId="25" borderId="35" xfId="0" applyNumberFormat="1" applyFont="1" applyFill="1" applyBorder="1" applyAlignment="1">
      <alignment horizontal="right" vertical="top"/>
    </xf>
    <xf numFmtId="49" fontId="131" fillId="25" borderId="35" xfId="0" applyNumberFormat="1" applyFont="1" applyFill="1" applyBorder="1" applyAlignment="1">
      <alignment horizontal="left" vertical="top" wrapText="1"/>
    </xf>
    <xf numFmtId="181" fontId="131" fillId="25" borderId="35" xfId="0" applyNumberFormat="1" applyFont="1" applyFill="1" applyBorder="1" applyAlignment="1">
      <alignment horizontal="right" vertical="top"/>
    </xf>
    <xf numFmtId="49" fontId="131" fillId="25" borderId="36" xfId="0" applyNumberFormat="1" applyFont="1" applyFill="1" applyBorder="1" applyAlignment="1">
      <alignment horizontal="left" vertical="top" wrapText="1"/>
    </xf>
    <xf numFmtId="181" fontId="131" fillId="25" borderId="36" xfId="0" applyNumberFormat="1" applyFont="1" applyFill="1" applyBorder="1" applyAlignment="1">
      <alignment horizontal="right" vertical="top"/>
    </xf>
    <xf numFmtId="49" fontId="131" fillId="25" borderId="37" xfId="0" applyNumberFormat="1" applyFont="1" applyFill="1" applyBorder="1" applyAlignment="1">
      <alignment horizontal="left" vertical="top" wrapText="1"/>
    </xf>
    <xf numFmtId="3" fontId="129" fillId="25" borderId="34" xfId="0" applyNumberFormat="1" applyFont="1" applyFill="1" applyBorder="1" applyAlignment="1">
      <alignment horizontal="right" vertical="top"/>
    </xf>
    <xf numFmtId="3" fontId="129" fillId="25" borderId="35" xfId="0" applyNumberFormat="1" applyFont="1" applyFill="1" applyBorder="1" applyAlignment="1">
      <alignment horizontal="right" vertical="top"/>
    </xf>
    <xf numFmtId="3" fontId="129" fillId="25" borderId="37" xfId="0" applyNumberFormat="1" applyFont="1" applyFill="1" applyBorder="1" applyAlignment="1">
      <alignment horizontal="right" vertical="top"/>
    </xf>
    <xf numFmtId="0" fontId="42" fillId="0" borderId="23" xfId="0" applyFont="1" applyBorder="1" applyAlignment="1">
      <alignment horizontal="center" vertical="center"/>
    </xf>
    <xf numFmtId="0" fontId="42" fillId="0" borderId="0" xfId="0" applyFont="1" applyBorder="1" applyAlignment="1">
      <alignment horizontal="center" vertical="center"/>
    </xf>
    <xf numFmtId="0" fontId="0" fillId="0" borderId="0" xfId="0" applyBorder="1" applyAlignment="1">
      <alignment horizontal="center" vertical="center"/>
    </xf>
    <xf numFmtId="0" fontId="40" fillId="0" borderId="0" xfId="0" applyFont="1" applyAlignment="1">
      <alignment horizontal="center"/>
    </xf>
    <xf numFmtId="0" fontId="18" fillId="0" borderId="0" xfId="0" applyFont="1"/>
    <xf numFmtId="179" fontId="24" fillId="24" borderId="69" xfId="209" applyNumberFormat="1" applyFont="1" applyFill="1" applyBorder="1" applyAlignment="1">
      <alignment horizontal="center" vertical="center"/>
    </xf>
    <xf numFmtId="3" fontId="42" fillId="0" borderId="0" xfId="0" applyNumberFormat="1" applyFont="1" applyAlignment="1">
      <alignment vertical="center"/>
    </xf>
    <xf numFmtId="0" fontId="146" fillId="25" borderId="0" xfId="0" applyFont="1" applyFill="1" applyAlignment="1">
      <alignment horizontal="left"/>
    </xf>
    <xf numFmtId="49" fontId="80" fillId="25" borderId="30" xfId="0" applyNumberFormat="1" applyFont="1" applyFill="1" applyBorder="1" applyAlignment="1">
      <alignment horizontal="center" vertical="center" wrapText="1"/>
    </xf>
    <xf numFmtId="0" fontId="0" fillId="0" borderId="0" xfId="0"/>
    <xf numFmtId="178" fontId="152" fillId="25" borderId="24" xfId="0" applyNumberFormat="1" applyFont="1" applyFill="1" applyBorder="1" applyAlignment="1">
      <alignment horizontal="right" vertical="center"/>
    </xf>
    <xf numFmtId="0" fontId="152" fillId="25" borderId="24" xfId="0" applyFont="1" applyFill="1" applyBorder="1" applyAlignment="1">
      <alignment horizontal="left" vertical="center" wrapText="1"/>
    </xf>
    <xf numFmtId="49" fontId="152" fillId="25" borderId="24" xfId="0" applyNumberFormat="1" applyFont="1" applyFill="1" applyBorder="1" applyAlignment="1">
      <alignment horizontal="left" vertical="center" wrapText="1"/>
    </xf>
    <xf numFmtId="0" fontId="21" fillId="0" borderId="10" xfId="185" applyFont="1" applyFill="1" applyBorder="1" applyAlignment="1">
      <alignment horizontal="left" vertical="top"/>
    </xf>
    <xf numFmtId="167" fontId="21" fillId="0" borderId="10" xfId="130" applyNumberFormat="1" applyFont="1" applyFill="1" applyBorder="1" applyAlignment="1">
      <alignment horizontal="left" vertical="top"/>
    </xf>
    <xf numFmtId="171" fontId="21" fillId="0" borderId="0" xfId="130" applyNumberFormat="1" applyFont="1" applyFill="1" applyBorder="1" applyAlignment="1">
      <alignment horizontal="left" vertical="top"/>
    </xf>
    <xf numFmtId="3" fontId="28" fillId="0" borderId="14" xfId="0" applyNumberFormat="1" applyFont="1" applyFill="1" applyBorder="1" applyAlignment="1">
      <alignment vertical="top" wrapText="1"/>
    </xf>
    <xf numFmtId="49" fontId="124" fillId="25" borderId="0" xfId="0" applyNumberFormat="1" applyFont="1" applyFill="1" applyAlignment="1">
      <alignment horizontal="left" vertical="center"/>
    </xf>
    <xf numFmtId="49" fontId="124" fillId="25" borderId="0" xfId="0" applyNumberFormat="1" applyFont="1" applyFill="1" applyAlignment="1">
      <alignment horizontal="right" vertical="center"/>
    </xf>
    <xf numFmtId="49" fontId="80" fillId="25" borderId="24" xfId="0" applyNumberFormat="1" applyFont="1" applyFill="1" applyBorder="1" applyAlignment="1">
      <alignment horizontal="left" vertical="center"/>
    </xf>
    <xf numFmtId="49" fontId="80" fillId="25" borderId="24" xfId="0" applyNumberFormat="1" applyFont="1" applyFill="1" applyBorder="1" applyAlignment="1">
      <alignment horizontal="left" vertical="top"/>
    </xf>
    <xf numFmtId="49" fontId="80" fillId="25" borderId="24" xfId="0" applyNumberFormat="1" applyFont="1" applyFill="1" applyBorder="1" applyAlignment="1">
      <alignment horizontal="left" vertical="top" wrapText="1"/>
    </xf>
    <xf numFmtId="3" fontId="80" fillId="25" borderId="24" xfId="0" applyNumberFormat="1" applyFont="1" applyFill="1" applyBorder="1" applyAlignment="1">
      <alignment horizontal="right" vertical="top"/>
    </xf>
    <xf numFmtId="0" fontId="80" fillId="25" borderId="24" xfId="0" applyFont="1" applyFill="1" applyBorder="1" applyAlignment="1">
      <alignment horizontal="left" vertical="top" wrapText="1"/>
    </xf>
    <xf numFmtId="0" fontId="0" fillId="0" borderId="0" xfId="0"/>
    <xf numFmtId="14" fontId="85" fillId="0" borderId="70" xfId="0" applyNumberFormat="1" applyFont="1" applyBorder="1" applyAlignment="1">
      <alignment horizontal="center" vertical="center" wrapText="1"/>
    </xf>
    <xf numFmtId="174" fontId="87" fillId="0" borderId="71" xfId="2597" applyNumberFormat="1" applyFont="1" applyBorder="1" applyAlignment="1">
      <alignment horizontal="center" wrapText="1"/>
    </xf>
    <xf numFmtId="10" fontId="87" fillId="0" borderId="71" xfId="2597" applyNumberFormat="1" applyFont="1" applyBorder="1" applyAlignment="1">
      <alignment horizontal="center" wrapText="1"/>
    </xf>
    <xf numFmtId="174" fontId="87" fillId="0" borderId="72" xfId="2597" applyNumberFormat="1" applyFont="1" applyBorder="1" applyAlignment="1">
      <alignment horizontal="center" wrapText="1"/>
    </xf>
    <xf numFmtId="10" fontId="87" fillId="0" borderId="72" xfId="2597" applyNumberFormat="1" applyFont="1" applyBorder="1" applyAlignment="1">
      <alignment horizontal="center" wrapText="1"/>
    </xf>
    <xf numFmtId="174" fontId="87" fillId="0" borderId="62" xfId="2597" applyNumberFormat="1" applyFont="1" applyBorder="1" applyAlignment="1">
      <alignment horizontal="center" wrapText="1"/>
    </xf>
    <xf numFmtId="10" fontId="87" fillId="0" borderId="62" xfId="2597" applyNumberFormat="1" applyFont="1" applyBorder="1" applyAlignment="1">
      <alignment horizontal="center" wrapText="1"/>
    </xf>
    <xf numFmtId="2" fontId="85" fillId="0" borderId="76" xfId="0" applyNumberFormat="1" applyFont="1" applyBorder="1" applyAlignment="1">
      <alignment horizontal="right" wrapText="1"/>
    </xf>
    <xf numFmtId="3" fontId="28" fillId="0" borderId="0" xfId="0" applyNumberFormat="1" applyFont="1" applyFill="1" applyBorder="1" applyAlignment="1">
      <alignment horizontal="right" vertical="top"/>
    </xf>
    <xf numFmtId="175" fontId="106" fillId="24" borderId="11" xfId="0" applyNumberFormat="1" applyFont="1" applyFill="1" applyBorder="1" applyAlignment="1">
      <alignment horizontal="right" vertical="center" wrapText="1"/>
    </xf>
    <xf numFmtId="0" fontId="85" fillId="0" borderId="0" xfId="0" applyFont="1" applyAlignment="1">
      <alignment horizontal="center" wrapText="1"/>
    </xf>
    <xf numFmtId="0" fontId="88" fillId="0" borderId="39" xfId="0" applyFont="1" applyBorder="1" applyAlignment="1">
      <alignment horizontal="center" vertical="center" wrapText="1"/>
    </xf>
    <xf numFmtId="174" fontId="89" fillId="0" borderId="44" xfId="0" applyNumberFormat="1" applyFont="1" applyBorder="1" applyAlignment="1">
      <alignment horizontal="center" wrapText="1"/>
    </xf>
    <xf numFmtId="174" fontId="89" fillId="0" borderId="74" xfId="0" applyNumberFormat="1" applyFont="1" applyBorder="1" applyAlignment="1">
      <alignment horizontal="center" wrapText="1"/>
    </xf>
    <xf numFmtId="2" fontId="85" fillId="0" borderId="73" xfId="0" applyNumberFormat="1" applyFont="1" applyBorder="1" applyAlignment="1">
      <alignment horizontal="right" wrapText="1"/>
    </xf>
    <xf numFmtId="49" fontId="134" fillId="25" borderId="0" xfId="0" applyNumberFormat="1" applyFont="1" applyFill="1" applyAlignment="1">
      <alignment horizontal="left" vertical="center" wrapText="1"/>
    </xf>
    <xf numFmtId="0" fontId="139" fillId="25" borderId="27" xfId="0" applyFont="1" applyFill="1" applyBorder="1" applyAlignment="1">
      <alignment horizontal="center" vertical="center" wrapText="1"/>
    </xf>
    <xf numFmtId="49" fontId="139" fillId="25" borderId="27" xfId="0" applyNumberFormat="1" applyFont="1" applyFill="1" applyBorder="1" applyAlignment="1">
      <alignment horizontal="center" vertical="center"/>
    </xf>
    <xf numFmtId="0" fontId="139" fillId="25" borderId="24" xfId="0" applyFont="1" applyFill="1" applyBorder="1" applyAlignment="1">
      <alignment horizontal="left"/>
    </xf>
    <xf numFmtId="49" fontId="139" fillId="25" borderId="24" xfId="0" applyNumberFormat="1" applyFont="1" applyFill="1" applyBorder="1" applyAlignment="1">
      <alignment horizontal="left"/>
    </xf>
    <xf numFmtId="3" fontId="139" fillId="25" borderId="24" xfId="0" applyNumberFormat="1" applyFont="1" applyFill="1" applyBorder="1" applyAlignment="1">
      <alignment horizontal="right"/>
    </xf>
    <xf numFmtId="49" fontId="153" fillId="25" borderId="24" xfId="0" applyNumberFormat="1" applyFont="1" applyFill="1" applyBorder="1" applyAlignment="1">
      <alignment horizontal="center" vertical="top"/>
    </xf>
    <xf numFmtId="49" fontId="153" fillId="25" borderId="24" xfId="0" applyNumberFormat="1" applyFont="1" applyFill="1" applyBorder="1" applyAlignment="1">
      <alignment horizontal="left" vertical="top" wrapText="1"/>
    </xf>
    <xf numFmtId="3" fontId="153" fillId="25" borderId="24" xfId="0" applyNumberFormat="1" applyFont="1" applyFill="1" applyBorder="1" applyAlignment="1">
      <alignment horizontal="right" vertical="top"/>
    </xf>
    <xf numFmtId="49" fontId="153" fillId="25" borderId="25" xfId="0" applyNumberFormat="1" applyFont="1" applyFill="1" applyBorder="1" applyAlignment="1">
      <alignment horizontal="center" vertical="top"/>
    </xf>
    <xf numFmtId="49" fontId="153" fillId="25" borderId="25" xfId="0" applyNumberFormat="1" applyFont="1" applyFill="1" applyBorder="1" applyAlignment="1">
      <alignment horizontal="left" vertical="top" wrapText="1"/>
    </xf>
    <xf numFmtId="3" fontId="153" fillId="25" borderId="25" xfId="0" applyNumberFormat="1" applyFont="1" applyFill="1" applyBorder="1" applyAlignment="1">
      <alignment horizontal="right" vertical="top"/>
    </xf>
    <xf numFmtId="0" fontId="157" fillId="25" borderId="27" xfId="0" applyFont="1" applyFill="1" applyBorder="1" applyAlignment="1">
      <alignment horizontal="center" vertical="center" wrapText="1"/>
    </xf>
    <xf numFmtId="3" fontId="157" fillId="25" borderId="24" xfId="0" applyNumberFormat="1" applyFont="1" applyFill="1" applyBorder="1" applyAlignment="1">
      <alignment horizontal="right" vertical="center"/>
    </xf>
    <xf numFmtId="49" fontId="157" fillId="25" borderId="24" xfId="0" applyNumberFormat="1" applyFont="1" applyFill="1" applyBorder="1" applyAlignment="1">
      <alignment horizontal="center" vertical="center"/>
    </xf>
    <xf numFmtId="49" fontId="158" fillId="25" borderId="24" xfId="0" applyNumberFormat="1" applyFont="1" applyFill="1" applyBorder="1" applyAlignment="1">
      <alignment horizontal="left"/>
    </xf>
    <xf numFmtId="49" fontId="159" fillId="25" borderId="24" xfId="0" applyNumberFormat="1" applyFont="1" applyFill="1" applyBorder="1" applyAlignment="1">
      <alignment horizontal="center" vertical="center"/>
    </xf>
    <xf numFmtId="3" fontId="159" fillId="25" borderId="24" xfId="0" applyNumberFormat="1" applyFont="1" applyFill="1" applyBorder="1" applyAlignment="1">
      <alignment horizontal="right" vertical="center"/>
    </xf>
    <xf numFmtId="49" fontId="160" fillId="25" borderId="24" xfId="0" applyNumberFormat="1" applyFont="1" applyFill="1" applyBorder="1" applyAlignment="1">
      <alignment horizontal="left"/>
    </xf>
    <xf numFmtId="49" fontId="122" fillId="25" borderId="24" xfId="0" applyNumberFormat="1" applyFont="1" applyFill="1" applyBorder="1" applyAlignment="1">
      <alignment horizontal="center" vertical="center"/>
    </xf>
    <xf numFmtId="3" fontId="122" fillId="25" borderId="24" xfId="0" applyNumberFormat="1" applyFont="1" applyFill="1" applyBorder="1" applyAlignment="1">
      <alignment horizontal="right" vertical="center"/>
    </xf>
    <xf numFmtId="0" fontId="160" fillId="25" borderId="24" xfId="0" applyFont="1" applyFill="1" applyBorder="1" applyAlignment="1">
      <alignment horizontal="left"/>
    </xf>
    <xf numFmtId="49" fontId="160" fillId="25" borderId="25" xfId="0" applyNumberFormat="1" applyFont="1" applyFill="1" applyBorder="1" applyAlignment="1">
      <alignment horizontal="left"/>
    </xf>
    <xf numFmtId="0" fontId="160" fillId="25" borderId="25" xfId="0" applyFont="1" applyFill="1" applyBorder="1" applyAlignment="1">
      <alignment horizontal="left"/>
    </xf>
    <xf numFmtId="49" fontId="122" fillId="25" borderId="25" xfId="0" applyNumberFormat="1" applyFont="1" applyFill="1" applyBorder="1" applyAlignment="1">
      <alignment horizontal="center" vertical="center"/>
    </xf>
    <xf numFmtId="3" fontId="122" fillId="25" borderId="25" xfId="0" applyNumberFormat="1" applyFont="1" applyFill="1" applyBorder="1" applyAlignment="1">
      <alignment horizontal="right" vertical="center"/>
    </xf>
    <xf numFmtId="0" fontId="152" fillId="25" borderId="24" xfId="0" applyFont="1" applyFill="1" applyBorder="1" applyAlignment="1">
      <alignment horizontal="left" vertical="top" wrapText="1"/>
    </xf>
    <xf numFmtId="178" fontId="151" fillId="25" borderId="24" xfId="0" applyNumberFormat="1" applyFont="1" applyFill="1" applyBorder="1" applyAlignment="1">
      <alignment horizontal="right" vertical="center"/>
    </xf>
    <xf numFmtId="49" fontId="152" fillId="25" borderId="24" xfId="0" applyNumberFormat="1" applyFont="1" applyFill="1" applyBorder="1" applyAlignment="1">
      <alignment horizontal="left" vertical="top" wrapText="1"/>
    </xf>
    <xf numFmtId="49" fontId="161" fillId="25" borderId="24" xfId="0" applyNumberFormat="1" applyFont="1" applyFill="1" applyBorder="1" applyAlignment="1">
      <alignment horizontal="left" vertical="top" wrapText="1"/>
    </xf>
    <xf numFmtId="178" fontId="161" fillId="25" borderId="24" xfId="0" applyNumberFormat="1" applyFont="1" applyFill="1" applyBorder="1" applyAlignment="1">
      <alignment horizontal="right" vertical="center"/>
    </xf>
    <xf numFmtId="49" fontId="161" fillId="25" borderId="24" xfId="0" applyNumberFormat="1" applyFont="1" applyFill="1" applyBorder="1" applyAlignment="1">
      <alignment horizontal="left" vertical="center"/>
    </xf>
    <xf numFmtId="175" fontId="21" fillId="0" borderId="0" xfId="0" applyNumberFormat="1" applyFont="1" applyAlignment="1">
      <alignment vertical="center" wrapText="1"/>
    </xf>
    <xf numFmtId="3" fontId="21" fillId="0" borderId="11" xfId="0" applyNumberFormat="1" applyFont="1" applyFill="1" applyBorder="1" applyAlignment="1">
      <alignment horizontal="center" vertical="top" wrapText="1"/>
    </xf>
    <xf numFmtId="3" fontId="21" fillId="0" borderId="11" xfId="0" applyNumberFormat="1" applyFont="1" applyFill="1" applyBorder="1" applyAlignment="1">
      <alignment horizontal="center" vertical="center" wrapText="1"/>
    </xf>
    <xf numFmtId="0" fontId="21" fillId="0" borderId="11" xfId="0" applyFont="1" applyFill="1" applyBorder="1" applyAlignment="1">
      <alignment vertical="top" wrapText="1"/>
    </xf>
    <xf numFmtId="175" fontId="81" fillId="0" borderId="11" xfId="193" applyNumberFormat="1" applyFont="1" applyFill="1" applyBorder="1" applyAlignment="1">
      <alignment horizontal="right" vertical="center" wrapText="1"/>
    </xf>
    <xf numFmtId="175" fontId="21" fillId="0" borderId="11" xfId="0" applyNumberFormat="1" applyFont="1" applyBorder="1" applyAlignment="1">
      <alignment vertical="center" wrapText="1"/>
    </xf>
    <xf numFmtId="175" fontId="21" fillId="0" borderId="12" xfId="0" applyNumberFormat="1" applyFont="1" applyFill="1" applyBorder="1" applyAlignment="1">
      <alignment horizontal="center" vertical="top" wrapText="1"/>
    </xf>
    <xf numFmtId="0" fontId="21" fillId="0" borderId="12" xfId="0" applyFont="1" applyFill="1" applyBorder="1" applyAlignment="1">
      <alignment horizontal="center" vertical="top" wrapText="1"/>
    </xf>
    <xf numFmtId="3" fontId="21" fillId="0" borderId="11" xfId="0" applyNumberFormat="1" applyFont="1" applyBorder="1" applyAlignment="1">
      <alignment horizontal="center" vertical="center" wrapText="1"/>
    </xf>
    <xf numFmtId="175" fontId="24" fillId="0" borderId="11" xfId="193" applyNumberFormat="1" applyFont="1" applyFill="1" applyBorder="1" applyAlignment="1">
      <alignment horizontal="right" vertical="center" wrapText="1"/>
    </xf>
    <xf numFmtId="175" fontId="24" fillId="0" borderId="11" xfId="0" applyNumberFormat="1" applyFont="1" applyBorder="1" applyAlignment="1">
      <alignment horizontal="right" vertical="center" wrapText="1"/>
    </xf>
    <xf numFmtId="0" fontId="24" fillId="0" borderId="11" xfId="0" applyFont="1" applyFill="1" applyBorder="1" applyAlignment="1">
      <alignment horizontal="left" vertical="top" wrapText="1"/>
    </xf>
    <xf numFmtId="3" fontId="21" fillId="0" borderId="0" xfId="0" applyNumberFormat="1" applyFont="1" applyBorder="1" applyAlignment="1">
      <alignment horizontal="left" vertical="center"/>
    </xf>
    <xf numFmtId="49" fontId="80" fillId="25" borderId="30" xfId="0" applyNumberFormat="1" applyFont="1" applyFill="1" applyBorder="1" applyAlignment="1">
      <alignment horizontal="center" vertical="center"/>
    </xf>
    <xf numFmtId="0" fontId="80" fillId="25" borderId="30" xfId="0" applyFont="1" applyFill="1" applyBorder="1" applyAlignment="1">
      <alignment horizontal="center" vertical="center" wrapText="1"/>
    </xf>
    <xf numFmtId="49" fontId="124" fillId="25" borderId="24" xfId="0" applyNumberFormat="1" applyFont="1" applyFill="1" applyBorder="1" applyAlignment="1">
      <alignment horizontal="left" vertical="top" wrapText="1"/>
    </xf>
    <xf numFmtId="178" fontId="124" fillId="25" borderId="24" xfId="0" applyNumberFormat="1" applyFont="1" applyFill="1" applyBorder="1" applyAlignment="1">
      <alignment horizontal="right" vertical="center"/>
    </xf>
    <xf numFmtId="49" fontId="124" fillId="25" borderId="24" xfId="0" applyNumberFormat="1" applyFont="1" applyFill="1" applyBorder="1" applyAlignment="1">
      <alignment horizontal="left" vertical="center" wrapText="1"/>
    </xf>
    <xf numFmtId="49" fontId="133" fillId="25" borderId="24" xfId="0" applyNumberFormat="1" applyFont="1" applyFill="1" applyBorder="1" applyAlignment="1">
      <alignment horizontal="left" vertical="top"/>
    </xf>
    <xf numFmtId="178" fontId="133" fillId="25" borderId="24" xfId="0" applyNumberFormat="1" applyFont="1" applyFill="1" applyBorder="1" applyAlignment="1">
      <alignment horizontal="right" vertical="center"/>
    </xf>
    <xf numFmtId="49" fontId="133" fillId="25" borderId="24" xfId="0" applyNumberFormat="1" applyFont="1" applyFill="1" applyBorder="1" applyAlignment="1">
      <alignment horizontal="left" vertical="center" wrapText="1"/>
    </xf>
    <xf numFmtId="49" fontId="133" fillId="25" borderId="24" xfId="0" applyNumberFormat="1" applyFont="1" applyFill="1" applyBorder="1" applyAlignment="1">
      <alignment horizontal="left" vertical="top" wrapText="1"/>
    </xf>
    <xf numFmtId="49" fontId="80" fillId="25" borderId="24" xfId="0" applyNumberFormat="1" applyFont="1" applyFill="1" applyBorder="1" applyAlignment="1">
      <alignment horizontal="right" vertical="center"/>
    </xf>
    <xf numFmtId="49" fontId="133" fillId="25" borderId="24" xfId="0" applyNumberFormat="1" applyFont="1" applyFill="1" applyBorder="1" applyAlignment="1">
      <alignment horizontal="left" vertical="center"/>
    </xf>
    <xf numFmtId="49" fontId="133" fillId="25" borderId="25" xfId="0" applyNumberFormat="1" applyFont="1" applyFill="1" applyBorder="1" applyAlignment="1">
      <alignment horizontal="left" vertical="top" wrapText="1"/>
    </xf>
    <xf numFmtId="49" fontId="80" fillId="25" borderId="25" xfId="0" applyNumberFormat="1" applyFont="1" applyFill="1" applyBorder="1" applyAlignment="1">
      <alignment horizontal="right" vertical="center"/>
    </xf>
    <xf numFmtId="49" fontId="133" fillId="25" borderId="25" xfId="0" applyNumberFormat="1" applyFont="1" applyFill="1" applyBorder="1" applyAlignment="1">
      <alignment horizontal="left" vertical="center"/>
    </xf>
    <xf numFmtId="0" fontId="42" fillId="0" borderId="0" xfId="0" applyFont="1" applyBorder="1" applyAlignment="1">
      <alignment horizontal="center" vertical="center"/>
    </xf>
    <xf numFmtId="0" fontId="0" fillId="0" borderId="0" xfId="0" applyBorder="1" applyAlignment="1">
      <alignment horizontal="center" vertical="center"/>
    </xf>
    <xf numFmtId="0" fontId="42" fillId="0" borderId="23" xfId="0" applyFont="1" applyBorder="1" applyAlignment="1">
      <alignment horizontal="center" vertical="center"/>
    </xf>
    <xf numFmtId="0" fontId="42" fillId="0" borderId="23" xfId="0" applyFont="1" applyBorder="1" applyAlignment="1">
      <alignment horizontal="center" vertical="center"/>
    </xf>
    <xf numFmtId="0" fontId="42" fillId="0" borderId="0" xfId="0" applyFont="1" applyBorder="1" applyAlignment="1">
      <alignment horizontal="center" vertical="center"/>
    </xf>
    <xf numFmtId="0" fontId="30" fillId="0" borderId="0" xfId="0" applyFont="1" applyAlignment="1">
      <alignment horizontal="left"/>
    </xf>
    <xf numFmtId="0" fontId="21" fillId="0" borderId="0" xfId="0" applyFont="1" applyAlignment="1">
      <alignment horizontal="left"/>
    </xf>
    <xf numFmtId="0" fontId="21" fillId="0" borderId="12" xfId="0" applyFont="1" applyFill="1" applyBorder="1" applyAlignment="1">
      <alignment horizontal="center" vertical="center" wrapText="1"/>
    </xf>
    <xf numFmtId="175" fontId="163" fillId="24" borderId="10" xfId="0" applyNumberFormat="1" applyFont="1" applyFill="1" applyBorder="1"/>
    <xf numFmtId="175" fontId="0" fillId="0" borderId="0" xfId="0" applyNumberFormat="1"/>
    <xf numFmtId="0" fontId="164" fillId="25" borderId="0" xfId="0" applyFont="1" applyFill="1" applyAlignment="1">
      <alignment horizontal="left"/>
    </xf>
    <xf numFmtId="49" fontId="165" fillId="25" borderId="24" xfId="0" applyNumberFormat="1" applyFont="1" applyFill="1" applyBorder="1" applyAlignment="1">
      <alignment horizontal="left" vertical="top" wrapText="1"/>
    </xf>
    <xf numFmtId="0" fontId="168" fillId="0" borderId="11" xfId="1098" applyFont="1" applyBorder="1" applyAlignment="1">
      <alignment horizontal="center" vertical="center" wrapText="1"/>
    </xf>
    <xf numFmtId="49" fontId="103" fillId="0" borderId="11" xfId="1098" applyNumberFormat="1" applyFont="1" applyBorder="1" applyAlignment="1">
      <alignment horizontal="center" vertical="center"/>
    </xf>
    <xf numFmtId="0" fontId="42" fillId="0" borderId="0" xfId="0" applyFont="1"/>
    <xf numFmtId="49" fontId="103" fillId="0" borderId="0" xfId="1098" applyNumberFormat="1" applyFont="1"/>
    <xf numFmtId="0" fontId="169" fillId="0" borderId="0" xfId="1098" applyFont="1" applyAlignment="1">
      <alignment vertical="top"/>
    </xf>
    <xf numFmtId="0" fontId="169" fillId="0" borderId="0" xfId="1098" applyFont="1"/>
    <xf numFmtId="0" fontId="0" fillId="0" borderId="0" xfId="0" applyBorder="1"/>
    <xf numFmtId="49" fontId="168" fillId="0" borderId="11" xfId="1098" applyNumberFormat="1" applyFont="1" applyBorder="1" applyAlignment="1">
      <alignment horizontal="center" vertical="center" wrapText="1"/>
    </xf>
    <xf numFmtId="0" fontId="170" fillId="0" borderId="0" xfId="0" applyFont="1"/>
    <xf numFmtId="0" fontId="103" fillId="0" borderId="11" xfId="1098" applyFont="1" applyBorder="1" applyAlignment="1">
      <alignment horizontal="center" vertical="center"/>
    </xf>
    <xf numFmtId="0" fontId="65" fillId="0" borderId="0" xfId="0" applyFont="1" applyBorder="1"/>
    <xf numFmtId="0" fontId="65" fillId="0" borderId="0" xfId="0" applyFont="1"/>
    <xf numFmtId="0" fontId="70" fillId="0" borderId="0" xfId="0" applyFont="1"/>
    <xf numFmtId="0" fontId="18" fillId="0" borderId="0" xfId="0" applyFont="1" applyAlignment="1">
      <alignment vertical="top"/>
    </xf>
    <xf numFmtId="0" fontId="0" fillId="0" borderId="0" xfId="0" applyAlignment="1">
      <alignment vertical="top"/>
    </xf>
    <xf numFmtId="0" fontId="0" fillId="0" borderId="0" xfId="0" applyAlignment="1"/>
    <xf numFmtId="0" fontId="103" fillId="0" borderId="11" xfId="1098" applyFont="1" applyBorder="1" applyAlignment="1">
      <alignment horizontal="center" vertical="top"/>
    </xf>
    <xf numFmtId="0" fontId="18" fillId="0" borderId="11" xfId="0" applyFont="1" applyBorder="1"/>
    <xf numFmtId="49" fontId="166" fillId="0" borderId="11" xfId="1098" applyNumberFormat="1" applyFont="1" applyBorder="1" applyAlignment="1">
      <alignment horizontal="right" vertical="center"/>
    </xf>
    <xf numFmtId="0" fontId="166" fillId="0" borderId="11" xfId="1098" applyFont="1" applyBorder="1" applyAlignment="1">
      <alignment vertical="top" wrapText="1"/>
    </xf>
    <xf numFmtId="175" fontId="166" fillId="0" borderId="11" xfId="0" applyNumberFormat="1" applyFont="1" applyFill="1" applyBorder="1" applyAlignment="1">
      <alignment vertical="center"/>
    </xf>
    <xf numFmtId="0" fontId="166" fillId="0" borderId="11" xfId="0" applyFont="1" applyFill="1" applyBorder="1" applyAlignment="1">
      <alignment vertical="center" wrapText="1"/>
    </xf>
    <xf numFmtId="49" fontId="167" fillId="0" borderId="11" xfId="1098" applyNumberFormat="1" applyFont="1" applyBorder="1" applyAlignment="1">
      <alignment horizontal="right" vertical="center"/>
    </xf>
    <xf numFmtId="0" fontId="167" fillId="0" borderId="11" xfId="1098" applyFont="1" applyBorder="1" applyAlignment="1">
      <alignment vertical="top" wrapText="1"/>
    </xf>
    <xf numFmtId="175" fontId="103" fillId="0" borderId="11" xfId="0" applyNumberFormat="1" applyFont="1" applyFill="1" applyBorder="1" applyAlignment="1">
      <alignment vertical="center"/>
    </xf>
    <xf numFmtId="0" fontId="167" fillId="0" borderId="11" xfId="0" applyFont="1" applyFill="1" applyBorder="1" applyAlignment="1">
      <alignment vertical="center" wrapText="1"/>
    </xf>
    <xf numFmtId="0" fontId="167" fillId="0" borderId="11" xfId="1098" applyFont="1" applyBorder="1" applyAlignment="1">
      <alignment horizontal="left" vertical="center" wrapText="1"/>
    </xf>
    <xf numFmtId="0" fontId="166" fillId="0" borderId="11" xfId="0" applyFont="1" applyBorder="1" applyAlignment="1">
      <alignment vertical="center" wrapText="1"/>
    </xf>
    <xf numFmtId="0" fontId="103" fillId="0" borderId="20" xfId="1098" applyFont="1" applyBorder="1" applyAlignment="1">
      <alignment horizontal="right"/>
    </xf>
    <xf numFmtId="0" fontId="113" fillId="0" borderId="0" xfId="1098" applyFont="1" applyAlignment="1">
      <alignment horizontal="center" wrapText="1"/>
    </xf>
    <xf numFmtId="0" fontId="43" fillId="0" borderId="0" xfId="0" applyFont="1" applyBorder="1" applyAlignment="1">
      <alignment horizontal="center"/>
    </xf>
    <xf numFmtId="49" fontId="133" fillId="25" borderId="27" xfId="0" applyNumberFormat="1" applyFont="1" applyFill="1" applyBorder="1" applyAlignment="1">
      <alignment horizontal="center" vertical="center"/>
    </xf>
    <xf numFmtId="49" fontId="133" fillId="25" borderId="27" xfId="0" applyNumberFormat="1" applyFont="1" applyFill="1" applyBorder="1" applyAlignment="1">
      <alignment horizontal="center" vertical="center" wrapText="1"/>
    </xf>
    <xf numFmtId="49" fontId="122" fillId="25" borderId="25" xfId="0" applyNumberFormat="1" applyFont="1" applyFill="1" applyBorder="1" applyAlignment="1">
      <alignment horizontal="left" vertical="center" wrapText="1"/>
    </xf>
    <xf numFmtId="49" fontId="122" fillId="25" borderId="24" xfId="0" applyNumberFormat="1" applyFont="1" applyFill="1" applyBorder="1" applyAlignment="1">
      <alignment horizontal="left" vertical="center" wrapText="1"/>
    </xf>
    <xf numFmtId="49" fontId="157" fillId="25" borderId="27" xfId="0" applyNumberFormat="1" applyFont="1" applyFill="1" applyBorder="1" applyAlignment="1">
      <alignment horizontal="center" vertical="center"/>
    </xf>
    <xf numFmtId="49" fontId="157" fillId="25" borderId="24" xfId="0" applyNumberFormat="1" applyFont="1" applyFill="1" applyBorder="1" applyAlignment="1">
      <alignment horizontal="left" vertical="center"/>
    </xf>
    <xf numFmtId="49" fontId="157" fillId="25" borderId="24" xfId="0" applyNumberFormat="1" applyFont="1" applyFill="1" applyBorder="1" applyAlignment="1">
      <alignment horizontal="left" vertical="center" wrapText="1"/>
    </xf>
    <xf numFmtId="49" fontId="159" fillId="25" borderId="24" xfId="0" applyNumberFormat="1" applyFont="1" applyFill="1" applyBorder="1" applyAlignment="1">
      <alignment horizontal="left" vertical="center" wrapText="1"/>
    </xf>
    <xf numFmtId="0" fontId="24" fillId="0" borderId="0" xfId="0" applyFont="1" applyFill="1" applyAlignment="1">
      <alignment horizontal="center" vertical="center" wrapText="1"/>
    </xf>
    <xf numFmtId="49" fontId="174" fillId="25" borderId="27" xfId="0" applyNumberFormat="1" applyFont="1" applyFill="1" applyBorder="1" applyAlignment="1">
      <alignment horizontal="center" vertical="center" wrapText="1"/>
    </xf>
    <xf numFmtId="49" fontId="175" fillId="25" borderId="27" xfId="0" applyNumberFormat="1" applyFont="1" applyFill="1" applyBorder="1" applyAlignment="1">
      <alignment horizontal="center" vertical="center"/>
    </xf>
    <xf numFmtId="49" fontId="176" fillId="25" borderId="24" xfId="0" applyNumberFormat="1" applyFont="1" applyFill="1" applyBorder="1" applyAlignment="1">
      <alignment horizontal="left" vertical="top" wrapText="1"/>
    </xf>
    <xf numFmtId="178" fontId="176" fillId="25" borderId="24" xfId="0" applyNumberFormat="1" applyFont="1" applyFill="1" applyBorder="1" applyAlignment="1">
      <alignment horizontal="right" vertical="center"/>
    </xf>
    <xf numFmtId="49" fontId="176" fillId="25" borderId="24" xfId="0" applyNumberFormat="1" applyFont="1" applyFill="1" applyBorder="1" applyAlignment="1">
      <alignment horizontal="left" vertical="center" wrapText="1"/>
    </xf>
    <xf numFmtId="0" fontId="177" fillId="25" borderId="24" xfId="0" applyFont="1" applyFill="1" applyBorder="1" applyAlignment="1">
      <alignment horizontal="left" vertical="center" wrapText="1"/>
    </xf>
    <xf numFmtId="178" fontId="177" fillId="25" borderId="24" xfId="0" applyNumberFormat="1" applyFont="1" applyFill="1" applyBorder="1" applyAlignment="1">
      <alignment horizontal="right" vertical="center"/>
    </xf>
    <xf numFmtId="49" fontId="174" fillId="25" borderId="24" xfId="0" applyNumberFormat="1" applyFont="1" applyFill="1" applyBorder="1" applyAlignment="1">
      <alignment horizontal="left" vertical="top" wrapText="1"/>
    </xf>
    <xf numFmtId="49" fontId="165" fillId="25" borderId="26" xfId="0" applyNumberFormat="1" applyFont="1" applyFill="1" applyBorder="1" applyAlignment="1">
      <alignment horizontal="right" vertical="center"/>
    </xf>
    <xf numFmtId="178" fontId="174" fillId="25" borderId="24" xfId="0" applyNumberFormat="1" applyFont="1" applyFill="1" applyBorder="1" applyAlignment="1">
      <alignment horizontal="right" vertical="center"/>
    </xf>
    <xf numFmtId="49" fontId="174" fillId="25" borderId="24" xfId="0" applyNumberFormat="1" applyFont="1" applyFill="1" applyBorder="1" applyAlignment="1">
      <alignment horizontal="left" vertical="center" wrapText="1"/>
    </xf>
    <xf numFmtId="178" fontId="174" fillId="25" borderId="26" xfId="0" applyNumberFormat="1" applyFont="1" applyFill="1" applyBorder="1" applyAlignment="1">
      <alignment horizontal="right" vertical="center"/>
    </xf>
    <xf numFmtId="49" fontId="177" fillId="25" borderId="24" xfId="0" applyNumberFormat="1" applyFont="1" applyFill="1" applyBorder="1" applyAlignment="1">
      <alignment horizontal="left" vertical="center" wrapText="1"/>
    </xf>
    <xf numFmtId="178" fontId="174" fillId="25" borderId="0" xfId="0" applyNumberFormat="1" applyFont="1" applyFill="1" applyAlignment="1">
      <alignment horizontal="right" vertical="center"/>
    </xf>
    <xf numFmtId="49" fontId="165" fillId="25" borderId="24" xfId="0" applyNumberFormat="1" applyFont="1" applyFill="1" applyBorder="1" applyAlignment="1">
      <alignment horizontal="right" vertical="center"/>
    </xf>
    <xf numFmtId="49" fontId="178" fillId="25" borderId="24" xfId="0" applyNumberFormat="1" applyFont="1" applyFill="1" applyBorder="1" applyAlignment="1">
      <alignment horizontal="left" vertical="top" wrapText="1"/>
    </xf>
    <xf numFmtId="178" fontId="178" fillId="25" borderId="24" xfId="0" applyNumberFormat="1" applyFont="1" applyFill="1" applyBorder="1" applyAlignment="1">
      <alignment horizontal="right" vertical="center"/>
    </xf>
    <xf numFmtId="49" fontId="178" fillId="25" borderId="24" xfId="0" applyNumberFormat="1" applyFont="1" applyFill="1" applyBorder="1" applyAlignment="1">
      <alignment horizontal="left" vertical="center" wrapText="1"/>
    </xf>
    <xf numFmtId="49" fontId="174" fillId="25" borderId="24" xfId="0" applyNumberFormat="1" applyFont="1" applyFill="1" applyBorder="1" applyAlignment="1">
      <alignment horizontal="left" vertical="center"/>
    </xf>
    <xf numFmtId="49" fontId="179" fillId="25" borderId="24" xfId="0" applyNumberFormat="1" applyFont="1" applyFill="1" applyBorder="1" applyAlignment="1">
      <alignment horizontal="right" vertical="center"/>
    </xf>
    <xf numFmtId="49" fontId="174" fillId="25" borderId="25" xfId="0" applyNumberFormat="1" applyFont="1" applyFill="1" applyBorder="1" applyAlignment="1">
      <alignment horizontal="left" vertical="top" wrapText="1"/>
    </xf>
    <xf numFmtId="49" fontId="165" fillId="25" borderId="29" xfId="0" applyNumberFormat="1" applyFont="1" applyFill="1" applyBorder="1" applyAlignment="1">
      <alignment horizontal="right" vertical="center"/>
    </xf>
    <xf numFmtId="49" fontId="165" fillId="25" borderId="25" xfId="0" applyNumberFormat="1" applyFont="1" applyFill="1" applyBorder="1" applyAlignment="1">
      <alignment horizontal="right" vertical="center"/>
    </xf>
    <xf numFmtId="49" fontId="174" fillId="25" borderId="25" xfId="0" applyNumberFormat="1" applyFont="1" applyFill="1" applyBorder="1" applyAlignment="1">
      <alignment horizontal="left" vertical="center" wrapText="1"/>
    </xf>
    <xf numFmtId="178" fontId="174" fillId="25" borderId="29" xfId="0" applyNumberFormat="1" applyFont="1" applyFill="1" applyBorder="1" applyAlignment="1">
      <alignment horizontal="right" vertical="center"/>
    </xf>
    <xf numFmtId="178" fontId="174" fillId="25" borderId="25" xfId="0" applyNumberFormat="1" applyFont="1" applyFill="1" applyBorder="1" applyAlignment="1">
      <alignment horizontal="right" vertical="center"/>
    </xf>
    <xf numFmtId="184" fontId="173" fillId="25" borderId="24" xfId="0" applyNumberFormat="1" applyFont="1" applyFill="1" applyBorder="1" applyAlignment="1">
      <alignment horizontal="right" vertical="center"/>
    </xf>
    <xf numFmtId="184" fontId="180" fillId="25" borderId="24" xfId="0" applyNumberFormat="1" applyFont="1" applyFill="1" applyBorder="1" applyAlignment="1">
      <alignment horizontal="right" vertical="center"/>
    </xf>
    <xf numFmtId="184" fontId="175" fillId="25" borderId="24" xfId="0" applyNumberFormat="1" applyFont="1" applyFill="1" applyBorder="1" applyAlignment="1">
      <alignment horizontal="right" vertical="center"/>
    </xf>
    <xf numFmtId="184" fontId="181" fillId="25" borderId="24" xfId="0" applyNumberFormat="1" applyFont="1" applyFill="1" applyBorder="1" applyAlignment="1">
      <alignment horizontal="right" vertical="center"/>
    </xf>
    <xf numFmtId="49" fontId="171" fillId="25" borderId="24" xfId="0" applyNumberFormat="1" applyFont="1" applyFill="1" applyBorder="1" applyAlignment="1">
      <alignment horizontal="right" vertical="center"/>
    </xf>
    <xf numFmtId="0" fontId="88" fillId="0" borderId="0" xfId="0" applyFont="1" applyAlignment="1">
      <alignment horizontal="center" wrapText="1"/>
    </xf>
    <xf numFmtId="0" fontId="183" fillId="31" borderId="82" xfId="0" applyFont="1" applyFill="1" applyBorder="1" applyAlignment="1">
      <alignment vertical="center" wrapText="1"/>
    </xf>
    <xf numFmtId="0" fontId="183" fillId="31" borderId="83" xfId="0" applyFont="1" applyFill="1" applyBorder="1" applyAlignment="1">
      <alignment horizontal="center" vertical="center"/>
    </xf>
    <xf numFmtId="3" fontId="183" fillId="31" borderId="83" xfId="0" applyNumberFormat="1" applyFont="1" applyFill="1" applyBorder="1" applyAlignment="1">
      <alignment horizontal="center" vertical="center"/>
    </xf>
    <xf numFmtId="0" fontId="183" fillId="31" borderId="83" xfId="0" applyFont="1" applyFill="1" applyBorder="1" applyAlignment="1">
      <alignment vertical="center"/>
    </xf>
    <xf numFmtId="0" fontId="183" fillId="31" borderId="83" xfId="0" applyFont="1" applyFill="1" applyBorder="1" applyAlignment="1">
      <alignment vertical="center" wrapText="1"/>
    </xf>
    <xf numFmtId="0" fontId="183" fillId="31" borderId="83" xfId="0" applyFont="1" applyFill="1" applyBorder="1" applyAlignment="1">
      <alignment vertical="top"/>
    </xf>
    <xf numFmtId="178" fontId="131" fillId="25" borderId="25" xfId="0" applyNumberFormat="1" applyFont="1" applyFill="1" applyBorder="1" applyAlignment="1">
      <alignment horizontal="right" vertical="center"/>
    </xf>
    <xf numFmtId="49" fontId="175" fillId="25" borderId="80" xfId="0" applyNumberFormat="1" applyFont="1" applyFill="1" applyBorder="1" applyAlignment="1">
      <alignment horizontal="center" vertical="center" wrapText="1"/>
    </xf>
    <xf numFmtId="49" fontId="133" fillId="25" borderId="81" xfId="0" applyNumberFormat="1" applyFont="1" applyFill="1" applyBorder="1" applyAlignment="1">
      <alignment horizontal="center" vertical="center"/>
    </xf>
    <xf numFmtId="178" fontId="172" fillId="25" borderId="87" xfId="0" applyNumberFormat="1" applyFont="1" applyFill="1" applyBorder="1" applyAlignment="1">
      <alignment horizontal="right" vertical="center"/>
    </xf>
    <xf numFmtId="184" fontId="181" fillId="25" borderId="88" xfId="0" applyNumberFormat="1" applyFont="1" applyFill="1" applyBorder="1" applyAlignment="1">
      <alignment horizontal="right" vertical="center"/>
    </xf>
    <xf numFmtId="0" fontId="175" fillId="25" borderId="80" xfId="0" applyFont="1" applyFill="1" applyBorder="1" applyAlignment="1">
      <alignment horizontal="center" vertical="center" wrapText="1"/>
    </xf>
    <xf numFmtId="49" fontId="175" fillId="25" borderId="91" xfId="0" applyNumberFormat="1" applyFont="1" applyFill="1" applyBorder="1" applyAlignment="1">
      <alignment horizontal="center" vertical="center"/>
    </xf>
    <xf numFmtId="49" fontId="172" fillId="25" borderId="19" xfId="0" applyNumberFormat="1" applyFont="1" applyFill="1" applyBorder="1" applyAlignment="1">
      <alignment horizontal="left" vertical="center" wrapText="1"/>
    </xf>
    <xf numFmtId="49" fontId="133" fillId="25" borderId="94" xfId="0" applyNumberFormat="1" applyFont="1" applyFill="1" applyBorder="1" applyAlignment="1">
      <alignment horizontal="center" vertical="center"/>
    </xf>
    <xf numFmtId="49" fontId="124" fillId="25" borderId="17" xfId="0" applyNumberFormat="1" applyFont="1" applyFill="1" applyBorder="1" applyAlignment="1">
      <alignment horizontal="left" vertical="center" wrapText="1"/>
    </xf>
    <xf numFmtId="0" fontId="152" fillId="25" borderId="17" xfId="0" applyFont="1" applyFill="1" applyBorder="1" applyAlignment="1">
      <alignment horizontal="left" vertical="center" wrapText="1"/>
    </xf>
    <xf numFmtId="49" fontId="133" fillId="25" borderId="17" xfId="0" applyNumberFormat="1" applyFont="1" applyFill="1" applyBorder="1" applyAlignment="1">
      <alignment horizontal="left" vertical="center" wrapText="1"/>
    </xf>
    <xf numFmtId="49" fontId="152" fillId="25" borderId="17" xfId="0" applyNumberFormat="1" applyFont="1" applyFill="1" applyBorder="1" applyAlignment="1">
      <alignment horizontal="left" vertical="center" wrapText="1"/>
    </xf>
    <xf numFmtId="49" fontId="133" fillId="25" borderId="12" xfId="0" applyNumberFormat="1" applyFont="1" applyFill="1" applyBorder="1" applyAlignment="1">
      <alignment horizontal="center" vertical="center" wrapText="1"/>
    </xf>
    <xf numFmtId="49" fontId="133" fillId="25" borderId="97" xfId="0" applyNumberFormat="1" applyFont="1" applyFill="1" applyBorder="1" applyAlignment="1">
      <alignment horizontal="center" vertical="center"/>
    </xf>
    <xf numFmtId="178" fontId="124" fillId="25" borderId="10" xfId="0" applyNumberFormat="1" applyFont="1" applyFill="1" applyBorder="1" applyAlignment="1">
      <alignment horizontal="right" vertical="center"/>
    </xf>
    <xf numFmtId="178" fontId="152" fillId="25" borderId="10" xfId="0" applyNumberFormat="1" applyFont="1" applyFill="1" applyBorder="1" applyAlignment="1">
      <alignment horizontal="right" vertical="center"/>
    </xf>
    <xf numFmtId="178" fontId="133" fillId="25" borderId="10" xfId="0" applyNumberFormat="1" applyFont="1" applyFill="1" applyBorder="1" applyAlignment="1">
      <alignment horizontal="right" vertical="center"/>
    </xf>
    <xf numFmtId="178" fontId="172" fillId="25" borderId="15" xfId="0" applyNumberFormat="1" applyFont="1" applyFill="1" applyBorder="1" applyAlignment="1">
      <alignment horizontal="right" vertical="center"/>
    </xf>
    <xf numFmtId="184" fontId="124" fillId="25" borderId="10" xfId="0" applyNumberFormat="1" applyFont="1" applyFill="1" applyBorder="1" applyAlignment="1">
      <alignment horizontal="right" vertical="center"/>
    </xf>
    <xf numFmtId="184" fontId="152" fillId="25" borderId="10" xfId="0" applyNumberFormat="1" applyFont="1" applyFill="1" applyBorder="1" applyAlignment="1">
      <alignment horizontal="right" vertical="center"/>
    </xf>
    <xf numFmtId="184" fontId="133" fillId="25" borderId="10" xfId="0" applyNumberFormat="1" applyFont="1" applyFill="1" applyBorder="1" applyAlignment="1">
      <alignment horizontal="right" vertical="center"/>
    </xf>
    <xf numFmtId="184" fontId="184" fillId="25" borderId="10" xfId="0" applyNumberFormat="1" applyFont="1" applyFill="1" applyBorder="1" applyAlignment="1">
      <alignment horizontal="right" vertical="center"/>
    </xf>
    <xf numFmtId="184" fontId="181" fillId="25" borderId="15" xfId="0" applyNumberFormat="1" applyFont="1" applyFill="1" applyBorder="1" applyAlignment="1">
      <alignment horizontal="right" vertical="center"/>
    </xf>
    <xf numFmtId="49" fontId="175" fillId="25" borderId="95" xfId="0" applyNumberFormat="1" applyFont="1" applyFill="1" applyBorder="1" applyAlignment="1">
      <alignment horizontal="center" vertical="center" wrapText="1"/>
    </xf>
    <xf numFmtId="49" fontId="175" fillId="25" borderId="96" xfId="0" applyNumberFormat="1" applyFont="1" applyFill="1" applyBorder="1" applyAlignment="1">
      <alignment horizontal="center" vertical="center"/>
    </xf>
    <xf numFmtId="178" fontId="173" fillId="25" borderId="26" xfId="0" applyNumberFormat="1" applyFont="1" applyFill="1" applyBorder="1" applyAlignment="1">
      <alignment horizontal="right" vertical="center"/>
    </xf>
    <xf numFmtId="178" fontId="180" fillId="25" borderId="26" xfId="0" applyNumberFormat="1" applyFont="1" applyFill="1" applyBorder="1" applyAlignment="1">
      <alignment horizontal="right" vertical="center"/>
    </xf>
    <xf numFmtId="178" fontId="175" fillId="25" borderId="26" xfId="0" applyNumberFormat="1" applyFont="1" applyFill="1" applyBorder="1" applyAlignment="1">
      <alignment horizontal="right" vertical="center"/>
    </xf>
    <xf numFmtId="49" fontId="171" fillId="25" borderId="26" xfId="0" applyNumberFormat="1" applyFont="1" applyFill="1" applyBorder="1" applyAlignment="1">
      <alignment horizontal="right" vertical="center"/>
    </xf>
    <xf numFmtId="0" fontId="133" fillId="25" borderId="12" xfId="0" applyFont="1" applyFill="1" applyBorder="1" applyAlignment="1">
      <alignment horizontal="center" vertical="center" wrapText="1"/>
    </xf>
    <xf numFmtId="49" fontId="175" fillId="25" borderId="12" xfId="0" applyNumberFormat="1" applyFont="1" applyFill="1" applyBorder="1" applyAlignment="1">
      <alignment horizontal="center" vertical="center" wrapText="1"/>
    </xf>
    <xf numFmtId="49" fontId="175" fillId="25" borderId="97" xfId="0" applyNumberFormat="1" applyFont="1" applyFill="1" applyBorder="1" applyAlignment="1">
      <alignment horizontal="center" vertical="center"/>
    </xf>
    <xf numFmtId="178" fontId="173" fillId="25" borderId="10" xfId="0" applyNumberFormat="1" applyFont="1" applyFill="1" applyBorder="1" applyAlignment="1">
      <alignment horizontal="right" vertical="center"/>
    </xf>
    <xf numFmtId="178" fontId="180" fillId="25" borderId="10" xfId="0" applyNumberFormat="1" applyFont="1" applyFill="1" applyBorder="1" applyAlignment="1">
      <alignment horizontal="right" vertical="center"/>
    </xf>
    <xf numFmtId="178" fontId="175" fillId="25" borderId="10" xfId="0" applyNumberFormat="1" applyFont="1" applyFill="1" applyBorder="1" applyAlignment="1">
      <alignment horizontal="right" vertical="center"/>
    </xf>
    <xf numFmtId="49" fontId="171" fillId="25" borderId="10" xfId="0" applyNumberFormat="1" applyFont="1" applyFill="1" applyBorder="1" applyAlignment="1">
      <alignment horizontal="right" vertical="center"/>
    </xf>
    <xf numFmtId="49" fontId="175" fillId="25" borderId="98" xfId="0" applyNumberFormat="1" applyFont="1" applyFill="1" applyBorder="1" applyAlignment="1">
      <alignment horizontal="center" vertical="center"/>
    </xf>
    <xf numFmtId="184" fontId="173" fillId="25" borderId="28" xfId="0" applyNumberFormat="1" applyFont="1" applyFill="1" applyBorder="1" applyAlignment="1">
      <alignment horizontal="right" vertical="center"/>
    </xf>
    <xf numFmtId="184" fontId="180" fillId="25" borderId="28" xfId="0" applyNumberFormat="1" applyFont="1" applyFill="1" applyBorder="1" applyAlignment="1">
      <alignment horizontal="right" vertical="center"/>
    </xf>
    <xf numFmtId="184" fontId="175" fillId="25" borderId="28" xfId="0" applyNumberFormat="1" applyFont="1" applyFill="1" applyBorder="1" applyAlignment="1">
      <alignment horizontal="right" vertical="center"/>
    </xf>
    <xf numFmtId="49" fontId="171" fillId="25" borderId="28" xfId="0" applyNumberFormat="1" applyFont="1" applyFill="1" applyBorder="1" applyAlignment="1">
      <alignment horizontal="right" vertical="center"/>
    </xf>
    <xf numFmtId="49" fontId="182" fillId="25" borderId="28" xfId="0" applyNumberFormat="1" applyFont="1" applyFill="1" applyBorder="1" applyAlignment="1">
      <alignment horizontal="right" vertical="center"/>
    </xf>
    <xf numFmtId="184" fontId="181" fillId="25" borderId="28" xfId="0" applyNumberFormat="1" applyFont="1" applyFill="1" applyBorder="1" applyAlignment="1">
      <alignment horizontal="right" vertical="center"/>
    </xf>
    <xf numFmtId="184" fontId="181" fillId="25" borderId="99" xfId="0" applyNumberFormat="1" applyFont="1" applyFill="1" applyBorder="1" applyAlignment="1">
      <alignment horizontal="right" vertical="center"/>
    </xf>
    <xf numFmtId="49" fontId="173" fillId="25" borderId="10" xfId="0" applyNumberFormat="1" applyFont="1" applyFill="1" applyBorder="1" applyAlignment="1">
      <alignment horizontal="left" vertical="center" wrapText="1"/>
    </xf>
    <xf numFmtId="0" fontId="180" fillId="25" borderId="10" xfId="0" applyFont="1" applyFill="1" applyBorder="1" applyAlignment="1">
      <alignment horizontal="left" vertical="center" wrapText="1"/>
    </xf>
    <xf numFmtId="49" fontId="175" fillId="25" borderId="10" xfId="0" applyNumberFormat="1" applyFont="1" applyFill="1" applyBorder="1" applyAlignment="1">
      <alignment horizontal="left" vertical="center" wrapText="1"/>
    </xf>
    <xf numFmtId="49" fontId="180" fillId="25" borderId="10" xfId="0" applyNumberFormat="1" applyFont="1" applyFill="1" applyBorder="1" applyAlignment="1">
      <alignment horizontal="left" vertical="center" wrapText="1"/>
    </xf>
    <xf numFmtId="49" fontId="172" fillId="25" borderId="15" xfId="0" applyNumberFormat="1" applyFont="1" applyFill="1" applyBorder="1" applyAlignment="1">
      <alignment horizontal="left" vertical="center" wrapText="1"/>
    </xf>
    <xf numFmtId="49" fontId="133" fillId="25" borderId="81" xfId="0" applyNumberFormat="1" applyFont="1" applyFill="1" applyBorder="1" applyAlignment="1">
      <alignment horizontal="center" vertical="center" wrapText="1"/>
    </xf>
    <xf numFmtId="178" fontId="124" fillId="25" borderId="28" xfId="0" applyNumberFormat="1" applyFont="1" applyFill="1" applyBorder="1" applyAlignment="1">
      <alignment horizontal="right" vertical="center"/>
    </xf>
    <xf numFmtId="178" fontId="152" fillId="25" borderId="28" xfId="0" applyNumberFormat="1" applyFont="1" applyFill="1" applyBorder="1" applyAlignment="1">
      <alignment horizontal="right" vertical="center"/>
    </xf>
    <xf numFmtId="178" fontId="133" fillId="25" borderId="28" xfId="0" applyNumberFormat="1" applyFont="1" applyFill="1" applyBorder="1" applyAlignment="1">
      <alignment horizontal="right" vertical="center"/>
    </xf>
    <xf numFmtId="49" fontId="80" fillId="25" borderId="28" xfId="0" applyNumberFormat="1" applyFont="1" applyFill="1" applyBorder="1" applyAlignment="1">
      <alignment horizontal="right" vertical="center"/>
    </xf>
    <xf numFmtId="178" fontId="161" fillId="25" borderId="28" xfId="0" applyNumberFormat="1" applyFont="1" applyFill="1" applyBorder="1" applyAlignment="1">
      <alignment horizontal="right" vertical="center"/>
    </xf>
    <xf numFmtId="49" fontId="80" fillId="25" borderId="100" xfId="0" applyNumberFormat="1" applyFont="1" applyFill="1" applyBorder="1" applyAlignment="1">
      <alignment horizontal="right" vertical="center"/>
    </xf>
    <xf numFmtId="49" fontId="136" fillId="25" borderId="24" xfId="0" applyNumberFormat="1" applyFont="1" applyFill="1" applyBorder="1" applyAlignment="1">
      <alignment horizontal="right" vertical="center"/>
    </xf>
    <xf numFmtId="49" fontId="136" fillId="25" borderId="28" xfId="0" applyNumberFormat="1" applyFont="1" applyFill="1" applyBorder="1" applyAlignment="1">
      <alignment horizontal="right" vertical="center"/>
    </xf>
    <xf numFmtId="3" fontId="66" fillId="25" borderId="0" xfId="0" applyNumberFormat="1" applyFont="1" applyFill="1" applyAlignment="1">
      <alignment horizontal="left"/>
    </xf>
    <xf numFmtId="49" fontId="131" fillId="25" borderId="90" xfId="0" applyNumberFormat="1" applyFont="1" applyFill="1" applyBorder="1" applyAlignment="1">
      <alignment horizontal="center" vertical="center" wrapText="1"/>
    </xf>
    <xf numFmtId="49" fontId="131" fillId="25" borderId="91" xfId="0" applyNumberFormat="1" applyFont="1" applyFill="1" applyBorder="1" applyAlignment="1">
      <alignment horizontal="center" vertical="center" wrapText="1"/>
    </xf>
    <xf numFmtId="49" fontId="131" fillId="25" borderId="91" xfId="0" applyNumberFormat="1" applyFont="1" applyFill="1" applyBorder="1" applyAlignment="1">
      <alignment horizontal="center" vertical="center"/>
    </xf>
    <xf numFmtId="0" fontId="131" fillId="25" borderId="91" xfId="0" applyFont="1" applyFill="1" applyBorder="1" applyAlignment="1">
      <alignment horizontal="center" vertical="center" wrapText="1"/>
    </xf>
    <xf numFmtId="49" fontId="131" fillId="25" borderId="92" xfId="0" applyNumberFormat="1" applyFont="1" applyFill="1" applyBorder="1" applyAlignment="1">
      <alignment horizontal="center" vertical="center"/>
    </xf>
    <xf numFmtId="49" fontId="131" fillId="25" borderId="101" xfId="0" applyNumberFormat="1" applyFont="1" applyFill="1" applyBorder="1" applyAlignment="1">
      <alignment horizontal="center" vertical="center"/>
    </xf>
    <xf numFmtId="49" fontId="131" fillId="25" borderId="102" xfId="0" applyNumberFormat="1" applyFont="1" applyFill="1" applyBorder="1" applyAlignment="1">
      <alignment horizontal="center" vertical="center"/>
    </xf>
    <xf numFmtId="0" fontId="139" fillId="25" borderId="85" xfId="0" applyFont="1" applyFill="1" applyBorder="1" applyAlignment="1">
      <alignment horizontal="center" vertical="center"/>
    </xf>
    <xf numFmtId="49" fontId="131" fillId="25" borderId="86" xfId="0" applyNumberFormat="1" applyFont="1" applyFill="1" applyBorder="1" applyAlignment="1">
      <alignment horizontal="left" vertical="center"/>
    </xf>
    <xf numFmtId="49" fontId="80" fillId="25" borderId="86" xfId="0" applyNumberFormat="1" applyFont="1" applyFill="1" applyBorder="1" applyAlignment="1">
      <alignment horizontal="left" vertical="center"/>
    </xf>
    <xf numFmtId="49" fontId="131" fillId="25" borderId="85" xfId="0" applyNumberFormat="1" applyFont="1" applyFill="1" applyBorder="1" applyAlignment="1">
      <alignment horizontal="left"/>
    </xf>
    <xf numFmtId="49" fontId="131" fillId="25" borderId="86" xfId="0" applyNumberFormat="1" applyFont="1" applyFill="1" applyBorder="1" applyAlignment="1">
      <alignment horizontal="left" wrapText="1"/>
    </xf>
    <xf numFmtId="49" fontId="140" fillId="25" borderId="85" xfId="0" applyNumberFormat="1" applyFont="1" applyFill="1" applyBorder="1" applyAlignment="1">
      <alignment horizontal="left"/>
    </xf>
    <xf numFmtId="49" fontId="136" fillId="25" borderId="86" xfId="0" applyNumberFormat="1" applyFont="1" applyFill="1" applyBorder="1" applyAlignment="1">
      <alignment horizontal="left" wrapText="1"/>
    </xf>
    <xf numFmtId="49" fontId="141" fillId="28" borderId="85" xfId="0" applyNumberFormat="1" applyFont="1" applyFill="1" applyBorder="1" applyAlignment="1">
      <alignment horizontal="left"/>
    </xf>
    <xf numFmtId="49" fontId="80" fillId="25" borderId="86" xfId="0" applyNumberFormat="1" applyFont="1" applyFill="1" applyBorder="1" applyAlignment="1">
      <alignment horizontal="left" vertical="top" wrapText="1"/>
    </xf>
    <xf numFmtId="0" fontId="141" fillId="25" borderId="85" xfId="0" applyFont="1" applyFill="1" applyBorder="1" applyAlignment="1">
      <alignment horizontal="left"/>
    </xf>
    <xf numFmtId="0" fontId="141" fillId="28" borderId="85" xfId="0" applyFont="1" applyFill="1" applyBorder="1" applyAlignment="1">
      <alignment horizontal="left"/>
    </xf>
    <xf numFmtId="0" fontId="80" fillId="25" borderId="86" xfId="0" applyFont="1" applyFill="1" applyBorder="1" applyAlignment="1">
      <alignment horizontal="left" vertical="top" wrapText="1"/>
    </xf>
    <xf numFmtId="0" fontId="136" fillId="25" borderId="86" xfId="0" applyFont="1" applyFill="1" applyBorder="1" applyAlignment="1">
      <alignment horizontal="left" wrapText="1"/>
    </xf>
    <xf numFmtId="49" fontId="141" fillId="25" borderId="85" xfId="0" applyNumberFormat="1" applyFont="1" applyFill="1" applyBorder="1" applyAlignment="1">
      <alignment horizontal="left"/>
    </xf>
    <xf numFmtId="0" fontId="141" fillId="25" borderId="103" xfId="0" applyFont="1" applyFill="1" applyBorder="1" applyAlignment="1">
      <alignment horizontal="left"/>
    </xf>
    <xf numFmtId="0" fontId="141" fillId="25" borderId="88" xfId="0" applyFont="1" applyFill="1" applyBorder="1" applyAlignment="1">
      <alignment horizontal="left"/>
    </xf>
    <xf numFmtId="49" fontId="80" fillId="25" borderId="88" xfId="0" applyNumberFormat="1" applyFont="1" applyFill="1" applyBorder="1" applyAlignment="1">
      <alignment horizontal="left" vertical="top"/>
    </xf>
    <xf numFmtId="49" fontId="80" fillId="25" borderId="88" xfId="0" applyNumberFormat="1" applyFont="1" applyFill="1" applyBorder="1" applyAlignment="1">
      <alignment horizontal="left" vertical="top" wrapText="1"/>
    </xf>
    <xf numFmtId="3" fontId="80" fillId="25" borderId="88" xfId="0" applyNumberFormat="1" applyFont="1" applyFill="1" applyBorder="1" applyAlignment="1">
      <alignment horizontal="right" vertical="top"/>
    </xf>
    <xf numFmtId="0" fontId="80" fillId="25" borderId="89" xfId="0" applyFont="1" applyFill="1" applyBorder="1" applyAlignment="1">
      <alignment horizontal="left" vertical="top" wrapText="1"/>
    </xf>
    <xf numFmtId="0" fontId="153" fillId="25" borderId="24" xfId="0" applyFont="1" applyFill="1" applyBorder="1" applyAlignment="1">
      <alignment horizontal="left" vertical="top" wrapText="1"/>
    </xf>
    <xf numFmtId="0" fontId="126" fillId="25" borderId="27" xfId="0" applyFont="1" applyFill="1" applyBorder="1" applyAlignment="1">
      <alignment horizontal="center" vertical="center"/>
    </xf>
    <xf numFmtId="0" fontId="127" fillId="25" borderId="24" xfId="0" applyFont="1" applyFill="1" applyBorder="1" applyAlignment="1">
      <alignment horizontal="center" vertical="center"/>
    </xf>
    <xf numFmtId="49" fontId="127" fillId="25" borderId="24" xfId="0" applyNumberFormat="1" applyFont="1" applyFill="1" applyBorder="1" applyAlignment="1">
      <alignment horizontal="left" vertical="center"/>
    </xf>
    <xf numFmtId="178" fontId="127" fillId="25" borderId="24" xfId="0" applyNumberFormat="1" applyFont="1" applyFill="1" applyBorder="1" applyAlignment="1">
      <alignment horizontal="right" vertical="center"/>
    </xf>
    <xf numFmtId="49" fontId="127" fillId="25" borderId="24" xfId="0" applyNumberFormat="1" applyFont="1" applyFill="1" applyBorder="1" applyAlignment="1">
      <alignment horizontal="center" vertical="center"/>
    </xf>
    <xf numFmtId="0" fontId="127" fillId="25" borderId="24" xfId="0" applyFont="1" applyFill="1" applyBorder="1" applyAlignment="1">
      <alignment horizontal="left" vertical="center"/>
    </xf>
    <xf numFmtId="178" fontId="127" fillId="25" borderId="24" xfId="0" applyNumberFormat="1" applyFont="1" applyFill="1" applyBorder="1" applyAlignment="1">
      <alignment horizontal="right" vertical="top"/>
    </xf>
    <xf numFmtId="178" fontId="66" fillId="25" borderId="0" xfId="0" applyNumberFormat="1" applyFont="1" applyFill="1" applyAlignment="1">
      <alignment horizontal="left"/>
    </xf>
    <xf numFmtId="49" fontId="186" fillId="25" borderId="24" xfId="0" applyNumberFormat="1" applyFont="1" applyFill="1" applyBorder="1" applyAlignment="1">
      <alignment horizontal="left" wrapText="1"/>
    </xf>
    <xf numFmtId="49" fontId="126" fillId="25" borderId="24" xfId="0" applyNumberFormat="1" applyFont="1" applyFill="1" applyBorder="1" applyAlignment="1">
      <alignment horizontal="center" vertical="center" wrapText="1"/>
    </xf>
    <xf numFmtId="49" fontId="126" fillId="25" borderId="24" xfId="0" applyNumberFormat="1" applyFont="1" applyFill="1" applyBorder="1" applyAlignment="1">
      <alignment horizontal="left" vertical="top" wrapText="1"/>
    </xf>
    <xf numFmtId="178" fontId="126" fillId="25" borderId="24" xfId="0" applyNumberFormat="1" applyFont="1" applyFill="1" applyBorder="1" applyAlignment="1">
      <alignment horizontal="right" vertical="top" wrapText="1"/>
    </xf>
    <xf numFmtId="0" fontId="186" fillId="25" borderId="24" xfId="0" applyFont="1" applyFill="1" applyBorder="1" applyAlignment="1">
      <alignment horizontal="left" wrapText="1"/>
    </xf>
    <xf numFmtId="49" fontId="186" fillId="25" borderId="25" xfId="0" applyNumberFormat="1" applyFont="1" applyFill="1" applyBorder="1" applyAlignment="1">
      <alignment horizontal="left" wrapText="1"/>
    </xf>
    <xf numFmtId="49" fontId="126" fillId="25" borderId="25" xfId="0" applyNumberFormat="1" applyFont="1" applyFill="1" applyBorder="1" applyAlignment="1">
      <alignment horizontal="center" vertical="center" wrapText="1"/>
    </xf>
    <xf numFmtId="49" fontId="126" fillId="25" borderId="25" xfId="0" applyNumberFormat="1" applyFont="1" applyFill="1" applyBorder="1" applyAlignment="1">
      <alignment horizontal="left" vertical="top" wrapText="1"/>
    </xf>
    <xf numFmtId="178" fontId="126" fillId="25" borderId="25" xfId="0" applyNumberFormat="1" applyFont="1" applyFill="1" applyBorder="1" applyAlignment="1">
      <alignment horizontal="right" vertical="top" wrapText="1"/>
    </xf>
    <xf numFmtId="0" fontId="150" fillId="25" borderId="24" xfId="0" applyFont="1" applyFill="1" applyBorder="1" applyAlignment="1">
      <alignment horizontal="center" vertical="center"/>
    </xf>
    <xf numFmtId="0" fontId="150" fillId="25" borderId="24" xfId="0" applyFont="1" applyFill="1" applyBorder="1" applyAlignment="1">
      <alignment horizontal="left"/>
    </xf>
    <xf numFmtId="0" fontId="21" fillId="0" borderId="0" xfId="0" applyFont="1" applyAlignment="1">
      <alignment horizontal="right"/>
    </xf>
    <xf numFmtId="0" fontId="24" fillId="0" borderId="0" xfId="0" applyFont="1" applyFill="1" applyBorder="1" applyAlignment="1">
      <alignment horizontal="center" vertical="top" wrapText="1"/>
    </xf>
    <xf numFmtId="0" fontId="24" fillId="0" borderId="0" xfId="0" applyFont="1" applyBorder="1" applyAlignment="1">
      <alignment horizontal="center" vertical="top" wrapText="1"/>
    </xf>
    <xf numFmtId="0" fontId="21" fillId="0" borderId="0" xfId="0" applyFont="1" applyAlignment="1">
      <alignment horizontal="right" vertical="center" wrapText="1"/>
    </xf>
    <xf numFmtId="0" fontId="21" fillId="0" borderId="11" xfId="0" applyFont="1" applyBorder="1" applyAlignment="1">
      <alignment horizontal="center" vertical="center" wrapText="1"/>
    </xf>
    <xf numFmtId="0" fontId="24" fillId="0" borderId="11" xfId="0" applyFont="1" applyBorder="1" applyAlignment="1">
      <alignment horizontal="left" vertical="top" wrapText="1"/>
    </xf>
    <xf numFmtId="175" fontId="24" fillId="0" borderId="11" xfId="0" applyNumberFormat="1" applyFont="1" applyBorder="1" applyAlignment="1">
      <alignment horizontal="right" vertical="top" wrapText="1"/>
    </xf>
    <xf numFmtId="0" fontId="21" fillId="0" borderId="11" xfId="0" applyFont="1" applyBorder="1" applyAlignment="1">
      <alignment horizontal="left" vertical="top" wrapText="1"/>
    </xf>
    <xf numFmtId="175" fontId="21" fillId="0" borderId="11" xfId="0" applyNumberFormat="1" applyFont="1" applyBorder="1" applyAlignment="1">
      <alignment horizontal="right" vertical="top" wrapText="1"/>
    </xf>
    <xf numFmtId="175" fontId="24" fillId="0" borderId="11" xfId="0" applyNumberFormat="1" applyFont="1" applyBorder="1" applyAlignment="1">
      <alignment horizontal="center" vertical="center" wrapText="1"/>
    </xf>
    <xf numFmtId="175" fontId="21" fillId="0" borderId="11" xfId="0" applyNumberFormat="1" applyFont="1" applyBorder="1" applyAlignment="1">
      <alignment horizontal="center" vertical="top" wrapText="1"/>
    </xf>
    <xf numFmtId="175" fontId="106" fillId="0" borderId="11" xfId="0" applyNumberFormat="1" applyFont="1" applyBorder="1" applyAlignment="1">
      <alignment horizontal="center" vertical="center"/>
    </xf>
    <xf numFmtId="0" fontId="21" fillId="0" borderId="15" xfId="0" applyFont="1" applyBorder="1" applyAlignment="1">
      <alignment horizontal="left" vertical="top" wrapText="1"/>
    </xf>
    <xf numFmtId="4" fontId="24" fillId="0" borderId="11" xfId="0" applyNumberFormat="1" applyFont="1" applyBorder="1" applyAlignment="1">
      <alignment horizontal="center" vertical="center" wrapText="1"/>
    </xf>
    <xf numFmtId="4" fontId="21" fillId="0" borderId="11" xfId="0" applyNumberFormat="1" applyFont="1" applyBorder="1" applyAlignment="1">
      <alignment horizontal="center" vertical="center" wrapText="1"/>
    </xf>
    <xf numFmtId="49" fontId="175" fillId="25" borderId="0" xfId="0" applyNumberFormat="1" applyFont="1" applyFill="1" applyAlignment="1">
      <alignment horizontal="left" vertical="center"/>
    </xf>
    <xf numFmtId="49" fontId="175" fillId="25" borderId="0" xfId="0" applyNumberFormat="1" applyFont="1" applyFill="1" applyAlignment="1">
      <alignment horizontal="right" vertical="center"/>
    </xf>
    <xf numFmtId="0" fontId="187" fillId="25" borderId="0" xfId="0" applyFont="1" applyFill="1" applyAlignment="1">
      <alignment horizontal="center" vertical="top" wrapText="1"/>
    </xf>
    <xf numFmtId="49" fontId="188" fillId="25" borderId="0" xfId="0" applyNumberFormat="1" applyFont="1" applyFill="1" applyAlignment="1">
      <alignment horizontal="right" vertical="center"/>
    </xf>
    <xf numFmtId="49" fontId="189" fillId="25" borderId="27" xfId="0" applyNumberFormat="1" applyFont="1" applyFill="1" applyBorder="1" applyAlignment="1">
      <alignment horizontal="center" vertical="center" wrapText="1"/>
    </xf>
    <xf numFmtId="49" fontId="189" fillId="25" borderId="49" xfId="0" applyNumberFormat="1" applyFont="1" applyFill="1" applyBorder="1" applyAlignment="1">
      <alignment horizontal="center" vertical="center"/>
    </xf>
    <xf numFmtId="0" fontId="189" fillId="25" borderId="27" xfId="0" applyFont="1" applyFill="1" applyBorder="1" applyAlignment="1">
      <alignment horizontal="center" vertical="center" wrapText="1"/>
    </xf>
    <xf numFmtId="49" fontId="189" fillId="25" borderId="27" xfId="0" applyNumberFormat="1" applyFont="1" applyFill="1" applyBorder="1" applyAlignment="1">
      <alignment horizontal="center" vertical="center"/>
    </xf>
    <xf numFmtId="49" fontId="189" fillId="25" borderId="25" xfId="0" applyNumberFormat="1" applyFont="1" applyFill="1" applyBorder="1" applyAlignment="1">
      <alignment horizontal="center"/>
    </xf>
    <xf numFmtId="49" fontId="189" fillId="25" borderId="31" xfId="0" applyNumberFormat="1" applyFont="1" applyFill="1" applyBorder="1" applyAlignment="1">
      <alignment horizontal="center"/>
    </xf>
    <xf numFmtId="0" fontId="190" fillId="25" borderId="24" xfId="0" applyFont="1" applyFill="1" applyBorder="1" applyAlignment="1">
      <alignment horizontal="left"/>
    </xf>
    <xf numFmtId="49" fontId="191" fillId="25" borderId="26" xfId="0" applyNumberFormat="1" applyFont="1" applyFill="1" applyBorder="1" applyAlignment="1">
      <alignment horizontal="left" vertical="center"/>
    </xf>
    <xf numFmtId="196" fontId="191" fillId="25" borderId="24" xfId="0" applyNumberFormat="1" applyFont="1" applyFill="1" applyBorder="1" applyAlignment="1">
      <alignment horizontal="right" vertical="center"/>
    </xf>
    <xf numFmtId="49" fontId="191" fillId="25" borderId="24" xfId="0" applyNumberFormat="1" applyFont="1" applyFill="1" applyBorder="1" applyAlignment="1">
      <alignment horizontal="left" vertical="center"/>
    </xf>
    <xf numFmtId="49" fontId="189" fillId="25" borderId="26" xfId="0" applyNumberFormat="1" applyFont="1" applyFill="1" applyBorder="1" applyAlignment="1">
      <alignment horizontal="left" vertical="center"/>
    </xf>
    <xf numFmtId="49" fontId="189" fillId="25" borderId="24" xfId="0" applyNumberFormat="1" applyFont="1" applyFill="1" applyBorder="1" applyAlignment="1">
      <alignment horizontal="left" vertical="center"/>
    </xf>
    <xf numFmtId="49" fontId="190" fillId="25" borderId="24" xfId="0" applyNumberFormat="1" applyFont="1" applyFill="1" applyBorder="1" applyAlignment="1">
      <alignment horizontal="left"/>
    </xf>
    <xf numFmtId="3" fontId="191" fillId="25" borderId="24" xfId="0" applyNumberFormat="1" applyFont="1" applyFill="1" applyBorder="1" applyAlignment="1">
      <alignment horizontal="right" vertical="center"/>
    </xf>
    <xf numFmtId="49" fontId="191" fillId="25" borderId="24" xfId="0" applyNumberFormat="1" applyFont="1" applyFill="1" applyBorder="1" applyAlignment="1">
      <alignment horizontal="center" vertical="center"/>
    </xf>
    <xf numFmtId="0" fontId="192" fillId="25" borderId="24" xfId="0" applyFont="1" applyFill="1" applyBorder="1" applyAlignment="1">
      <alignment horizontal="left"/>
    </xf>
    <xf numFmtId="49" fontId="191" fillId="25" borderId="26" xfId="0" applyNumberFormat="1" applyFont="1" applyFill="1" applyBorder="1" applyAlignment="1">
      <alignment horizontal="left" vertical="center" wrapText="1"/>
    </xf>
    <xf numFmtId="49" fontId="191" fillId="25" borderId="24" xfId="0" applyNumberFormat="1" applyFont="1" applyFill="1" applyBorder="1" applyAlignment="1">
      <alignment horizontal="left" vertical="center" wrapText="1"/>
    </xf>
    <xf numFmtId="49" fontId="193" fillId="25" borderId="24" xfId="0" applyNumberFormat="1" applyFont="1" applyFill="1" applyBorder="1" applyAlignment="1">
      <alignment horizontal="center" vertical="center"/>
    </xf>
    <xf numFmtId="49" fontId="193" fillId="25" borderId="26" xfId="0" applyNumberFormat="1" applyFont="1" applyFill="1" applyBorder="1" applyAlignment="1">
      <alignment horizontal="left" vertical="center" wrapText="1"/>
    </xf>
    <xf numFmtId="3" fontId="193" fillId="25" borderId="24" xfId="0" applyNumberFormat="1" applyFont="1" applyFill="1" applyBorder="1" applyAlignment="1">
      <alignment horizontal="right" vertical="center"/>
    </xf>
    <xf numFmtId="49" fontId="193" fillId="25" borderId="24" xfId="0" applyNumberFormat="1" applyFont="1" applyFill="1" applyBorder="1" applyAlignment="1">
      <alignment horizontal="left" vertical="center" wrapText="1"/>
    </xf>
    <xf numFmtId="49" fontId="194" fillId="25" borderId="24" xfId="0" applyNumberFormat="1" applyFont="1" applyFill="1" applyBorder="1" applyAlignment="1">
      <alignment horizontal="left"/>
    </xf>
    <xf numFmtId="49" fontId="188" fillId="25" borderId="24" xfId="0" applyNumberFormat="1" applyFont="1" applyFill="1" applyBorder="1" applyAlignment="1">
      <alignment horizontal="center" vertical="center"/>
    </xf>
    <xf numFmtId="49" fontId="188" fillId="25" borderId="26" xfId="0" applyNumberFormat="1" applyFont="1" applyFill="1" applyBorder="1" applyAlignment="1">
      <alignment horizontal="left" vertical="center" wrapText="1"/>
    </xf>
    <xf numFmtId="196" fontId="188" fillId="25" borderId="24" xfId="0" applyNumberFormat="1" applyFont="1" applyFill="1" applyBorder="1" applyAlignment="1">
      <alignment horizontal="right" vertical="center"/>
    </xf>
    <xf numFmtId="49" fontId="188" fillId="25" borderId="24" xfId="0" applyNumberFormat="1" applyFont="1" applyFill="1" applyBorder="1" applyAlignment="1">
      <alignment horizontal="left" vertical="center" wrapText="1"/>
    </xf>
    <xf numFmtId="0" fontId="194" fillId="25" borderId="24" xfId="0" applyFont="1" applyFill="1" applyBorder="1" applyAlignment="1">
      <alignment horizontal="left"/>
    </xf>
    <xf numFmtId="0" fontId="188" fillId="25" borderId="26" xfId="0" applyFont="1" applyFill="1" applyBorder="1" applyAlignment="1">
      <alignment horizontal="left" vertical="center" wrapText="1"/>
    </xf>
    <xf numFmtId="0" fontId="193" fillId="25" borderId="26" xfId="0" applyFont="1" applyFill="1" applyBorder="1" applyAlignment="1">
      <alignment horizontal="left" vertical="center" wrapText="1"/>
    </xf>
    <xf numFmtId="0" fontId="193" fillId="25" borderId="24" xfId="0" applyFont="1" applyFill="1" applyBorder="1" applyAlignment="1">
      <alignment horizontal="left" vertical="center" wrapText="1"/>
    </xf>
    <xf numFmtId="0" fontId="194" fillId="25" borderId="25" xfId="0" applyFont="1" applyFill="1" applyBorder="1" applyAlignment="1">
      <alignment horizontal="left"/>
    </xf>
    <xf numFmtId="49" fontId="188" fillId="25" borderId="25" xfId="0" applyNumberFormat="1" applyFont="1" applyFill="1" applyBorder="1" applyAlignment="1">
      <alignment horizontal="center" vertical="center"/>
    </xf>
    <xf numFmtId="49" fontId="188" fillId="25" borderId="31" xfId="0" applyNumberFormat="1" applyFont="1" applyFill="1" applyBorder="1" applyAlignment="1">
      <alignment horizontal="left" vertical="center" wrapText="1"/>
    </xf>
    <xf numFmtId="196" fontId="188" fillId="25" borderId="25" xfId="0" applyNumberFormat="1" applyFont="1" applyFill="1" applyBorder="1" applyAlignment="1">
      <alignment horizontal="right" vertical="center"/>
    </xf>
    <xf numFmtId="49" fontId="188" fillId="25" borderId="25" xfId="0" applyNumberFormat="1" applyFont="1" applyFill="1" applyBorder="1" applyAlignment="1">
      <alignment horizontal="left" vertical="center" wrapText="1"/>
    </xf>
    <xf numFmtId="49" fontId="175" fillId="25" borderId="0" xfId="0" applyNumberFormat="1" applyFont="1" applyFill="1" applyAlignment="1">
      <alignment horizontal="right" vertical="center"/>
    </xf>
    <xf numFmtId="0" fontId="190" fillId="25" borderId="24" xfId="0" applyFont="1" applyFill="1" applyBorder="1" applyAlignment="1">
      <alignment horizontal="center"/>
    </xf>
    <xf numFmtId="49" fontId="191" fillId="25" borderId="24" xfId="0" applyNumberFormat="1" applyFont="1" applyFill="1" applyBorder="1" applyAlignment="1">
      <alignment horizontal="left" wrapText="1"/>
    </xf>
    <xf numFmtId="3" fontId="191" fillId="25" borderId="24" xfId="0" applyNumberFormat="1" applyFont="1" applyFill="1" applyBorder="1" applyAlignment="1">
      <alignment horizontal="right"/>
    </xf>
    <xf numFmtId="49" fontId="189" fillId="25" borderId="24" xfId="0" applyNumberFormat="1" applyFont="1" applyFill="1" applyBorder="1" applyAlignment="1">
      <alignment horizontal="left" wrapText="1"/>
    </xf>
    <xf numFmtId="0" fontId="189" fillId="25" borderId="24" xfId="0" applyFont="1" applyFill="1" applyBorder="1" applyAlignment="1">
      <alignment horizontal="center"/>
    </xf>
    <xf numFmtId="49" fontId="191" fillId="25" borderId="24" xfId="0" applyNumberFormat="1" applyFont="1" applyFill="1" applyBorder="1" applyAlignment="1">
      <alignment horizontal="center"/>
    </xf>
    <xf numFmtId="3" fontId="188" fillId="25" borderId="24" xfId="0" applyNumberFormat="1" applyFont="1" applyFill="1" applyBorder="1" applyAlignment="1">
      <alignment horizontal="right"/>
    </xf>
    <xf numFmtId="49" fontId="188" fillId="25" borderId="24" xfId="0" applyNumberFormat="1" applyFont="1" applyFill="1" applyBorder="1" applyAlignment="1">
      <alignment horizontal="left" wrapText="1"/>
    </xf>
    <xf numFmtId="0" fontId="188" fillId="25" borderId="24" xfId="0" applyFont="1" applyFill="1" applyBorder="1" applyAlignment="1">
      <alignment horizontal="left" wrapText="1"/>
    </xf>
    <xf numFmtId="0" fontId="195" fillId="25" borderId="24" xfId="0" applyFont="1" applyFill="1" applyBorder="1" applyAlignment="1">
      <alignment horizontal="left"/>
    </xf>
    <xf numFmtId="0" fontId="196" fillId="25" borderId="24" xfId="0" applyFont="1" applyFill="1" applyBorder="1" applyAlignment="1">
      <alignment horizontal="left"/>
    </xf>
    <xf numFmtId="0" fontId="196" fillId="25" borderId="26" xfId="0" applyFont="1" applyFill="1" applyBorder="1" applyAlignment="1">
      <alignment horizontal="left" wrapText="1"/>
    </xf>
    <xf numFmtId="0" fontId="196" fillId="25" borderId="24" xfId="0" applyFont="1" applyFill="1" applyBorder="1" applyAlignment="1">
      <alignment horizontal="left" wrapText="1"/>
    </xf>
    <xf numFmtId="0" fontId="195" fillId="25" borderId="25" xfId="0" applyFont="1" applyFill="1" applyBorder="1" applyAlignment="1">
      <alignment horizontal="left"/>
    </xf>
    <xf numFmtId="0" fontId="196" fillId="25" borderId="25" xfId="0" applyFont="1" applyFill="1" applyBorder="1" applyAlignment="1">
      <alignment horizontal="left"/>
    </xf>
    <xf numFmtId="0" fontId="196" fillId="25" borderId="25" xfId="0" applyFont="1" applyFill="1" applyBorder="1" applyAlignment="1">
      <alignment horizontal="left" wrapText="1"/>
    </xf>
    <xf numFmtId="175" fontId="131" fillId="25" borderId="30" xfId="0" applyNumberFormat="1" applyFont="1" applyFill="1" applyBorder="1" applyAlignment="1">
      <alignment horizontal="center" vertical="center"/>
    </xf>
    <xf numFmtId="175" fontId="136" fillId="25" borderId="30" xfId="0" applyNumberFormat="1" applyFont="1" applyFill="1" applyBorder="1" applyAlignment="1">
      <alignment horizontal="center" vertical="top" wrapText="1"/>
    </xf>
    <xf numFmtId="175" fontId="131" fillId="25" borderId="30" xfId="0" applyNumberFormat="1" applyFont="1" applyFill="1" applyBorder="1" applyAlignment="1">
      <alignment horizontal="center" vertical="top" wrapText="1"/>
    </xf>
    <xf numFmtId="175" fontId="103" fillId="0" borderId="11" xfId="0" applyNumberFormat="1" applyFont="1" applyFill="1" applyBorder="1" applyAlignment="1">
      <alignment horizontal="center" vertical="center"/>
    </xf>
    <xf numFmtId="0" fontId="85" fillId="26" borderId="74" xfId="0" applyFont="1" applyFill="1" applyBorder="1" applyAlignment="1"/>
    <xf numFmtId="0" fontId="0" fillId="0" borderId="0" xfId="0"/>
    <xf numFmtId="0" fontId="85" fillId="27" borderId="74" xfId="0" applyFont="1" applyFill="1" applyBorder="1" applyAlignment="1">
      <alignment horizontal="center" vertical="center" wrapText="1"/>
    </xf>
    <xf numFmtId="10" fontId="87" fillId="0" borderId="61" xfId="2597" applyNumberFormat="1" applyFont="1" applyBorder="1" applyAlignment="1">
      <alignment horizontal="center" wrapText="1"/>
    </xf>
    <xf numFmtId="10" fontId="87" fillId="0" borderId="21" xfId="2597" applyNumberFormat="1" applyFont="1" applyBorder="1" applyAlignment="1">
      <alignment horizontal="center" wrapText="1"/>
    </xf>
    <xf numFmtId="174" fontId="87" fillId="0" borderId="104" xfId="2597" applyNumberFormat="1" applyFont="1" applyBorder="1" applyAlignment="1">
      <alignment horizontal="center" wrapText="1"/>
    </xf>
    <xf numFmtId="174" fontId="87" fillId="0" borderId="13" xfId="2597" applyNumberFormat="1" applyFont="1" applyBorder="1" applyAlignment="1">
      <alignment horizontal="center" wrapText="1"/>
    </xf>
    <xf numFmtId="174" fontId="87" fillId="0" borderId="105" xfId="2597" applyNumberFormat="1" applyFont="1" applyBorder="1" applyAlignment="1">
      <alignment horizontal="center" wrapText="1"/>
    </xf>
    <xf numFmtId="10" fontId="87" fillId="0" borderId="58" xfId="2597" applyNumberFormat="1" applyFont="1" applyBorder="1" applyAlignment="1">
      <alignment horizontal="center" wrapText="1"/>
    </xf>
    <xf numFmtId="0" fontId="29" fillId="0" borderId="0" xfId="0" applyNumberFormat="1" applyFont="1" applyFill="1" applyBorder="1" applyAlignment="1" applyProtection="1">
      <alignment horizontal="left" vertical="top" wrapText="1"/>
      <protection locked="0"/>
    </xf>
    <xf numFmtId="0" fontId="28" fillId="0" borderId="0" xfId="0" applyFont="1" applyAlignment="1">
      <alignment horizontal="center"/>
    </xf>
    <xf numFmtId="0" fontId="21" fillId="0" borderId="0" xfId="0" applyFont="1" applyAlignment="1">
      <alignment horizontal="left" vertical="top" wrapText="1"/>
    </xf>
    <xf numFmtId="49" fontId="133" fillId="25" borderId="27" xfId="0" applyNumberFormat="1" applyFont="1" applyFill="1" applyBorder="1" applyAlignment="1">
      <alignment horizontal="center" vertical="center"/>
    </xf>
    <xf numFmtId="49" fontId="133" fillId="25" borderId="93" xfId="0" applyNumberFormat="1" applyFont="1" applyFill="1" applyBorder="1" applyAlignment="1">
      <alignment horizontal="center" vertical="center"/>
    </xf>
    <xf numFmtId="49" fontId="133" fillId="25" borderId="80" xfId="0" applyNumberFormat="1" applyFont="1" applyFill="1" applyBorder="1" applyAlignment="1">
      <alignment horizontal="center" vertical="center"/>
    </xf>
    <xf numFmtId="49" fontId="175" fillId="25" borderId="93" xfId="0" applyNumberFormat="1" applyFont="1" applyFill="1" applyBorder="1" applyAlignment="1">
      <alignment horizontal="center" vertical="center"/>
    </xf>
    <xf numFmtId="49" fontId="175" fillId="25" borderId="84" xfId="0" applyNumberFormat="1" applyFont="1" applyFill="1" applyBorder="1" applyAlignment="1">
      <alignment horizontal="center" vertical="center"/>
    </xf>
    <xf numFmtId="49" fontId="175" fillId="25" borderId="49" xfId="0" applyNumberFormat="1" applyFont="1" applyFill="1" applyBorder="1" applyAlignment="1">
      <alignment horizontal="center" vertical="center"/>
    </xf>
    <xf numFmtId="49" fontId="175" fillId="25" borderId="80" xfId="0" applyNumberFormat="1" applyFont="1" applyFill="1" applyBorder="1" applyAlignment="1">
      <alignment horizontal="center" vertical="center" wrapText="1"/>
    </xf>
    <xf numFmtId="49" fontId="175" fillId="25" borderId="24" xfId="0" applyNumberFormat="1" applyFont="1" applyFill="1" applyBorder="1" applyAlignment="1">
      <alignment horizontal="center" vertical="center" wrapText="1"/>
    </xf>
    <xf numFmtId="49" fontId="145" fillId="25" borderId="0" xfId="0" applyNumberFormat="1" applyFont="1" applyFill="1" applyAlignment="1">
      <alignment horizontal="right"/>
    </xf>
    <xf numFmtId="49" fontId="147" fillId="25" borderId="0" xfId="0" applyNumberFormat="1" applyFont="1" applyFill="1" applyAlignment="1">
      <alignment horizontal="right" vertical="center"/>
    </xf>
    <xf numFmtId="49" fontId="148" fillId="25" borderId="29" xfId="0" applyNumberFormat="1" applyFont="1" applyFill="1" applyBorder="1" applyAlignment="1">
      <alignment horizontal="left" vertical="center" wrapText="1"/>
    </xf>
    <xf numFmtId="49" fontId="80" fillId="25" borderId="0" xfId="0" applyNumberFormat="1" applyFont="1" applyFill="1" applyAlignment="1">
      <alignment horizontal="left"/>
    </xf>
    <xf numFmtId="49" fontId="147" fillId="25" borderId="0" xfId="0" applyNumberFormat="1" applyFont="1" applyFill="1" applyAlignment="1">
      <alignment horizontal="left"/>
    </xf>
    <xf numFmtId="49" fontId="80" fillId="25" borderId="0" xfId="0" applyNumberFormat="1" applyFont="1" applyFill="1" applyAlignment="1">
      <alignment horizontal="left" vertical="center"/>
    </xf>
    <xf numFmtId="49" fontId="80" fillId="25" borderId="0" xfId="0" applyNumberFormat="1" applyFont="1" applyFill="1" applyAlignment="1">
      <alignment horizontal="right" vertical="center"/>
    </xf>
    <xf numFmtId="49" fontId="131" fillId="25" borderId="0" xfId="0" applyNumberFormat="1" applyFont="1" applyFill="1" applyAlignment="1">
      <alignment horizontal="left" vertical="center"/>
    </xf>
    <xf numFmtId="49" fontId="162" fillId="25" borderId="0" xfId="0" applyNumberFormat="1" applyFont="1" applyFill="1" applyAlignment="1">
      <alignment horizontal="center" vertical="center"/>
    </xf>
    <xf numFmtId="49" fontId="131" fillId="25" borderId="0" xfId="0" applyNumberFormat="1" applyFont="1" applyFill="1" applyAlignment="1">
      <alignment horizontal="right" vertical="center"/>
    </xf>
    <xf numFmtId="49" fontId="124" fillId="25" borderId="0" xfId="0" applyNumberFormat="1" applyFont="1" applyFill="1" applyAlignment="1">
      <alignment horizontal="left" vertical="center" wrapText="1"/>
    </xf>
    <xf numFmtId="49" fontId="124" fillId="25" borderId="29" xfId="0" applyNumberFormat="1" applyFont="1" applyFill="1" applyBorder="1" applyAlignment="1">
      <alignment horizontal="left" vertical="center" wrapText="1"/>
    </xf>
    <xf numFmtId="49" fontId="124" fillId="25" borderId="0" xfId="0" applyNumberFormat="1" applyFont="1" applyFill="1" applyAlignment="1">
      <alignment horizontal="right" vertical="center" wrapText="1"/>
    </xf>
    <xf numFmtId="49" fontId="124" fillId="25" borderId="29" xfId="0" applyNumberFormat="1" applyFont="1" applyFill="1" applyBorder="1" applyAlignment="1">
      <alignment horizontal="right" vertical="center" wrapText="1"/>
    </xf>
    <xf numFmtId="49" fontId="133" fillId="25" borderId="81" xfId="0" applyNumberFormat="1" applyFont="1" applyFill="1" applyBorder="1" applyAlignment="1">
      <alignment horizontal="center" vertical="center"/>
    </xf>
    <xf numFmtId="49" fontId="133" fillId="25" borderId="49" xfId="0" applyNumberFormat="1" applyFont="1" applyFill="1" applyBorder="1" applyAlignment="1">
      <alignment horizontal="center" vertical="center"/>
    </xf>
    <xf numFmtId="49" fontId="133" fillId="25" borderId="80" xfId="0" applyNumberFormat="1" applyFont="1" applyFill="1" applyBorder="1" applyAlignment="1">
      <alignment horizontal="center" vertical="center" wrapText="1"/>
    </xf>
    <xf numFmtId="49" fontId="133" fillId="25" borderId="25" xfId="0" applyNumberFormat="1" applyFont="1" applyFill="1" applyBorder="1" applyAlignment="1">
      <alignment horizontal="center" vertical="center" wrapText="1"/>
    </xf>
    <xf numFmtId="49" fontId="133" fillId="25" borderId="25" xfId="0" applyNumberFormat="1" applyFont="1" applyFill="1" applyBorder="1" applyAlignment="1">
      <alignment horizontal="center" vertical="center"/>
    </xf>
    <xf numFmtId="0" fontId="138" fillId="25" borderId="0" xfId="0" applyFont="1" applyFill="1" applyAlignment="1">
      <alignment horizontal="center" vertical="center" wrapText="1"/>
    </xf>
    <xf numFmtId="49" fontId="149" fillId="25" borderId="0" xfId="0" applyNumberFormat="1" applyFont="1" applyFill="1" applyAlignment="1">
      <alignment horizontal="left"/>
    </xf>
    <xf numFmtId="49" fontId="155" fillId="25" borderId="0" xfId="0" applyNumberFormat="1" applyFont="1" applyFill="1" applyAlignment="1">
      <alignment horizontal="right"/>
    </xf>
    <xf numFmtId="49" fontId="155" fillId="25" borderId="0" xfId="0" applyNumberFormat="1" applyFont="1" applyFill="1" applyAlignment="1">
      <alignment horizontal="left"/>
    </xf>
    <xf numFmtId="49" fontId="156" fillId="25" borderId="0" xfId="0" applyNumberFormat="1" applyFont="1" applyFill="1" applyAlignment="1">
      <alignment horizontal="left"/>
    </xf>
    <xf numFmtId="49" fontId="156" fillId="25" borderId="0" xfId="0" applyNumberFormat="1" applyFont="1" applyFill="1" applyAlignment="1">
      <alignment horizontal="right"/>
    </xf>
    <xf numFmtId="49" fontId="185" fillId="25" borderId="0" xfId="0" applyNumberFormat="1" applyFont="1" applyFill="1" applyAlignment="1">
      <alignment horizontal="left" vertical="center"/>
    </xf>
    <xf numFmtId="49" fontId="185" fillId="25" borderId="0" xfId="0" applyNumberFormat="1" applyFont="1" applyFill="1" applyAlignment="1">
      <alignment horizontal="right" vertical="center"/>
    </xf>
    <xf numFmtId="49" fontId="156" fillId="25" borderId="0" xfId="0" applyNumberFormat="1" applyFont="1" applyFill="1" applyAlignment="1">
      <alignment horizontal="left" vertical="center"/>
    </xf>
    <xf numFmtId="49" fontId="156" fillId="25" borderId="0" xfId="0" applyNumberFormat="1" applyFont="1" applyFill="1" applyAlignment="1">
      <alignment horizontal="right" vertical="center"/>
    </xf>
    <xf numFmtId="49" fontId="126" fillId="25" borderId="27" xfId="0" applyNumberFormat="1" applyFont="1" applyFill="1" applyBorder="1" applyAlignment="1">
      <alignment horizontal="center" vertical="center"/>
    </xf>
    <xf numFmtId="0" fontId="126" fillId="25" borderId="27" xfId="0" applyFont="1" applyFill="1" applyBorder="1" applyAlignment="1">
      <alignment horizontal="center" vertical="center" wrapText="1"/>
    </xf>
    <xf numFmtId="49" fontId="126" fillId="25" borderId="27" xfId="0" applyNumberFormat="1" applyFont="1" applyFill="1" applyBorder="1" applyAlignment="1">
      <alignment horizontal="center" vertical="center" wrapText="1"/>
    </xf>
    <xf numFmtId="49" fontId="133" fillId="25" borderId="27" xfId="0" applyNumberFormat="1" applyFont="1" applyFill="1" applyBorder="1" applyAlignment="1">
      <alignment horizontal="center" vertical="center" wrapText="1"/>
    </xf>
    <xf numFmtId="49" fontId="188" fillId="25" borderId="0" xfId="0" applyNumberFormat="1" applyFont="1" applyFill="1" applyAlignment="1">
      <alignment horizontal="left" vertical="center"/>
    </xf>
    <xf numFmtId="49" fontId="175" fillId="25" borderId="0" xfId="0" applyNumberFormat="1" applyFont="1" applyFill="1" applyAlignment="1">
      <alignment horizontal="right" vertical="center"/>
    </xf>
    <xf numFmtId="49" fontId="159" fillId="25" borderId="24" xfId="0" applyNumberFormat="1" applyFont="1" applyFill="1" applyBorder="1" applyAlignment="1">
      <alignment horizontal="left" vertical="center" wrapText="1"/>
    </xf>
    <xf numFmtId="49" fontId="122" fillId="25" borderId="25" xfId="0" applyNumberFormat="1" applyFont="1" applyFill="1" applyBorder="1" applyAlignment="1">
      <alignment horizontal="left" vertical="center" wrapText="1"/>
    </xf>
    <xf numFmtId="49" fontId="122" fillId="25" borderId="24" xfId="0" applyNumberFormat="1" applyFont="1" applyFill="1" applyBorder="1" applyAlignment="1">
      <alignment horizontal="left" vertical="center" wrapText="1"/>
    </xf>
    <xf numFmtId="49" fontId="157" fillId="25" borderId="24" xfId="0" applyNumberFormat="1" applyFont="1" applyFill="1" applyBorder="1" applyAlignment="1">
      <alignment horizontal="left" vertical="center" wrapText="1"/>
    </xf>
    <xf numFmtId="0" fontId="115" fillId="25" borderId="0" xfId="0" applyFont="1" applyFill="1" applyAlignment="1">
      <alignment horizontal="left" wrapText="1"/>
    </xf>
    <xf numFmtId="0" fontId="115" fillId="25" borderId="0" xfId="0" applyFont="1" applyFill="1" applyAlignment="1">
      <alignment horizontal="right" wrapText="1"/>
    </xf>
    <xf numFmtId="49" fontId="157" fillId="25" borderId="27" xfId="0" applyNumberFormat="1" applyFont="1" applyFill="1" applyBorder="1" applyAlignment="1">
      <alignment horizontal="center" vertical="center"/>
    </xf>
    <xf numFmtId="49" fontId="157" fillId="25" borderId="24" xfId="0" applyNumberFormat="1" applyFont="1" applyFill="1" applyBorder="1" applyAlignment="1">
      <alignment horizontal="left" vertical="center"/>
    </xf>
    <xf numFmtId="49" fontId="171" fillId="25" borderId="0" xfId="0" applyNumberFormat="1" applyFont="1" applyFill="1" applyAlignment="1">
      <alignment horizontal="left" vertical="center"/>
    </xf>
    <xf numFmtId="49" fontId="171" fillId="25" borderId="0" xfId="0" applyNumberFormat="1" applyFont="1" applyFill="1" applyAlignment="1">
      <alignment horizontal="right" vertical="center"/>
    </xf>
    <xf numFmtId="49" fontId="172" fillId="25" borderId="0" xfId="0" applyNumberFormat="1" applyFont="1" applyFill="1" applyAlignment="1">
      <alignment horizontal="left" vertical="center"/>
    </xf>
    <xf numFmtId="49" fontId="172" fillId="25" borderId="0" xfId="0" applyNumberFormat="1" applyFont="1" applyFill="1" applyAlignment="1">
      <alignment horizontal="right" vertical="center"/>
    </xf>
    <xf numFmtId="49" fontId="174" fillId="25" borderId="27" xfId="0" applyNumberFormat="1" applyFont="1" applyFill="1" applyBorder="1" applyAlignment="1">
      <alignment horizontal="center" vertical="center"/>
    </xf>
    <xf numFmtId="49" fontId="174" fillId="25" borderId="27" xfId="0" applyNumberFormat="1" applyFont="1" applyFill="1" applyBorder="1" applyAlignment="1">
      <alignment horizontal="center" vertical="center" wrapText="1"/>
    </xf>
    <xf numFmtId="49" fontId="173" fillId="25" borderId="0" xfId="0" applyNumberFormat="1" applyFont="1" applyFill="1" applyAlignment="1">
      <alignment horizontal="left" vertical="center" wrapText="1"/>
    </xf>
    <xf numFmtId="49" fontId="173" fillId="25" borderId="0" xfId="0" applyNumberFormat="1" applyFont="1" applyFill="1" applyAlignment="1">
      <alignment horizontal="right" vertical="center" wrapText="1"/>
    </xf>
    <xf numFmtId="49" fontId="174" fillId="25" borderId="80" xfId="0" applyNumberFormat="1" applyFont="1" applyFill="1" applyBorder="1" applyAlignment="1">
      <alignment horizontal="center" vertical="center"/>
    </xf>
    <xf numFmtId="49" fontId="174" fillId="25" borderId="25" xfId="0" applyNumberFormat="1" applyFont="1" applyFill="1" applyBorder="1" applyAlignment="1">
      <alignment horizontal="center" vertical="center"/>
    </xf>
    <xf numFmtId="49" fontId="174" fillId="25" borderId="80" xfId="0" applyNumberFormat="1" applyFont="1" applyFill="1" applyBorder="1" applyAlignment="1">
      <alignment horizontal="center" vertical="center" wrapText="1"/>
    </xf>
    <xf numFmtId="49" fontId="174" fillId="25" borderId="25" xfId="0" applyNumberFormat="1" applyFont="1" applyFill="1" applyBorder="1" applyAlignment="1">
      <alignment horizontal="center" vertical="center" wrapText="1"/>
    </xf>
    <xf numFmtId="49" fontId="173" fillId="25" borderId="29" xfId="0" applyNumberFormat="1" applyFont="1" applyFill="1" applyBorder="1" applyAlignment="1">
      <alignment horizontal="left" vertical="center" wrapText="1"/>
    </xf>
    <xf numFmtId="49" fontId="173" fillId="25" borderId="29" xfId="0" applyNumberFormat="1" applyFont="1" applyFill="1" applyBorder="1" applyAlignment="1">
      <alignment horizontal="right" vertical="center" wrapText="1"/>
    </xf>
    <xf numFmtId="49" fontId="174" fillId="25" borderId="81" xfId="0" applyNumberFormat="1" applyFont="1" applyFill="1" applyBorder="1" applyAlignment="1">
      <alignment horizontal="center" vertical="center"/>
    </xf>
    <xf numFmtId="49" fontId="174" fillId="25" borderId="49" xfId="0" applyNumberFormat="1" applyFont="1" applyFill="1" applyBorder="1" applyAlignment="1">
      <alignment horizontal="center" vertical="center"/>
    </xf>
    <xf numFmtId="49" fontId="113" fillId="0" borderId="0" xfId="1098" applyNumberFormat="1" applyFont="1" applyAlignment="1">
      <alignment horizontal="center" wrapText="1"/>
    </xf>
    <xf numFmtId="0" fontId="43" fillId="0" borderId="0" xfId="0" applyFont="1" applyAlignment="1">
      <alignment horizontal="center" wrapText="1"/>
    </xf>
    <xf numFmtId="0" fontId="113" fillId="0" borderId="0" xfId="1098" applyFont="1" applyAlignment="1">
      <alignment horizontal="center" wrapText="1"/>
    </xf>
    <xf numFmtId="0" fontId="113" fillId="0" borderId="0" xfId="0" applyNumberFormat="1" applyFont="1" applyFill="1" applyAlignment="1">
      <alignment horizontal="center" vertical="center" wrapText="1"/>
    </xf>
    <xf numFmtId="0" fontId="43" fillId="0" borderId="0" xfId="0" applyNumberFormat="1" applyFont="1" applyFill="1" applyAlignment="1">
      <alignment horizontal="center" vertical="center" wrapText="1"/>
    </xf>
    <xf numFmtId="49" fontId="113" fillId="0" borderId="0" xfId="0" applyNumberFormat="1" applyFont="1" applyFill="1" applyAlignment="1">
      <alignment horizontal="center" vertical="center" wrapText="1"/>
    </xf>
    <xf numFmtId="0" fontId="43" fillId="0" borderId="0" xfId="0" applyFont="1" applyFill="1" applyAlignment="1">
      <alignment horizontal="center" vertical="center"/>
    </xf>
    <xf numFmtId="0" fontId="135" fillId="25" borderId="0" xfId="0" applyFont="1" applyFill="1" applyAlignment="1">
      <alignment horizontal="center" vertical="center" wrapText="1"/>
    </xf>
    <xf numFmtId="49" fontId="134" fillId="25" borderId="0" xfId="0" applyNumberFormat="1" applyFont="1" applyFill="1" applyAlignment="1">
      <alignment horizontal="left" vertical="center" wrapText="1"/>
    </xf>
    <xf numFmtId="0" fontId="24" fillId="0" borderId="0" xfId="0" applyFont="1" applyFill="1" applyBorder="1" applyAlignment="1">
      <alignment horizontal="center" vertical="center" wrapText="1"/>
    </xf>
    <xf numFmtId="0" fontId="21" fillId="0" borderId="22" xfId="0" applyFont="1" applyFill="1" applyBorder="1" applyAlignment="1">
      <alignment horizontal="center" vertical="center" wrapText="1"/>
    </xf>
    <xf numFmtId="0" fontId="21" fillId="0" borderId="21" xfId="0" applyFont="1" applyFill="1" applyBorder="1" applyAlignment="1">
      <alignment horizontal="center" vertical="center" wrapText="1"/>
    </xf>
    <xf numFmtId="175" fontId="24" fillId="0" borderId="12" xfId="0" applyNumberFormat="1" applyFont="1" applyBorder="1" applyAlignment="1">
      <alignment horizontal="center" vertical="center" wrapText="1"/>
    </xf>
    <xf numFmtId="175" fontId="24" fillId="0" borderId="15" xfId="0" applyNumberFormat="1" applyFont="1" applyBorder="1" applyAlignment="1">
      <alignment horizontal="center" vertical="center" wrapText="1"/>
    </xf>
    <xf numFmtId="175" fontId="21" fillId="0" borderId="12" xfId="0" applyNumberFormat="1" applyFont="1" applyBorder="1" applyAlignment="1">
      <alignment horizontal="center" vertical="center" wrapText="1"/>
    </xf>
    <xf numFmtId="175" fontId="21" fillId="0" borderId="15" xfId="0" applyNumberFormat="1" applyFont="1" applyBorder="1" applyAlignment="1">
      <alignment horizontal="center" vertical="center" wrapText="1"/>
    </xf>
    <xf numFmtId="0" fontId="21" fillId="0" borderId="12" xfId="0" applyFont="1" applyBorder="1" applyAlignment="1">
      <alignment horizontal="center" vertical="center" wrapText="1"/>
    </xf>
    <xf numFmtId="0" fontId="21" fillId="0" borderId="15" xfId="0" applyFont="1" applyBorder="1" applyAlignment="1">
      <alignment horizontal="center" vertical="center" wrapText="1"/>
    </xf>
    <xf numFmtId="49" fontId="125" fillId="25" borderId="0" xfId="0" applyNumberFormat="1" applyFont="1" applyFill="1" applyAlignment="1">
      <alignment horizontal="left" vertical="center"/>
    </xf>
    <xf numFmtId="0" fontId="124" fillId="25" borderId="0" xfId="0" applyFont="1" applyFill="1" applyAlignment="1">
      <alignment horizontal="center" vertical="center" wrapText="1"/>
    </xf>
    <xf numFmtId="49" fontId="120" fillId="25" borderId="0" xfId="0" applyNumberFormat="1" applyFont="1" applyFill="1" applyAlignment="1">
      <alignment horizontal="left" vertical="center"/>
    </xf>
    <xf numFmtId="49" fontId="122" fillId="25" borderId="27" xfId="0" applyNumberFormat="1" applyFont="1" applyFill="1" applyBorder="1" applyAlignment="1">
      <alignment horizontal="center" vertical="center" wrapText="1"/>
    </xf>
    <xf numFmtId="0" fontId="143" fillId="0" borderId="0" xfId="0" applyFont="1" applyBorder="1" applyAlignment="1">
      <alignment horizontal="center" vertical="center" wrapText="1"/>
    </xf>
    <xf numFmtId="0" fontId="42" fillId="0" borderId="12" xfId="0" applyFont="1" applyBorder="1" applyAlignment="1">
      <alignment horizontal="center" vertical="center"/>
    </xf>
    <xf numFmtId="0" fontId="42" fillId="0" borderId="10" xfId="0" applyFont="1" applyBorder="1" applyAlignment="1">
      <alignment horizontal="center" vertical="center"/>
    </xf>
    <xf numFmtId="0" fontId="42" fillId="0" borderId="18" xfId="0" applyFont="1" applyBorder="1" applyAlignment="1">
      <alignment horizontal="center" vertical="center"/>
    </xf>
    <xf numFmtId="0" fontId="42" fillId="0" borderId="23" xfId="0" applyFont="1" applyBorder="1" applyAlignment="1">
      <alignment horizontal="center" vertical="center"/>
    </xf>
    <xf numFmtId="0" fontId="42" fillId="0" borderId="19" xfId="0" applyFont="1" applyBorder="1" applyAlignment="1">
      <alignment horizontal="center" vertical="center"/>
    </xf>
    <xf numFmtId="0" fontId="42" fillId="0" borderId="20" xfId="0" applyFont="1" applyBorder="1" applyAlignment="1">
      <alignment horizontal="center" vertical="center"/>
    </xf>
    <xf numFmtId="0" fontId="42" fillId="0" borderId="17" xfId="0" applyFont="1" applyBorder="1" applyAlignment="1">
      <alignment horizontal="center" vertical="center"/>
    </xf>
    <xf numFmtId="0" fontId="42" fillId="0" borderId="0" xfId="0" applyFont="1" applyBorder="1" applyAlignment="1">
      <alignment horizontal="center" vertical="center"/>
    </xf>
    <xf numFmtId="0" fontId="24" fillId="0" borderId="0" xfId="0" applyFont="1" applyAlignment="1">
      <alignment horizontal="center" vertical="center" wrapText="1"/>
    </xf>
    <xf numFmtId="0" fontId="0" fillId="0" borderId="0" xfId="0" applyBorder="1" applyAlignment="1">
      <alignment horizontal="center" vertical="center"/>
    </xf>
    <xf numFmtId="0" fontId="30" fillId="0" borderId="0" xfId="0" applyFont="1" applyAlignment="1">
      <alignment horizontal="left"/>
    </xf>
    <xf numFmtId="0" fontId="21" fillId="0" borderId="0" xfId="0" applyFont="1" applyAlignment="1">
      <alignment horizontal="left"/>
    </xf>
    <xf numFmtId="0" fontId="26" fillId="0" borderId="0" xfId="0" applyFont="1" applyAlignment="1">
      <alignment horizontal="left"/>
    </xf>
    <xf numFmtId="0" fontId="30" fillId="0" borderId="0" xfId="0" applyFont="1" applyAlignment="1">
      <alignment horizontal="left" wrapText="1"/>
    </xf>
    <xf numFmtId="0" fontId="21" fillId="0" borderId="12" xfId="0" applyFont="1" applyFill="1" applyBorder="1" applyAlignment="1">
      <alignment horizontal="center" vertical="center"/>
    </xf>
    <xf numFmtId="0" fontId="21" fillId="0" borderId="10" xfId="0" applyFont="1" applyFill="1" applyBorder="1" applyAlignment="1">
      <alignment horizontal="center" vertical="center"/>
    </xf>
    <xf numFmtId="0" fontId="21" fillId="0" borderId="15" xfId="0" applyFont="1" applyFill="1" applyBorder="1" applyAlignment="1">
      <alignment horizontal="center" vertical="center"/>
    </xf>
    <xf numFmtId="0" fontId="21" fillId="0" borderId="18" xfId="0" applyFont="1" applyFill="1" applyBorder="1" applyAlignment="1">
      <alignment horizontal="center" vertical="center"/>
    </xf>
    <xf numFmtId="0" fontId="21" fillId="0" borderId="13" xfId="0" applyFont="1" applyFill="1" applyBorder="1" applyAlignment="1">
      <alignment horizontal="center" vertical="center"/>
    </xf>
    <xf numFmtId="0" fontId="21" fillId="0" borderId="19" xfId="0" applyFont="1" applyFill="1" applyBorder="1" applyAlignment="1">
      <alignment horizontal="center" vertical="center"/>
    </xf>
    <xf numFmtId="0" fontId="21" fillId="0" borderId="16" xfId="0" applyFont="1" applyFill="1" applyBorder="1" applyAlignment="1">
      <alignment horizontal="center" vertical="center"/>
    </xf>
    <xf numFmtId="0" fontId="108" fillId="0" borderId="0" xfId="0" applyFont="1" applyAlignment="1">
      <alignment horizontal="center" vertical="center" wrapText="1"/>
    </xf>
    <xf numFmtId="0" fontId="86" fillId="26" borderId="77" xfId="0" applyFont="1" applyFill="1" applyBorder="1" applyAlignment="1">
      <alignment horizontal="center" wrapText="1"/>
    </xf>
    <xf numFmtId="0" fontId="86" fillId="26" borderId="53" xfId="0" applyFont="1" applyFill="1" applyBorder="1" applyAlignment="1">
      <alignment horizontal="center" wrapText="1"/>
    </xf>
    <xf numFmtId="0" fontId="86" fillId="26" borderId="78" xfId="0" applyFont="1" applyFill="1" applyBorder="1" applyAlignment="1">
      <alignment horizontal="center" wrapText="1"/>
    </xf>
    <xf numFmtId="0" fontId="89" fillId="26" borderId="41" xfId="0" applyFont="1" applyFill="1" applyBorder="1" applyAlignment="1">
      <alignment horizontal="center" wrapText="1"/>
    </xf>
    <xf numFmtId="0" fontId="89" fillId="26" borderId="52" xfId="0" applyFont="1" applyFill="1" applyBorder="1" applyAlignment="1">
      <alignment horizontal="center" wrapText="1"/>
    </xf>
    <xf numFmtId="0" fontId="89" fillId="26" borderId="78" xfId="0" applyFont="1" applyFill="1" applyBorder="1" applyAlignment="1">
      <alignment horizontal="center" wrapText="1"/>
    </xf>
    <xf numFmtId="0" fontId="85" fillId="30" borderId="39" xfId="0" applyFont="1" applyFill="1" applyBorder="1" applyAlignment="1">
      <alignment horizontal="center" vertical="center" wrapText="1"/>
    </xf>
    <xf numFmtId="0" fontId="85" fillId="30" borderId="40" xfId="0" applyFont="1" applyFill="1" applyBorder="1" applyAlignment="1">
      <alignment horizontal="center" vertical="center" wrapText="1"/>
    </xf>
    <xf numFmtId="0" fontId="85" fillId="30" borderId="45" xfId="0" applyFont="1" applyFill="1" applyBorder="1" applyAlignment="1">
      <alignment horizontal="center" vertical="center" wrapText="1"/>
    </xf>
    <xf numFmtId="0" fontId="85" fillId="27" borderId="54" xfId="0" applyFont="1" applyFill="1" applyBorder="1" applyAlignment="1">
      <alignment horizontal="center" wrapText="1"/>
    </xf>
    <xf numFmtId="0" fontId="85" fillId="27" borderId="57" xfId="0" applyFont="1" applyFill="1" applyBorder="1" applyAlignment="1">
      <alignment horizontal="center" wrapText="1"/>
    </xf>
    <xf numFmtId="0" fontId="85" fillId="27" borderId="60" xfId="0" applyFont="1" applyFill="1" applyBorder="1" applyAlignment="1">
      <alignment horizontal="center" wrapText="1"/>
    </xf>
    <xf numFmtId="0" fontId="85" fillId="27" borderId="42" xfId="0" applyFont="1" applyFill="1" applyBorder="1" applyAlignment="1">
      <alignment horizontal="center" wrapText="1"/>
    </xf>
    <xf numFmtId="0" fontId="85" fillId="27" borderId="56" xfId="0" applyFont="1" applyFill="1" applyBorder="1" applyAlignment="1">
      <alignment horizontal="center" wrapText="1"/>
    </xf>
    <xf numFmtId="0" fontId="85" fillId="27" borderId="75" xfId="0" applyFont="1" applyFill="1" applyBorder="1" applyAlignment="1">
      <alignment horizontal="center" wrapText="1"/>
    </xf>
    <xf numFmtId="0" fontId="85" fillId="27" borderId="39" xfId="0" applyFont="1" applyFill="1" applyBorder="1" applyAlignment="1">
      <alignment horizontal="center" wrapText="1"/>
    </xf>
    <xf numFmtId="0" fontId="85" fillId="27" borderId="40" xfId="0" applyFont="1" applyFill="1" applyBorder="1" applyAlignment="1">
      <alignment horizontal="center" wrapText="1"/>
    </xf>
    <xf numFmtId="0" fontId="85" fillId="27" borderId="45" xfId="0" applyFont="1" applyFill="1" applyBorder="1" applyAlignment="1">
      <alignment horizontal="center" wrapText="1"/>
    </xf>
    <xf numFmtId="0" fontId="85" fillId="27" borderId="62" xfId="0" applyFont="1" applyFill="1" applyBorder="1" applyAlignment="1">
      <alignment horizontal="center" wrapText="1"/>
    </xf>
    <xf numFmtId="0" fontId="85" fillId="27" borderId="58" xfId="0" applyFont="1" applyFill="1" applyBorder="1" applyAlignment="1">
      <alignment horizontal="center" wrapText="1"/>
    </xf>
    <xf numFmtId="0" fontId="85" fillId="27" borderId="79" xfId="0" applyFont="1" applyFill="1" applyBorder="1" applyAlignment="1">
      <alignment horizontal="center" wrapText="1"/>
    </xf>
    <xf numFmtId="0" fontId="85" fillId="27" borderId="59" xfId="0" applyFont="1" applyFill="1" applyBorder="1" applyAlignment="1">
      <alignment horizontal="center" wrapText="1"/>
    </xf>
    <xf numFmtId="0" fontId="85" fillId="27" borderId="68" xfId="0" applyFont="1" applyFill="1" applyBorder="1" applyAlignment="1">
      <alignment horizontal="center" wrapText="1"/>
    </xf>
    <xf numFmtId="0" fontId="88" fillId="0" borderId="0" xfId="0" applyFont="1" applyAlignment="1">
      <alignment horizontal="center" wrapText="1"/>
    </xf>
    <xf numFmtId="0" fontId="107" fillId="0" borderId="0" xfId="0" applyFont="1" applyAlignment="1">
      <alignment horizontal="center"/>
    </xf>
    <xf numFmtId="0" fontId="85" fillId="27" borderId="41" xfId="0" applyFont="1" applyFill="1" applyBorder="1" applyAlignment="1">
      <alignment horizontal="center" wrapText="1"/>
    </xf>
    <xf numFmtId="0" fontId="85" fillId="27" borderId="55" xfId="0" applyFont="1" applyFill="1" applyBorder="1" applyAlignment="1">
      <alignment horizontal="center" wrapText="1"/>
    </xf>
    <xf numFmtId="0" fontId="86" fillId="26" borderId="40" xfId="0" applyFont="1" applyFill="1" applyBorder="1" applyAlignment="1">
      <alignment horizontal="center" wrapText="1"/>
    </xf>
    <xf numFmtId="0" fontId="86" fillId="26" borderId="39" xfId="0" applyFont="1" applyFill="1" applyBorder="1" applyAlignment="1">
      <alignment horizontal="center" wrapText="1"/>
    </xf>
    <xf numFmtId="0" fontId="86" fillId="26" borderId="45" xfId="0" applyFont="1" applyFill="1" applyBorder="1" applyAlignment="1">
      <alignment horizontal="center" wrapText="1"/>
    </xf>
    <xf numFmtId="49" fontId="133" fillId="25" borderId="0" xfId="0" applyNumberFormat="1" applyFont="1" applyFill="1" applyAlignment="1">
      <alignment horizontal="right" vertical="center"/>
    </xf>
    <xf numFmtId="0" fontId="132" fillId="25" borderId="0" xfId="0" applyFont="1" applyFill="1" applyAlignment="1">
      <alignment horizontal="center" vertical="center" wrapText="1"/>
    </xf>
    <xf numFmtId="49" fontId="144" fillId="25" borderId="0" xfId="0" applyNumberFormat="1" applyFont="1" applyFill="1" applyAlignment="1">
      <alignment horizontal="right" vertical="center"/>
    </xf>
    <xf numFmtId="0" fontId="28" fillId="0" borderId="0" xfId="0" applyFont="1" applyFill="1" applyAlignment="1">
      <alignment horizontal="center" wrapText="1"/>
    </xf>
    <xf numFmtId="0" fontId="21" fillId="0" borderId="12" xfId="0" applyFont="1" applyFill="1" applyBorder="1" applyAlignment="1">
      <alignment horizontal="center" vertical="center" wrapText="1"/>
    </xf>
    <xf numFmtId="0" fontId="21" fillId="0" borderId="10" xfId="0" applyFont="1" applyBorder="1" applyAlignment="1">
      <alignment wrapText="1"/>
    </xf>
    <xf numFmtId="0" fontId="21" fillId="0" borderId="10" xfId="0" applyFont="1" applyBorder="1" applyAlignment="1">
      <alignment horizontal="center" wrapText="1"/>
    </xf>
    <xf numFmtId="0" fontId="24" fillId="0" borderId="0" xfId="0" applyFont="1" applyFill="1" applyAlignment="1">
      <alignment horizontal="center" vertical="center" wrapText="1"/>
    </xf>
    <xf numFmtId="0" fontId="116" fillId="0" borderId="0" xfId="0" applyFont="1" applyAlignment="1">
      <alignment horizontal="center" vertical="center" wrapText="1"/>
    </xf>
    <xf numFmtId="49" fontId="117" fillId="25" borderId="12" xfId="0" applyNumberFormat="1" applyFont="1" applyFill="1" applyBorder="1" applyAlignment="1">
      <alignment horizontal="center" vertical="center"/>
    </xf>
    <xf numFmtId="49" fontId="117" fillId="25" borderId="10" xfId="0" applyNumberFormat="1" applyFont="1" applyFill="1" applyBorder="1" applyAlignment="1">
      <alignment horizontal="center" vertical="center"/>
    </xf>
    <xf numFmtId="49" fontId="117" fillId="25" borderId="15" xfId="0" applyNumberFormat="1" applyFont="1" applyFill="1" applyBorder="1" applyAlignment="1">
      <alignment horizontal="center" vertical="center"/>
    </xf>
    <xf numFmtId="0" fontId="118" fillId="0" borderId="11" xfId="0" applyFont="1" applyBorder="1" applyAlignment="1">
      <alignment horizontal="center" vertical="center" wrapText="1"/>
    </xf>
    <xf numFmtId="49" fontId="117" fillId="25" borderId="11" xfId="0" applyNumberFormat="1" applyFont="1" applyFill="1" applyBorder="1" applyAlignment="1">
      <alignment horizontal="center" vertical="center"/>
    </xf>
    <xf numFmtId="49" fontId="117" fillId="25" borderId="11" xfId="0" applyNumberFormat="1" applyFont="1" applyFill="1" applyBorder="1" applyAlignment="1">
      <alignment horizontal="center" vertical="center" wrapText="1"/>
    </xf>
    <xf numFmtId="49" fontId="189" fillId="25" borderId="50" xfId="0" applyNumberFormat="1" applyFont="1" applyFill="1" applyBorder="1" applyAlignment="1">
      <alignment horizontal="left"/>
    </xf>
    <xf numFmtId="49" fontId="189" fillId="25" borderId="50" xfId="0" applyNumberFormat="1" applyFont="1" applyFill="1" applyBorder="1" applyAlignment="1">
      <alignment horizontal="right"/>
    </xf>
    <xf numFmtId="0" fontId="189" fillId="25" borderId="0" xfId="0" applyFont="1" applyFill="1" applyAlignment="1">
      <alignment horizontal="left" wrapText="1"/>
    </xf>
    <xf numFmtId="0" fontId="189" fillId="25" borderId="0" xfId="0" applyFont="1" applyFill="1" applyAlignment="1">
      <alignment horizontal="right" wrapText="1"/>
    </xf>
    <xf numFmtId="49" fontId="189" fillId="25" borderId="51" xfId="0" applyNumberFormat="1" applyFont="1" applyFill="1" applyBorder="1" applyAlignment="1">
      <alignment horizontal="center" vertical="center" wrapText="1"/>
    </xf>
    <xf numFmtId="49" fontId="189" fillId="25" borderId="51" xfId="0" applyNumberFormat="1" applyFont="1" applyFill="1" applyBorder="1" applyAlignment="1">
      <alignment horizontal="center" vertical="center" wrapText="1"/>
    </xf>
    <xf numFmtId="0" fontId="171" fillId="25" borderId="51" xfId="0" applyFont="1" applyFill="1" applyBorder="1" applyAlignment="1">
      <alignment horizontal="center" wrapText="1"/>
    </xf>
    <xf numFmtId="0" fontId="172" fillId="25" borderId="51" xfId="0" applyFont="1" applyFill="1" applyBorder="1" applyAlignment="1">
      <alignment horizontal="left"/>
    </xf>
    <xf numFmtId="49" fontId="191" fillId="25" borderId="51" xfId="0" applyNumberFormat="1" applyFont="1" applyFill="1" applyBorder="1" applyAlignment="1">
      <alignment horizontal="left" vertical="center" wrapText="1"/>
    </xf>
    <xf numFmtId="193" fontId="172" fillId="25" borderId="51" xfId="0" applyNumberFormat="1" applyFont="1" applyFill="1" applyBorder="1" applyAlignment="1">
      <alignment horizontal="right" vertical="center"/>
    </xf>
    <xf numFmtId="49" fontId="172" fillId="25" borderId="51" xfId="0" applyNumberFormat="1" applyFont="1" applyFill="1" applyBorder="1" applyAlignment="1">
      <alignment horizontal="left" vertical="center"/>
    </xf>
    <xf numFmtId="49" fontId="182" fillId="25" borderId="51" xfId="0" applyNumberFormat="1" applyFont="1" applyFill="1" applyBorder="1" applyAlignment="1">
      <alignment horizontal="left" vertical="center"/>
    </xf>
    <xf numFmtId="49" fontId="197" fillId="25" borderId="51" xfId="0" applyNumberFormat="1" applyFont="1" applyFill="1" applyBorder="1" applyAlignment="1">
      <alignment horizontal="left" vertical="center" wrapText="1"/>
    </xf>
    <xf numFmtId="193" fontId="182" fillId="25" borderId="51" xfId="0" applyNumberFormat="1" applyFont="1" applyFill="1" applyBorder="1" applyAlignment="1">
      <alignment horizontal="right" vertical="center"/>
    </xf>
    <xf numFmtId="49" fontId="198" fillId="25" borderId="51" xfId="0" applyNumberFormat="1" applyFont="1" applyFill="1" applyBorder="1" applyAlignment="1">
      <alignment horizontal="left" vertical="center"/>
    </xf>
    <xf numFmtId="49" fontId="199" fillId="25" borderId="51" xfId="0" applyNumberFormat="1" applyFont="1" applyFill="1" applyBorder="1" applyAlignment="1">
      <alignment horizontal="left" vertical="center"/>
    </xf>
    <xf numFmtId="49" fontId="193" fillId="25" borderId="51" xfId="0" applyNumberFormat="1" applyFont="1" applyFill="1" applyBorder="1" applyAlignment="1">
      <alignment horizontal="left" vertical="center" wrapText="1"/>
    </xf>
    <xf numFmtId="193" fontId="199" fillId="25" borderId="51" xfId="0" applyNumberFormat="1" applyFont="1" applyFill="1" applyBorder="1" applyAlignment="1">
      <alignment horizontal="right" vertical="center"/>
    </xf>
    <xf numFmtId="0" fontId="198" fillId="25" borderId="51" xfId="0" applyFont="1" applyFill="1" applyBorder="1" applyAlignment="1">
      <alignment horizontal="left" vertical="center"/>
    </xf>
    <xf numFmtId="199" fontId="164" fillId="25" borderId="0" xfId="0" applyNumberFormat="1" applyFont="1" applyFill="1" applyAlignment="1">
      <alignment horizontal="left"/>
    </xf>
    <xf numFmtId="175" fontId="106" fillId="0" borderId="0" xfId="0" applyNumberFormat="1" applyFont="1" applyAlignment="1">
      <alignment vertical="center"/>
    </xf>
    <xf numFmtId="175" fontId="106" fillId="0" borderId="0" xfId="0" applyNumberFormat="1" applyFont="1" applyAlignment="1">
      <alignment vertical="center"/>
    </xf>
    <xf numFmtId="175" fontId="106" fillId="0" borderId="0" xfId="0" applyNumberFormat="1" applyFont="1" applyAlignment="1">
      <alignment vertical="center"/>
    </xf>
  </cellXfs>
  <cellStyles count="2612">
    <cellStyle name="_x0005__x001c_" xfId="197"/>
    <cellStyle name="20% — акцент1" xfId="2" builtinId="30" customBuiltin="1"/>
    <cellStyle name="20% — акцент1 10" xfId="576"/>
    <cellStyle name="20% — акцент1 11" xfId="1127"/>
    <cellStyle name="20% - Акцент1 2" xfId="47"/>
    <cellStyle name="20% — акцент1 2" xfId="217"/>
    <cellStyle name="20% - Акцент1 2 2" xfId="142"/>
    <cellStyle name="20% - Акцент1 3" xfId="88"/>
    <cellStyle name="20% — акцент1 3" xfId="285"/>
    <cellStyle name="20% - Акцент1 4" xfId="753"/>
    <cellStyle name="20% — акцент1 4" xfId="304"/>
    <cellStyle name="20% - Акцент1 5" xfId="1023"/>
    <cellStyle name="20% — акцент1 5" xfId="327"/>
    <cellStyle name="20% — акцент1 6" xfId="417"/>
    <cellStyle name="20% — акцент1 7" xfId="517"/>
    <cellStyle name="20% — акцент1 8" xfId="703"/>
    <cellStyle name="20% — акцент1 9" xfId="725"/>
    <cellStyle name="20% — акцент2" xfId="3" builtinId="34" customBuiltin="1"/>
    <cellStyle name="20% — акцент2 10" xfId="743"/>
    <cellStyle name="20% — акцент2 11" xfId="1128"/>
    <cellStyle name="20% - Акцент2 2" xfId="48"/>
    <cellStyle name="20% — акцент2 2" xfId="218"/>
    <cellStyle name="20% - Акцент2 2 2" xfId="143"/>
    <cellStyle name="20% - Акцент2 3" xfId="89"/>
    <cellStyle name="20% — акцент2 3" xfId="286"/>
    <cellStyle name="20% - Акцент2 4" xfId="754"/>
    <cellStyle name="20% — акцент2 4" xfId="269"/>
    <cellStyle name="20% - Акцент2 5" xfId="1024"/>
    <cellStyle name="20% — акцент2 5" xfId="328"/>
    <cellStyle name="20% — акцент2 6" xfId="418"/>
    <cellStyle name="20% — акцент2 7" xfId="518"/>
    <cellStyle name="20% — акцент2 8" xfId="704"/>
    <cellStyle name="20% — акцент2 9" xfId="723"/>
    <cellStyle name="20% — акцент3" xfId="4" builtinId="38" customBuiltin="1"/>
    <cellStyle name="20% — акцент3 10" xfId="745"/>
    <cellStyle name="20% — акцент3 11" xfId="1129"/>
    <cellStyle name="20% - Акцент3 2" xfId="49"/>
    <cellStyle name="20% — акцент3 2" xfId="219"/>
    <cellStyle name="20% - Акцент3 2 2" xfId="144"/>
    <cellStyle name="20% - Акцент3 3" xfId="90"/>
    <cellStyle name="20% — акцент3 3" xfId="287"/>
    <cellStyle name="20% - Акцент3 4" xfId="755"/>
    <cellStyle name="20% — акцент3 4" xfId="320"/>
    <cellStyle name="20% - Акцент3 5" xfId="1025"/>
    <cellStyle name="20% — акцент3 5" xfId="329"/>
    <cellStyle name="20% — акцент3 6" xfId="419"/>
    <cellStyle name="20% — акцент3 7" xfId="519"/>
    <cellStyle name="20% — акцент3 8" xfId="705"/>
    <cellStyle name="20% — акцент3 9" xfId="724"/>
    <cellStyle name="20% — акцент4" xfId="5" builtinId="42" customBuiltin="1"/>
    <cellStyle name="20% — акцент4 10" xfId="567"/>
    <cellStyle name="20% — акцент4 11" xfId="1130"/>
    <cellStyle name="20% - Акцент4 2" xfId="50"/>
    <cellStyle name="20% — акцент4 2" xfId="220"/>
    <cellStyle name="20% - Акцент4 2 2" xfId="145"/>
    <cellStyle name="20% - Акцент4 3" xfId="91"/>
    <cellStyle name="20% — акцент4 3" xfId="288"/>
    <cellStyle name="20% - Акцент4 4" xfId="756"/>
    <cellStyle name="20% — акцент4 4" xfId="319"/>
    <cellStyle name="20% - Акцент4 5" xfId="1026"/>
    <cellStyle name="20% — акцент4 5" xfId="330"/>
    <cellStyle name="20% — акцент4 6" xfId="420"/>
    <cellStyle name="20% — акцент4 7" xfId="520"/>
    <cellStyle name="20% — акцент4 8" xfId="706"/>
    <cellStyle name="20% — акцент4 9" xfId="722"/>
    <cellStyle name="20% — акцент5" xfId="6" builtinId="46" customBuiltin="1"/>
    <cellStyle name="20% — акцент5 10" xfId="603"/>
    <cellStyle name="20% — акцент5 11" xfId="1131"/>
    <cellStyle name="20% - Акцент5 2" xfId="51"/>
    <cellStyle name="20% — акцент5 2" xfId="221"/>
    <cellStyle name="20% - Акцент5 2 2" xfId="146"/>
    <cellStyle name="20% - Акцент5 3" xfId="92"/>
    <cellStyle name="20% — акцент5 3" xfId="289"/>
    <cellStyle name="20% - Акцент5 4" xfId="757"/>
    <cellStyle name="20% — акцент5 4" xfId="318"/>
    <cellStyle name="20% - Акцент5 5" xfId="1027"/>
    <cellStyle name="20% — акцент5 5" xfId="331"/>
    <cellStyle name="20% — акцент5 6" xfId="421"/>
    <cellStyle name="20% — акцент5 7" xfId="521"/>
    <cellStyle name="20% — акцент5 8" xfId="707"/>
    <cellStyle name="20% — акцент5 9" xfId="721"/>
    <cellStyle name="20% — акцент6" xfId="7" builtinId="50" customBuiltin="1"/>
    <cellStyle name="20% — акцент6 10" xfId="585"/>
    <cellStyle name="20% — акцент6 11" xfId="1132"/>
    <cellStyle name="20% - Акцент6 2" xfId="52"/>
    <cellStyle name="20% — акцент6 2" xfId="222"/>
    <cellStyle name="20% - Акцент6 2 2" xfId="147"/>
    <cellStyle name="20% - Акцент6 3" xfId="93"/>
    <cellStyle name="20% — акцент6 3" xfId="290"/>
    <cellStyle name="20% - Акцент6 4" xfId="758"/>
    <cellStyle name="20% — акцент6 4" xfId="317"/>
    <cellStyle name="20% - Акцент6 5" xfId="1028"/>
    <cellStyle name="20% — акцент6 5" xfId="332"/>
    <cellStyle name="20% — акцент6 6" xfId="422"/>
    <cellStyle name="20% — акцент6 7" xfId="522"/>
    <cellStyle name="20% — акцент6 8" xfId="708"/>
    <cellStyle name="20% — акцент6 9" xfId="728"/>
    <cellStyle name="40% — акцент1" xfId="8" builtinId="31" customBuiltin="1"/>
    <cellStyle name="40% — акцент1 10" xfId="741"/>
    <cellStyle name="40% — акцент1 11" xfId="1133"/>
    <cellStyle name="40% - Акцент1 2" xfId="53"/>
    <cellStyle name="40% — акцент1 2" xfId="223"/>
    <cellStyle name="40% - Акцент1 2 2" xfId="148"/>
    <cellStyle name="40% - Акцент1 3" xfId="94"/>
    <cellStyle name="40% — акцент1 3" xfId="291"/>
    <cellStyle name="40% - Акцент1 4" xfId="759"/>
    <cellStyle name="40% — акцент1 4" xfId="316"/>
    <cellStyle name="40% - Акцент1 5" xfId="1029"/>
    <cellStyle name="40% — акцент1 5" xfId="333"/>
    <cellStyle name="40% — акцент1 6" xfId="423"/>
    <cellStyle name="40% — акцент1 7" xfId="523"/>
    <cellStyle name="40% — акцент1 8" xfId="709"/>
    <cellStyle name="40% — акцент1 9" xfId="727"/>
    <cellStyle name="40% — акцент2" xfId="9" builtinId="35" customBuiltin="1"/>
    <cellStyle name="40% — акцент2 10" xfId="598"/>
    <cellStyle name="40% — акцент2 11" xfId="1134"/>
    <cellStyle name="40% - Акцент2 2" xfId="54"/>
    <cellStyle name="40% — акцент2 2" xfId="224"/>
    <cellStyle name="40% - Акцент2 2 2" xfId="149"/>
    <cellStyle name="40% - Акцент2 3" xfId="95"/>
    <cellStyle name="40% — акцент2 3" xfId="292"/>
    <cellStyle name="40% - Акцент2 4" xfId="760"/>
    <cellStyle name="40% — акцент2 4" xfId="306"/>
    <cellStyle name="40% - Акцент2 5" xfId="1030"/>
    <cellStyle name="40% — акцент2 5" xfId="334"/>
    <cellStyle name="40% — акцент2 6" xfId="424"/>
    <cellStyle name="40% — акцент2 7" xfId="524"/>
    <cellStyle name="40% — акцент2 8" xfId="710"/>
    <cellStyle name="40% — акцент2 9" xfId="726"/>
    <cellStyle name="40% — акцент3" xfId="10" builtinId="39" customBuiltin="1"/>
    <cellStyle name="40% — акцент3 10" xfId="644"/>
    <cellStyle name="40% — акцент3 11" xfId="1135"/>
    <cellStyle name="40% - Акцент3 2" xfId="55"/>
    <cellStyle name="40% — акцент3 2" xfId="225"/>
    <cellStyle name="40% - Акцент3 2 2" xfId="150"/>
    <cellStyle name="40% - Акцент3 3" xfId="96"/>
    <cellStyle name="40% — акцент3 3" xfId="293"/>
    <cellStyle name="40% - Акцент3 4" xfId="761"/>
    <cellStyle name="40% — акцент3 4" xfId="313"/>
    <cellStyle name="40% - Акцент3 5" xfId="1031"/>
    <cellStyle name="40% — акцент3 5" xfId="335"/>
    <cellStyle name="40% — акцент3 6" xfId="425"/>
    <cellStyle name="40% — акцент3 7" xfId="525"/>
    <cellStyle name="40% — акцент3 8" xfId="711"/>
    <cellStyle name="40% — акцент3 9" xfId="733"/>
    <cellStyle name="40% — акцент4" xfId="11" builtinId="43" customBuiltin="1"/>
    <cellStyle name="40% — акцент4 10" xfId="583"/>
    <cellStyle name="40% — акцент4 11" xfId="1136"/>
    <cellStyle name="40% - Акцент4 2" xfId="56"/>
    <cellStyle name="40% — акцент4 2" xfId="226"/>
    <cellStyle name="40% - Акцент4 2 2" xfId="151"/>
    <cellStyle name="40% - Акцент4 3" xfId="97"/>
    <cellStyle name="40% — акцент4 3" xfId="294"/>
    <cellStyle name="40% - Акцент4 4" xfId="762"/>
    <cellStyle name="40% — акцент4 4" xfId="312"/>
    <cellStyle name="40% - Акцент4 5" xfId="1032"/>
    <cellStyle name="40% — акцент4 5" xfId="336"/>
    <cellStyle name="40% — акцент4 6" xfId="426"/>
    <cellStyle name="40% — акцент4 7" xfId="526"/>
    <cellStyle name="40% — акцент4 8" xfId="712"/>
    <cellStyle name="40% — акцент4 9" xfId="737"/>
    <cellStyle name="40% — акцент5" xfId="12" builtinId="47" customBuiltin="1"/>
    <cellStyle name="40% — акцент5 10" xfId="568"/>
    <cellStyle name="40% — акцент5 11" xfId="1137"/>
    <cellStyle name="40% - Акцент5 2" xfId="57"/>
    <cellStyle name="40% — акцент5 2" xfId="227"/>
    <cellStyle name="40% - Акцент5 2 2" xfId="152"/>
    <cellStyle name="40% - Акцент5 3" xfId="98"/>
    <cellStyle name="40% — акцент5 3" xfId="295"/>
    <cellStyle name="40% - Акцент5 4" xfId="763"/>
    <cellStyle name="40% — акцент5 4" xfId="311"/>
    <cellStyle name="40% - Акцент5 5" xfId="1033"/>
    <cellStyle name="40% — акцент5 5" xfId="337"/>
    <cellStyle name="40% — акцент5 6" xfId="427"/>
    <cellStyle name="40% — акцент5 7" xfId="527"/>
    <cellStyle name="40% — акцент5 8" xfId="713"/>
    <cellStyle name="40% — акцент5 9" xfId="731"/>
    <cellStyle name="40% — акцент6" xfId="13" builtinId="51" customBuiltin="1"/>
    <cellStyle name="40% — акцент6 10" xfId="586"/>
    <cellStyle name="40% — акцент6 11" xfId="1138"/>
    <cellStyle name="40% - Акцент6 2" xfId="58"/>
    <cellStyle name="40% — акцент6 2" xfId="228"/>
    <cellStyle name="40% - Акцент6 2 2" xfId="153"/>
    <cellStyle name="40% - Акцент6 3" xfId="99"/>
    <cellStyle name="40% — акцент6 3" xfId="296"/>
    <cellStyle name="40% - Акцент6 4" xfId="764"/>
    <cellStyle name="40% — акцент6 4" xfId="310"/>
    <cellStyle name="40% - Акцент6 5" xfId="1034"/>
    <cellStyle name="40% — акцент6 5" xfId="338"/>
    <cellStyle name="40% — акцент6 6" xfId="428"/>
    <cellStyle name="40% — акцент6 7" xfId="528"/>
    <cellStyle name="40% — акцент6 8" xfId="714"/>
    <cellStyle name="40% — акцент6 9" xfId="735"/>
    <cellStyle name="60% — акцент1" xfId="14" builtinId="32" customBuiltin="1"/>
    <cellStyle name="60% — акцент1 10" xfId="560"/>
    <cellStyle name="60% — акцент1 11" xfId="1139"/>
    <cellStyle name="60% - Акцент1 2" xfId="59"/>
    <cellStyle name="60% — акцент1 2" xfId="229"/>
    <cellStyle name="60% - Акцент1 2 2" xfId="154"/>
    <cellStyle name="60% - Акцент1 3" xfId="100"/>
    <cellStyle name="60% — акцент1 3" xfId="297"/>
    <cellStyle name="60% - Акцент1 4" xfId="765"/>
    <cellStyle name="60% — акцент1 4" xfId="309"/>
    <cellStyle name="60% - Акцент1 5" xfId="1035"/>
    <cellStyle name="60% — акцент1 5" xfId="339"/>
    <cellStyle name="60% — акцент1 6" xfId="429"/>
    <cellStyle name="60% — акцент1 7" xfId="529"/>
    <cellStyle name="60% — акцент1 8" xfId="715"/>
    <cellStyle name="60% — акцент1 9" xfId="729"/>
    <cellStyle name="60% — акцент2" xfId="15" builtinId="36" customBuiltin="1"/>
    <cellStyle name="60% — акцент2 10" xfId="558"/>
    <cellStyle name="60% — акцент2 11" xfId="1140"/>
    <cellStyle name="60% - Акцент2 2" xfId="60"/>
    <cellStyle name="60% — акцент2 2" xfId="230"/>
    <cellStyle name="60% - Акцент2 2 2" xfId="155"/>
    <cellStyle name="60% - Акцент2 3" xfId="101"/>
    <cellStyle name="60% — акцент2 3" xfId="298"/>
    <cellStyle name="60% - Акцент2 4" xfId="766"/>
    <cellStyle name="60% — акцент2 4" xfId="308"/>
    <cellStyle name="60% - Акцент2 5" xfId="1036"/>
    <cellStyle name="60% — акцент2 5" xfId="340"/>
    <cellStyle name="60% — акцент2 6" xfId="430"/>
    <cellStyle name="60% — акцент2 7" xfId="530"/>
    <cellStyle name="60% — акцент2 8" xfId="716"/>
    <cellStyle name="60% — акцент2 9" xfId="734"/>
    <cellStyle name="60% — акцент3" xfId="16" builtinId="40" customBuiltin="1"/>
    <cellStyle name="60% — акцент3 10" xfId="599"/>
    <cellStyle name="60% — акцент3 11" xfId="1141"/>
    <cellStyle name="60% - Акцент3 2" xfId="61"/>
    <cellStyle name="60% — акцент3 2" xfId="231"/>
    <cellStyle name="60% - Акцент3 2 2" xfId="156"/>
    <cellStyle name="60% - Акцент3 3" xfId="102"/>
    <cellStyle name="60% — акцент3 3" xfId="299"/>
    <cellStyle name="60% - Акцент3 4" xfId="767"/>
    <cellStyle name="60% — акцент3 4" xfId="307"/>
    <cellStyle name="60% - Акцент3 5" xfId="1037"/>
    <cellStyle name="60% — акцент3 5" xfId="341"/>
    <cellStyle name="60% — акцент3 6" xfId="431"/>
    <cellStyle name="60% — акцент3 7" xfId="531"/>
    <cellStyle name="60% — акцент3 8" xfId="717"/>
    <cellStyle name="60% — акцент3 9" xfId="738"/>
    <cellStyle name="60% — акцент4" xfId="17" builtinId="44" customBuiltin="1"/>
    <cellStyle name="60% — акцент4 10" xfId="566"/>
    <cellStyle name="60% — акцент4 11" xfId="1142"/>
    <cellStyle name="60% - Акцент4 2" xfId="62"/>
    <cellStyle name="60% — акцент4 2" xfId="232"/>
    <cellStyle name="60% - Акцент4 2 2" xfId="157"/>
    <cellStyle name="60% - Акцент4 3" xfId="103"/>
    <cellStyle name="60% — акцент4 3" xfId="300"/>
    <cellStyle name="60% - Акцент4 4" xfId="768"/>
    <cellStyle name="60% — акцент4 4" xfId="305"/>
    <cellStyle name="60% - Акцент4 5" xfId="1038"/>
    <cellStyle name="60% — акцент4 5" xfId="342"/>
    <cellStyle name="60% — акцент4 6" xfId="432"/>
    <cellStyle name="60% — акцент4 7" xfId="532"/>
    <cellStyle name="60% — акцент4 8" xfId="718"/>
    <cellStyle name="60% — акцент4 9" xfId="732"/>
    <cellStyle name="60% — акцент5" xfId="18" builtinId="48" customBuiltin="1"/>
    <cellStyle name="60% — акцент5 10" xfId="563"/>
    <cellStyle name="60% — акцент5 11" xfId="1143"/>
    <cellStyle name="60% - Акцент5 2" xfId="63"/>
    <cellStyle name="60% — акцент5 2" xfId="233"/>
    <cellStyle name="60% - Акцент5 2 2" xfId="158"/>
    <cellStyle name="60% - Акцент5 3" xfId="104"/>
    <cellStyle name="60% — акцент5 3" xfId="301"/>
    <cellStyle name="60% - Акцент5 4" xfId="769"/>
    <cellStyle name="60% — акцент5 4" xfId="315"/>
    <cellStyle name="60% - Акцент5 5" xfId="1039"/>
    <cellStyle name="60% — акцент5 5" xfId="343"/>
    <cellStyle name="60% — акцент5 6" xfId="433"/>
    <cellStyle name="60% — акцент5 7" xfId="533"/>
    <cellStyle name="60% — акцент5 8" xfId="719"/>
    <cellStyle name="60% — акцент5 9" xfId="736"/>
    <cellStyle name="60% — акцент6" xfId="19" builtinId="52" customBuiltin="1"/>
    <cellStyle name="60% — акцент6 10" xfId="748"/>
    <cellStyle name="60% — акцент6 11" xfId="1144"/>
    <cellStyle name="60% - Акцент6 2" xfId="64"/>
    <cellStyle name="60% — акцент6 2" xfId="234"/>
    <cellStyle name="60% - Акцент6 2 2" xfId="159"/>
    <cellStyle name="60% - Акцент6 3" xfId="105"/>
    <cellStyle name="60% — акцент6 3" xfId="302"/>
    <cellStyle name="60% - Акцент6 4" xfId="770"/>
    <cellStyle name="60% — акцент6 4" xfId="314"/>
    <cellStyle name="60% - Акцент6 5" xfId="1040"/>
    <cellStyle name="60% — акцент6 5" xfId="344"/>
    <cellStyle name="60% — акцент6 6" xfId="434"/>
    <cellStyle name="60% — акцент6 7" xfId="534"/>
    <cellStyle name="60% — акцент6 8" xfId="720"/>
    <cellStyle name="60% — акцент6 9" xfId="730"/>
    <cellStyle name="Comma" xfId="1042"/>
    <cellStyle name="Comma [0]_Book2" xfId="1043"/>
    <cellStyle name="Comma 2" xfId="1642"/>
    <cellStyle name="Comma_Book2" xfId="1044"/>
    <cellStyle name="Comma0" xfId="1045"/>
    <cellStyle name="Currency" xfId="1046"/>
    <cellStyle name="Currency [0]_Book2" xfId="1047"/>
    <cellStyle name="Currency_Book2" xfId="1048"/>
    <cellStyle name="Currency0" xfId="1049"/>
    <cellStyle name="Date" xfId="1050"/>
    <cellStyle name="Fixed" xfId="1051"/>
    <cellStyle name="Heading 1" xfId="1052"/>
    <cellStyle name="Heading 2" xfId="1053"/>
    <cellStyle name="Iau?iue_?ac?.oaa.90-92" xfId="1054"/>
    <cellStyle name="Îáû÷íûé_93ãîä (2)" xfId="1055"/>
    <cellStyle name="normal" xfId="1056"/>
    <cellStyle name="Normal 2" xfId="129"/>
    <cellStyle name="Normal_A 2" xfId="1057"/>
    <cellStyle name="normбlnм_laroux" xfId="20"/>
    <cellStyle name="Number2DecimalStyle 2" xfId="192"/>
    <cellStyle name="Ouny?e [0]_Eeno1" xfId="1058"/>
    <cellStyle name="Ouny?e_Eeno1" xfId="1059"/>
    <cellStyle name="Òûñÿ÷è [0]_Ëèñò1" xfId="1060"/>
    <cellStyle name="Òûñÿ÷è_Ëèñò1" xfId="1061"/>
    <cellStyle name="Percent" xfId="1062"/>
    <cellStyle name="Percent 2" xfId="1063"/>
    <cellStyle name="Percent 2 2" xfId="1626"/>
    <cellStyle name="Percent 2 2 2" xfId="2585"/>
    <cellStyle name="Percent 2 3" xfId="2113"/>
    <cellStyle name="Percent 3" xfId="1625"/>
    <cellStyle name="Percent 3 2" xfId="2584"/>
    <cellStyle name="Percent 4" xfId="2112"/>
    <cellStyle name="S10" xfId="1064"/>
    <cellStyle name="S12" xfId="1065"/>
    <cellStyle name="S13" xfId="1066"/>
    <cellStyle name="S14" xfId="1067"/>
    <cellStyle name="S15" xfId="1068"/>
    <cellStyle name="S16" xfId="1069"/>
    <cellStyle name="S2" xfId="1070"/>
    <cellStyle name="S3_mis_НПС(объем)" xfId="1071"/>
    <cellStyle name="S4 3 2" xfId="1072"/>
    <cellStyle name="S4_mis_НПС(объем)" xfId="1073"/>
    <cellStyle name="S5_mis_НПС(объем)" xfId="1074"/>
    <cellStyle name="S6" xfId="1075"/>
    <cellStyle name="S7" xfId="1076"/>
    <cellStyle name="S8_mis_НПС(объем)" xfId="1077"/>
    <cellStyle name="S9_mis_НПС(объем)" xfId="1078"/>
    <cellStyle name="SAPBEXaggData" xfId="1079"/>
    <cellStyle name="SAPBEXaggData 2" xfId="1080"/>
    <cellStyle name="SAPBEXstdData" xfId="1081"/>
    <cellStyle name="SAPBEXstdData 2" xfId="1082"/>
    <cellStyle name="Total" xfId="1083"/>
    <cellStyle name="Акцент1" xfId="21" builtinId="29" customBuiltin="1"/>
    <cellStyle name="Акцент1 10" xfId="1145"/>
    <cellStyle name="Акцент1 2" xfId="65"/>
    <cellStyle name="Акцент1 2 2" xfId="160"/>
    <cellStyle name="Акцент1 3" xfId="106"/>
    <cellStyle name="Акцент1 4" xfId="235"/>
    <cellStyle name="Акцент1 5" xfId="345"/>
    <cellStyle name="Акцент1 6" xfId="435"/>
    <cellStyle name="Акцент1 7" xfId="535"/>
    <cellStyle name="Акцент1 8" xfId="569"/>
    <cellStyle name="Акцент1 9" xfId="771"/>
    <cellStyle name="Акцент2" xfId="22" builtinId="33" customBuiltin="1"/>
    <cellStyle name="Акцент2 10" xfId="1146"/>
    <cellStyle name="Акцент2 2" xfId="66"/>
    <cellStyle name="Акцент2 2 2" xfId="161"/>
    <cellStyle name="Акцент2 3" xfId="107"/>
    <cellStyle name="Акцент2 4" xfId="236"/>
    <cellStyle name="Акцент2 5" xfId="346"/>
    <cellStyle name="Акцент2 6" xfId="436"/>
    <cellStyle name="Акцент2 7" xfId="536"/>
    <cellStyle name="Акцент2 8" xfId="561"/>
    <cellStyle name="Акцент2 9" xfId="772"/>
    <cellStyle name="Акцент3" xfId="23" builtinId="37" customBuiltin="1"/>
    <cellStyle name="Акцент3 10" xfId="1147"/>
    <cellStyle name="Акцент3 2" xfId="67"/>
    <cellStyle name="Акцент3 2 2" xfId="162"/>
    <cellStyle name="Акцент3 3" xfId="108"/>
    <cellStyle name="Акцент3 4" xfId="237"/>
    <cellStyle name="Акцент3 5" xfId="347"/>
    <cellStyle name="Акцент3 6" xfId="437"/>
    <cellStyle name="Акцент3 7" xfId="537"/>
    <cellStyle name="Акцент3 8" xfId="623"/>
    <cellStyle name="Акцент3 9" xfId="773"/>
    <cellStyle name="Акцент4" xfId="24" builtinId="41" customBuiltin="1"/>
    <cellStyle name="Акцент4 10" xfId="1148"/>
    <cellStyle name="Акцент4 2" xfId="68"/>
    <cellStyle name="Акцент4 2 2" xfId="163"/>
    <cellStyle name="Акцент4 3" xfId="109"/>
    <cellStyle name="Акцент4 4" xfId="238"/>
    <cellStyle name="Акцент4 5" xfId="348"/>
    <cellStyle name="Акцент4 6" xfId="438"/>
    <cellStyle name="Акцент4 7" xfId="538"/>
    <cellStyle name="Акцент4 8" xfId="601"/>
    <cellStyle name="Акцент4 9" xfId="774"/>
    <cellStyle name="Акцент5" xfId="25" builtinId="45" customBuiltin="1"/>
    <cellStyle name="Акцент5 10" xfId="1149"/>
    <cellStyle name="Акцент5 2" xfId="69"/>
    <cellStyle name="Акцент5 2 2" xfId="164"/>
    <cellStyle name="Акцент5 3" xfId="110"/>
    <cellStyle name="Акцент5 4" xfId="239"/>
    <cellStyle name="Акцент5 5" xfId="349"/>
    <cellStyle name="Акцент5 6" xfId="439"/>
    <cellStyle name="Акцент5 7" xfId="539"/>
    <cellStyle name="Акцент5 8" xfId="565"/>
    <cellStyle name="Акцент5 9" xfId="775"/>
    <cellStyle name="Акцент6" xfId="26" builtinId="49" customBuiltin="1"/>
    <cellStyle name="Акцент6 10" xfId="1150"/>
    <cellStyle name="Акцент6 2" xfId="70"/>
    <cellStyle name="Акцент6 2 2" xfId="165"/>
    <cellStyle name="Акцент6 3" xfId="111"/>
    <cellStyle name="Акцент6 4" xfId="240"/>
    <cellStyle name="Акцент6 5" xfId="350"/>
    <cellStyle name="Акцент6 6" xfId="440"/>
    <cellStyle name="Акцент6 7" xfId="540"/>
    <cellStyle name="Акцент6 8" xfId="749"/>
    <cellStyle name="Акцент6 9" xfId="776"/>
    <cellStyle name="Ввод " xfId="27" builtinId="20" customBuiltin="1"/>
    <cellStyle name="Ввод  10" xfId="1151"/>
    <cellStyle name="Ввод  2" xfId="71"/>
    <cellStyle name="Ввод  2 2" xfId="166"/>
    <cellStyle name="Ввод  2 2 2" xfId="1084"/>
    <cellStyle name="Ввод  2 3" xfId="1085"/>
    <cellStyle name="Ввод  3" xfId="112"/>
    <cellStyle name="Ввод  3 2" xfId="1086"/>
    <cellStyle name="Ввод  4" xfId="241"/>
    <cellStyle name="Ввод  5" xfId="351"/>
    <cellStyle name="Ввод  6" xfId="441"/>
    <cellStyle name="Ввод  7" xfId="541"/>
    <cellStyle name="Ввод  8" xfId="742"/>
    <cellStyle name="Ввод  9" xfId="777"/>
    <cellStyle name="Вывод" xfId="28" builtinId="21" customBuiltin="1"/>
    <cellStyle name="Вывод 10" xfId="1152"/>
    <cellStyle name="Вывод 2" xfId="72"/>
    <cellStyle name="Вывод 2 2" xfId="167"/>
    <cellStyle name="Вывод 2 2 2" xfId="1087"/>
    <cellStyle name="Вывод 2 3" xfId="1088"/>
    <cellStyle name="Вывод 3" xfId="113"/>
    <cellStyle name="Вывод 3 2" xfId="1089"/>
    <cellStyle name="Вывод 4" xfId="242"/>
    <cellStyle name="Вывод 5" xfId="352"/>
    <cellStyle name="Вывод 6" xfId="442"/>
    <cellStyle name="Вывод 7" xfId="542"/>
    <cellStyle name="Вывод 8" xfId="559"/>
    <cellStyle name="Вывод 9" xfId="778"/>
    <cellStyle name="Вычисление" xfId="29" builtinId="22" customBuiltin="1"/>
    <cellStyle name="Вычисление 10" xfId="1153"/>
    <cellStyle name="Вычисление 2" xfId="73"/>
    <cellStyle name="Вычисление 2 2" xfId="168"/>
    <cellStyle name="Вычисление 2 2 2" xfId="1090"/>
    <cellStyle name="Вычисление 2 3" xfId="1091"/>
    <cellStyle name="Вычисление 3" xfId="114"/>
    <cellStyle name="Вычисление 3 2" xfId="1092"/>
    <cellStyle name="Вычисление 4" xfId="243"/>
    <cellStyle name="Вычисление 5" xfId="353"/>
    <cellStyle name="Вычисление 6" xfId="443"/>
    <cellStyle name="Вычисление 7" xfId="543"/>
    <cellStyle name="Вычисление 8" xfId="750"/>
    <cellStyle name="Вычисление 9" xfId="779"/>
    <cellStyle name="Гиперссылка 2" xfId="1093"/>
    <cellStyle name="Денежный 2" xfId="1094"/>
    <cellStyle name="Заголовок 1" xfId="30" builtinId="16" customBuiltin="1"/>
    <cellStyle name="Заголовок 1 10" xfId="1154"/>
    <cellStyle name="Заголовок 1 2" xfId="74"/>
    <cellStyle name="Заголовок 1 2 2" xfId="169"/>
    <cellStyle name="Заголовок 1 3" xfId="115"/>
    <cellStyle name="Заголовок 1 4" xfId="244"/>
    <cellStyle name="Заголовок 1 5" xfId="354"/>
    <cellStyle name="Заголовок 1 6" xfId="444"/>
    <cellStyle name="Заголовок 1 7" xfId="544"/>
    <cellStyle name="Заголовок 1 8" xfId="747"/>
    <cellStyle name="Заголовок 1 9" xfId="780"/>
    <cellStyle name="Заголовок 2" xfId="31" builtinId="17" customBuiltin="1"/>
    <cellStyle name="Заголовок 2 10" xfId="1155"/>
    <cellStyle name="Заголовок 2 2" xfId="75"/>
    <cellStyle name="Заголовок 2 2 2" xfId="170"/>
    <cellStyle name="Заголовок 2 3" xfId="116"/>
    <cellStyle name="Заголовок 2 4" xfId="245"/>
    <cellStyle name="Заголовок 2 5" xfId="355"/>
    <cellStyle name="Заголовок 2 6" xfId="445"/>
    <cellStyle name="Заголовок 2 7" xfId="545"/>
    <cellStyle name="Заголовок 2 8" xfId="597"/>
    <cellStyle name="Заголовок 2 9" xfId="781"/>
    <cellStyle name="Заголовок 3" xfId="32" builtinId="18" customBuiltin="1"/>
    <cellStyle name="Заголовок 3 10" xfId="1156"/>
    <cellStyle name="Заголовок 3 2" xfId="76"/>
    <cellStyle name="Заголовок 3 2 2" xfId="171"/>
    <cellStyle name="Заголовок 3 3" xfId="117"/>
    <cellStyle name="Заголовок 3 4" xfId="246"/>
    <cellStyle name="Заголовок 3 5" xfId="356"/>
    <cellStyle name="Заголовок 3 6" xfId="446"/>
    <cellStyle name="Заголовок 3 7" xfId="546"/>
    <cellStyle name="Заголовок 3 8" xfId="584"/>
    <cellStyle name="Заголовок 3 9" xfId="782"/>
    <cellStyle name="Заголовок 4" xfId="33" builtinId="19" customBuiltin="1"/>
    <cellStyle name="Заголовок 4 10" xfId="1157"/>
    <cellStyle name="Заголовок 4 2" xfId="77"/>
    <cellStyle name="Заголовок 4 2 2" xfId="172"/>
    <cellStyle name="Заголовок 4 3" xfId="118"/>
    <cellStyle name="Заголовок 4 4" xfId="247"/>
    <cellStyle name="Заголовок 4 5" xfId="357"/>
    <cellStyle name="Заголовок 4 6" xfId="447"/>
    <cellStyle name="Заголовок 4 7" xfId="547"/>
    <cellStyle name="Заголовок 4 8" xfId="602"/>
    <cellStyle name="Заголовок 4 9" xfId="783"/>
    <cellStyle name="Итог" xfId="34" builtinId="25" customBuiltin="1"/>
    <cellStyle name="Итог 10" xfId="1158"/>
    <cellStyle name="Итог 2" xfId="78"/>
    <cellStyle name="Итог 2 2" xfId="173"/>
    <cellStyle name="Итог 2 2 2" xfId="1095"/>
    <cellStyle name="Итог 2 3" xfId="1096"/>
    <cellStyle name="Итог 3" xfId="119"/>
    <cellStyle name="Итог 3 2" xfId="1097"/>
    <cellStyle name="Итог 4" xfId="248"/>
    <cellStyle name="Итог 5" xfId="358"/>
    <cellStyle name="Итог 6" xfId="448"/>
    <cellStyle name="Итог 7" xfId="548"/>
    <cellStyle name="Итог 8" xfId="746"/>
    <cellStyle name="Итог 9" xfId="784"/>
    <cellStyle name="Контрольная ячейка" xfId="35" builtinId="23" customBuiltin="1"/>
    <cellStyle name="Контрольная ячейка 10" xfId="1159"/>
    <cellStyle name="Контрольная ячейка 2" xfId="79"/>
    <cellStyle name="Контрольная ячейка 2 2" xfId="174"/>
    <cellStyle name="Контрольная ячейка 3" xfId="120"/>
    <cellStyle name="Контрольная ячейка 4" xfId="249"/>
    <cellStyle name="Контрольная ячейка 5" xfId="359"/>
    <cellStyle name="Контрольная ячейка 6" xfId="449"/>
    <cellStyle name="Контрольная ячейка 7" xfId="549"/>
    <cellStyle name="Контрольная ячейка 8" xfId="751"/>
    <cellStyle name="Контрольная ячейка 9" xfId="785"/>
    <cellStyle name="Название" xfId="36" builtinId="15" customBuiltin="1"/>
    <cellStyle name="Название 10" xfId="1160"/>
    <cellStyle name="Название 2" xfId="80"/>
    <cellStyle name="Название 2 2" xfId="175"/>
    <cellStyle name="Название 3" xfId="121"/>
    <cellStyle name="Название 4" xfId="250"/>
    <cellStyle name="Название 5" xfId="360"/>
    <cellStyle name="Название 6" xfId="450"/>
    <cellStyle name="Название 7" xfId="550"/>
    <cellStyle name="Название 8" xfId="572"/>
    <cellStyle name="Название 9" xfId="786"/>
    <cellStyle name="Нейтральный" xfId="37" builtinId="28" customBuiltin="1"/>
    <cellStyle name="Нейтральный 10" xfId="1161"/>
    <cellStyle name="Нейтральный 2" xfId="81"/>
    <cellStyle name="Нейтральный 2 2" xfId="176"/>
    <cellStyle name="Нейтральный 3" xfId="122"/>
    <cellStyle name="Нейтральный 4" xfId="251"/>
    <cellStyle name="Нейтральный 5" xfId="361"/>
    <cellStyle name="Нейтральный 6" xfId="451"/>
    <cellStyle name="Нейтральный 7" xfId="551"/>
    <cellStyle name="Нейтральный 8" xfId="600"/>
    <cellStyle name="Нейтральный 9" xfId="787"/>
    <cellStyle name="Обычный" xfId="0" builtinId="0"/>
    <cellStyle name="Обычный 10" xfId="185"/>
    <cellStyle name="Обычный 10 2" xfId="194"/>
    <cellStyle name="Обычный 10 2 2" xfId="276"/>
    <cellStyle name="Обычный 10 2 2 2" xfId="383"/>
    <cellStyle name="Обычный 10 2 2 2 2" xfId="489"/>
    <cellStyle name="Обычный 10 2 2 2 2 2" xfId="675"/>
    <cellStyle name="Обычный 10 2 2 2 2 2 2" xfId="996"/>
    <cellStyle name="Обычный 10 2 2 2 2 2 2 2" xfId="1598"/>
    <cellStyle name="Обычный 10 2 2 2 2 2 2 2 2" xfId="2557"/>
    <cellStyle name="Обычный 10 2 2 2 2 2 2 3" xfId="2085"/>
    <cellStyle name="Обычный 10 2 2 2 2 2 3" xfId="1370"/>
    <cellStyle name="Обычный 10 2 2 2 2 2 3 2" xfId="2329"/>
    <cellStyle name="Обычный 10 2 2 2 2 2 4" xfId="1856"/>
    <cellStyle name="Обычный 10 2 2 2 2 3" xfId="881"/>
    <cellStyle name="Обычный 10 2 2 2 2 3 2" xfId="1484"/>
    <cellStyle name="Обычный 10 2 2 2 2 3 2 2" xfId="2443"/>
    <cellStyle name="Обычный 10 2 2 2 2 3 3" xfId="1971"/>
    <cellStyle name="Обычный 10 2 2 2 2 4" xfId="1255"/>
    <cellStyle name="Обычный 10 2 2 2 2 4 2" xfId="2215"/>
    <cellStyle name="Обычный 10 2 2 2 2 5" xfId="1740"/>
    <cellStyle name="Обычный 10 2 2 2 3" xfId="615"/>
    <cellStyle name="Обычный 10 2 2 2 3 2" xfId="939"/>
    <cellStyle name="Обычный 10 2 2 2 3 2 2" xfId="1541"/>
    <cellStyle name="Обычный 10 2 2 2 3 2 2 2" xfId="2500"/>
    <cellStyle name="Обычный 10 2 2 2 3 2 3" xfId="2028"/>
    <cellStyle name="Обычный 10 2 2 2 3 3" xfId="1313"/>
    <cellStyle name="Обычный 10 2 2 2 3 3 2" xfId="2272"/>
    <cellStyle name="Обычный 10 2 2 2 3 4" xfId="1799"/>
    <cellStyle name="Обычный 10 2 2 2 4" xfId="824"/>
    <cellStyle name="Обычный 10 2 2 2 4 2" xfId="1427"/>
    <cellStyle name="Обычный 10 2 2 2 4 2 2" xfId="2386"/>
    <cellStyle name="Обычный 10 2 2 2 4 3" xfId="1914"/>
    <cellStyle name="Обычный 10 2 2 2 5" xfId="1198"/>
    <cellStyle name="Обычный 10 2 2 2 5 2" xfId="2158"/>
    <cellStyle name="Обычный 10 2 2 2 6" xfId="1683"/>
    <cellStyle name="Обычный 10 2 2 3" xfId="407"/>
    <cellStyle name="Обычный 10 2 2 3 2" xfId="508"/>
    <cellStyle name="Обычный 10 2 2 3 2 2" xfId="694"/>
    <cellStyle name="Обычный 10 2 2 3 2 2 2" xfId="1015"/>
    <cellStyle name="Обычный 10 2 2 3 2 2 2 2" xfId="1617"/>
    <cellStyle name="Обычный 10 2 2 3 2 2 2 2 2" xfId="2576"/>
    <cellStyle name="Обычный 10 2 2 3 2 2 2 3" xfId="2104"/>
    <cellStyle name="Обычный 10 2 2 3 2 2 3" xfId="1389"/>
    <cellStyle name="Обычный 10 2 2 3 2 2 3 2" xfId="2348"/>
    <cellStyle name="Обычный 10 2 2 3 2 2 4" xfId="1875"/>
    <cellStyle name="Обычный 10 2 2 3 2 3" xfId="900"/>
    <cellStyle name="Обычный 10 2 2 3 2 3 2" xfId="1503"/>
    <cellStyle name="Обычный 10 2 2 3 2 3 2 2" xfId="2462"/>
    <cellStyle name="Обычный 10 2 2 3 2 3 3" xfId="1990"/>
    <cellStyle name="Обычный 10 2 2 3 2 4" xfId="1274"/>
    <cellStyle name="Обычный 10 2 2 3 2 4 2" xfId="2234"/>
    <cellStyle name="Обычный 10 2 2 3 2 5" xfId="1759"/>
    <cellStyle name="Обычный 10 2 2 3 3" xfId="635"/>
    <cellStyle name="Обычный 10 2 2 3 3 2" xfId="958"/>
    <cellStyle name="Обычный 10 2 2 3 3 2 2" xfId="1560"/>
    <cellStyle name="Обычный 10 2 2 3 3 2 2 2" xfId="2519"/>
    <cellStyle name="Обычный 10 2 2 3 3 2 3" xfId="2047"/>
    <cellStyle name="Обычный 10 2 2 3 3 3" xfId="1332"/>
    <cellStyle name="Обычный 10 2 2 3 3 3 2" xfId="2291"/>
    <cellStyle name="Обычный 10 2 2 3 3 4" xfId="1818"/>
    <cellStyle name="Обычный 10 2 2 3 4" xfId="843"/>
    <cellStyle name="Обычный 10 2 2 3 4 2" xfId="1446"/>
    <cellStyle name="Обычный 10 2 2 3 4 2 2" xfId="2405"/>
    <cellStyle name="Обычный 10 2 2 3 4 3" xfId="1933"/>
    <cellStyle name="Обычный 10 2 2 3 5" xfId="1217"/>
    <cellStyle name="Обычный 10 2 2 3 5 2" xfId="2177"/>
    <cellStyle name="Обычный 10 2 2 3 6" xfId="1702"/>
    <cellStyle name="Обычный 10 2 2 4" xfId="470"/>
    <cellStyle name="Обычный 10 2 2 4 2" xfId="656"/>
    <cellStyle name="Обычный 10 2 2 4 2 2" xfId="977"/>
    <cellStyle name="Обычный 10 2 2 4 2 2 2" xfId="1579"/>
    <cellStyle name="Обычный 10 2 2 4 2 2 2 2" xfId="2538"/>
    <cellStyle name="Обычный 10 2 2 4 2 2 3" xfId="2066"/>
    <cellStyle name="Обычный 10 2 2 4 2 3" xfId="1351"/>
    <cellStyle name="Обычный 10 2 2 4 2 3 2" xfId="2310"/>
    <cellStyle name="Обычный 10 2 2 4 2 4" xfId="1837"/>
    <cellStyle name="Обычный 10 2 2 4 3" xfId="862"/>
    <cellStyle name="Обычный 10 2 2 4 3 2" xfId="1465"/>
    <cellStyle name="Обычный 10 2 2 4 3 2 2" xfId="2424"/>
    <cellStyle name="Обычный 10 2 2 4 3 3" xfId="1952"/>
    <cellStyle name="Обычный 10 2 2 4 4" xfId="1236"/>
    <cellStyle name="Обычный 10 2 2 4 4 2" xfId="2196"/>
    <cellStyle name="Обычный 10 2 2 4 5" xfId="1721"/>
    <cellStyle name="Обычный 10 2 2 5" xfId="589"/>
    <cellStyle name="Обычный 10 2 2 5 2" xfId="920"/>
    <cellStyle name="Обычный 10 2 2 5 2 2" xfId="1522"/>
    <cellStyle name="Обычный 10 2 2 5 2 2 2" xfId="2481"/>
    <cellStyle name="Обычный 10 2 2 5 2 3" xfId="2009"/>
    <cellStyle name="Обычный 10 2 2 5 3" xfId="1294"/>
    <cellStyle name="Обычный 10 2 2 5 3 2" xfId="2253"/>
    <cellStyle name="Обычный 10 2 2 5 4" xfId="1780"/>
    <cellStyle name="Обычный 10 2 2 6" xfId="805"/>
    <cellStyle name="Обычный 10 2 2 6 2" xfId="1408"/>
    <cellStyle name="Обычный 10 2 2 6 2 2" xfId="2367"/>
    <cellStyle name="Обычный 10 2 2 6 3" xfId="1895"/>
    <cellStyle name="Обычный 10 2 2 7" xfId="1179"/>
    <cellStyle name="Обычный 10 2 2 7 2" xfId="2139"/>
    <cellStyle name="Обычный 10 2 2 8" xfId="1663"/>
    <cellStyle name="Обычный 10 2 3" xfId="369"/>
    <cellStyle name="Обычный 10 2 3 2" xfId="479"/>
    <cellStyle name="Обычный 10 2 3 2 2" xfId="665"/>
    <cellStyle name="Обычный 10 2 3 2 2 2" xfId="986"/>
    <cellStyle name="Обычный 10 2 3 2 2 2 2" xfId="1588"/>
    <cellStyle name="Обычный 10 2 3 2 2 2 2 2" xfId="2547"/>
    <cellStyle name="Обычный 10 2 3 2 2 2 3" xfId="2075"/>
    <cellStyle name="Обычный 10 2 3 2 2 3" xfId="1360"/>
    <cellStyle name="Обычный 10 2 3 2 2 3 2" xfId="2319"/>
    <cellStyle name="Обычный 10 2 3 2 2 4" xfId="1846"/>
    <cellStyle name="Обычный 10 2 3 2 3" xfId="871"/>
    <cellStyle name="Обычный 10 2 3 2 3 2" xfId="1474"/>
    <cellStyle name="Обычный 10 2 3 2 3 2 2" xfId="2433"/>
    <cellStyle name="Обычный 10 2 3 2 3 3" xfId="1961"/>
    <cellStyle name="Обычный 10 2 3 2 4" xfId="1245"/>
    <cellStyle name="Обычный 10 2 3 2 4 2" xfId="2205"/>
    <cellStyle name="Обычный 10 2 3 2 5" xfId="1730"/>
    <cellStyle name="Обычный 10 2 3 3" xfId="605"/>
    <cellStyle name="Обычный 10 2 3 3 2" xfId="929"/>
    <cellStyle name="Обычный 10 2 3 3 2 2" xfId="1531"/>
    <cellStyle name="Обычный 10 2 3 3 2 2 2" xfId="2490"/>
    <cellStyle name="Обычный 10 2 3 3 2 3" xfId="2018"/>
    <cellStyle name="Обычный 10 2 3 3 3" xfId="1303"/>
    <cellStyle name="Обычный 10 2 3 3 3 2" xfId="2262"/>
    <cellStyle name="Обычный 10 2 3 3 4" xfId="1789"/>
    <cellStyle name="Обычный 10 2 3 4" xfId="814"/>
    <cellStyle name="Обычный 10 2 3 4 2" xfId="1417"/>
    <cellStyle name="Обычный 10 2 3 4 2 2" xfId="2376"/>
    <cellStyle name="Обычный 10 2 3 4 3" xfId="1904"/>
    <cellStyle name="Обычный 10 2 3 5" xfId="1188"/>
    <cellStyle name="Обычный 10 2 3 5 2" xfId="2148"/>
    <cellStyle name="Обычный 10 2 3 6" xfId="1673"/>
    <cellStyle name="Обычный 10 2 4" xfId="397"/>
    <cellStyle name="Обычный 10 2 4 2" xfId="498"/>
    <cellStyle name="Обычный 10 2 4 2 2" xfId="684"/>
    <cellStyle name="Обычный 10 2 4 2 2 2" xfId="1005"/>
    <cellStyle name="Обычный 10 2 4 2 2 2 2" xfId="1607"/>
    <cellStyle name="Обычный 10 2 4 2 2 2 2 2" xfId="2566"/>
    <cellStyle name="Обычный 10 2 4 2 2 2 3" xfId="2094"/>
    <cellStyle name="Обычный 10 2 4 2 2 3" xfId="1379"/>
    <cellStyle name="Обычный 10 2 4 2 2 3 2" xfId="2338"/>
    <cellStyle name="Обычный 10 2 4 2 2 4" xfId="1865"/>
    <cellStyle name="Обычный 10 2 4 2 3" xfId="890"/>
    <cellStyle name="Обычный 10 2 4 2 3 2" xfId="1493"/>
    <cellStyle name="Обычный 10 2 4 2 3 2 2" xfId="2452"/>
    <cellStyle name="Обычный 10 2 4 2 3 3" xfId="1980"/>
    <cellStyle name="Обычный 10 2 4 2 4" xfId="1264"/>
    <cellStyle name="Обычный 10 2 4 2 4 2" xfId="2224"/>
    <cellStyle name="Обычный 10 2 4 2 5" xfId="1749"/>
    <cellStyle name="Обычный 10 2 4 3" xfId="625"/>
    <cellStyle name="Обычный 10 2 4 3 2" xfId="948"/>
    <cellStyle name="Обычный 10 2 4 3 2 2" xfId="1550"/>
    <cellStyle name="Обычный 10 2 4 3 2 2 2" xfId="2509"/>
    <cellStyle name="Обычный 10 2 4 3 2 3" xfId="2037"/>
    <cellStyle name="Обычный 10 2 4 3 3" xfId="1322"/>
    <cellStyle name="Обычный 10 2 4 3 3 2" xfId="2281"/>
    <cellStyle name="Обычный 10 2 4 3 4" xfId="1808"/>
    <cellStyle name="Обычный 10 2 4 4" xfId="833"/>
    <cellStyle name="Обычный 10 2 4 4 2" xfId="1436"/>
    <cellStyle name="Обычный 10 2 4 4 2 2" xfId="2395"/>
    <cellStyle name="Обычный 10 2 4 4 3" xfId="1923"/>
    <cellStyle name="Обычный 10 2 4 5" xfId="1207"/>
    <cellStyle name="Обычный 10 2 4 5 2" xfId="2167"/>
    <cellStyle name="Обычный 10 2 4 6" xfId="1692"/>
    <cellStyle name="Обычный 10 2 5" xfId="459"/>
    <cellStyle name="Обычный 10 2 5 2" xfId="646"/>
    <cellStyle name="Обычный 10 2 5 2 2" xfId="967"/>
    <cellStyle name="Обычный 10 2 5 2 2 2" xfId="1569"/>
    <cellStyle name="Обычный 10 2 5 2 2 2 2" xfId="2528"/>
    <cellStyle name="Обычный 10 2 5 2 2 3" xfId="2056"/>
    <cellStyle name="Обычный 10 2 5 2 3" xfId="1341"/>
    <cellStyle name="Обычный 10 2 5 2 3 2" xfId="2300"/>
    <cellStyle name="Обычный 10 2 5 2 4" xfId="1827"/>
    <cellStyle name="Обычный 10 2 5 3" xfId="852"/>
    <cellStyle name="Обычный 10 2 5 3 2" xfId="1455"/>
    <cellStyle name="Обычный 10 2 5 3 2 2" xfId="2414"/>
    <cellStyle name="Обычный 10 2 5 3 3" xfId="1942"/>
    <cellStyle name="Обычный 10 2 5 4" xfId="1226"/>
    <cellStyle name="Обычный 10 2 5 4 2" xfId="2186"/>
    <cellStyle name="Обычный 10 2 5 5" xfId="1711"/>
    <cellStyle name="Обычный 10 2 6" xfId="573"/>
    <cellStyle name="Обычный 10 2 6 2" xfId="910"/>
    <cellStyle name="Обычный 10 2 6 2 2" xfId="1512"/>
    <cellStyle name="Обычный 10 2 6 2 2 2" xfId="2471"/>
    <cellStyle name="Обычный 10 2 6 2 3" xfId="1999"/>
    <cellStyle name="Обычный 10 2 6 3" xfId="1284"/>
    <cellStyle name="Обычный 10 2 6 3 2" xfId="2243"/>
    <cellStyle name="Обычный 10 2 6 4" xfId="1769"/>
    <cellStyle name="Обычный 10 2 7" xfId="795"/>
    <cellStyle name="Обычный 10 2 7 2" xfId="1398"/>
    <cellStyle name="Обычный 10 2 7 2 2" xfId="2357"/>
    <cellStyle name="Обычный 10 2 7 3" xfId="1885"/>
    <cellStyle name="Обычный 10 2 8" xfId="1169"/>
    <cellStyle name="Обычный 10 2 8 2" xfId="2129"/>
    <cellStyle name="Обычный 10 2 9" xfId="1652"/>
    <cellStyle name="Обычный 11" xfId="198"/>
    <cellStyle name="Обычный 12" xfId="199"/>
    <cellStyle name="Обычный 13" xfId="207"/>
    <cellStyle name="Обычный 13 2" xfId="377"/>
    <cellStyle name="Обычный 14" xfId="208"/>
    <cellStyle name="Обычный 14 2" xfId="378"/>
    <cellStyle name="Обычный 14 2 2" xfId="487"/>
    <cellStyle name="Обычный 14 2 2 2" xfId="673"/>
    <cellStyle name="Обычный 14 2 2 2 2" xfId="994"/>
    <cellStyle name="Обычный 14 2 2 2 2 2" xfId="1596"/>
    <cellStyle name="Обычный 14 2 2 2 2 2 2" xfId="2555"/>
    <cellStyle name="Обычный 14 2 2 2 2 3" xfId="2083"/>
    <cellStyle name="Обычный 14 2 2 2 3" xfId="1368"/>
    <cellStyle name="Обычный 14 2 2 2 3 2" xfId="2327"/>
    <cellStyle name="Обычный 14 2 2 2 4" xfId="1854"/>
    <cellStyle name="Обычный 14 2 2 3" xfId="879"/>
    <cellStyle name="Обычный 14 2 2 3 2" xfId="1482"/>
    <cellStyle name="Обычный 14 2 2 3 2 2" xfId="2441"/>
    <cellStyle name="Обычный 14 2 2 3 3" xfId="1969"/>
    <cellStyle name="Обычный 14 2 2 4" xfId="1253"/>
    <cellStyle name="Обычный 14 2 2 4 2" xfId="2213"/>
    <cellStyle name="Обычный 14 2 2 5" xfId="1738"/>
    <cellStyle name="Обычный 14 2 3" xfId="613"/>
    <cellStyle name="Обычный 14 2 3 2" xfId="937"/>
    <cellStyle name="Обычный 14 2 3 2 2" xfId="1539"/>
    <cellStyle name="Обычный 14 2 3 2 2 2" xfId="2498"/>
    <cellStyle name="Обычный 14 2 3 2 3" xfId="2026"/>
    <cellStyle name="Обычный 14 2 3 3" xfId="1311"/>
    <cellStyle name="Обычный 14 2 3 3 2" xfId="2270"/>
    <cellStyle name="Обычный 14 2 3 4" xfId="1797"/>
    <cellStyle name="Обычный 14 2 4" xfId="822"/>
    <cellStyle name="Обычный 14 2 4 2" xfId="1425"/>
    <cellStyle name="Обычный 14 2 4 2 2" xfId="2384"/>
    <cellStyle name="Обычный 14 2 4 3" xfId="1912"/>
    <cellStyle name="Обычный 14 2 5" xfId="1196"/>
    <cellStyle name="Обычный 14 2 5 2" xfId="2156"/>
    <cellStyle name="Обычный 14 2 6" xfId="1681"/>
    <cellStyle name="Обычный 14 3" xfId="405"/>
    <cellStyle name="Обычный 14 3 2" xfId="506"/>
    <cellStyle name="Обычный 14 3 2 2" xfId="692"/>
    <cellStyle name="Обычный 14 3 2 2 2" xfId="1013"/>
    <cellStyle name="Обычный 14 3 2 2 2 2" xfId="1615"/>
    <cellStyle name="Обычный 14 3 2 2 2 2 2" xfId="2574"/>
    <cellStyle name="Обычный 14 3 2 2 2 3" xfId="2102"/>
    <cellStyle name="Обычный 14 3 2 2 3" xfId="1387"/>
    <cellStyle name="Обычный 14 3 2 2 3 2" xfId="2346"/>
    <cellStyle name="Обычный 14 3 2 2 4" xfId="1873"/>
    <cellStyle name="Обычный 14 3 2 3" xfId="898"/>
    <cellStyle name="Обычный 14 3 2 3 2" xfId="1501"/>
    <cellStyle name="Обычный 14 3 2 3 2 2" xfId="2460"/>
    <cellStyle name="Обычный 14 3 2 3 3" xfId="1988"/>
    <cellStyle name="Обычный 14 3 2 4" xfId="1272"/>
    <cellStyle name="Обычный 14 3 2 4 2" xfId="2232"/>
    <cellStyle name="Обычный 14 3 2 5" xfId="1757"/>
    <cellStyle name="Обычный 14 3 3" xfId="633"/>
    <cellStyle name="Обычный 14 3 3 2" xfId="956"/>
    <cellStyle name="Обычный 14 3 3 2 2" xfId="1558"/>
    <cellStyle name="Обычный 14 3 3 2 2 2" xfId="2517"/>
    <cellStyle name="Обычный 14 3 3 2 3" xfId="2045"/>
    <cellStyle name="Обычный 14 3 3 3" xfId="1330"/>
    <cellStyle name="Обычный 14 3 3 3 2" xfId="2289"/>
    <cellStyle name="Обычный 14 3 3 4" xfId="1816"/>
    <cellStyle name="Обычный 14 3 4" xfId="841"/>
    <cellStyle name="Обычный 14 3 4 2" xfId="1444"/>
    <cellStyle name="Обычный 14 3 4 2 2" xfId="2403"/>
    <cellStyle name="Обычный 14 3 4 3" xfId="1931"/>
    <cellStyle name="Обычный 14 3 5" xfId="1215"/>
    <cellStyle name="Обычный 14 3 5 2" xfId="2175"/>
    <cellStyle name="Обычный 14 3 6" xfId="1700"/>
    <cellStyle name="Обычный 14 4" xfId="467"/>
    <cellStyle name="Обычный 14 4 2" xfId="654"/>
    <cellStyle name="Обычный 14 4 2 2" xfId="975"/>
    <cellStyle name="Обычный 14 4 2 2 2" xfId="1577"/>
    <cellStyle name="Обычный 14 4 2 2 2 2" xfId="2536"/>
    <cellStyle name="Обычный 14 4 2 2 3" xfId="2064"/>
    <cellStyle name="Обычный 14 4 2 3" xfId="1349"/>
    <cellStyle name="Обычный 14 4 2 3 2" xfId="2308"/>
    <cellStyle name="Обычный 14 4 2 4" xfId="1835"/>
    <cellStyle name="Обычный 14 4 3" xfId="860"/>
    <cellStyle name="Обычный 14 4 3 2" xfId="1463"/>
    <cellStyle name="Обычный 14 4 3 2 2" xfId="2422"/>
    <cellStyle name="Обычный 14 4 3 3" xfId="1950"/>
    <cellStyle name="Обычный 14 4 4" xfId="1234"/>
    <cellStyle name="Обычный 14 4 4 2" xfId="2194"/>
    <cellStyle name="Обычный 14 4 5" xfId="1719"/>
    <cellStyle name="Обычный 14 5" xfId="582"/>
    <cellStyle name="Обычный 14 5 2" xfId="918"/>
    <cellStyle name="Обычный 14 5 2 2" xfId="1520"/>
    <cellStyle name="Обычный 14 5 2 2 2" xfId="2479"/>
    <cellStyle name="Обычный 14 5 2 3" xfId="2007"/>
    <cellStyle name="Обычный 14 5 3" xfId="1292"/>
    <cellStyle name="Обычный 14 5 3 2" xfId="2251"/>
    <cellStyle name="Обычный 14 5 4" xfId="1777"/>
    <cellStyle name="Обычный 14 6" xfId="803"/>
    <cellStyle name="Обычный 14 6 2" xfId="1406"/>
    <cellStyle name="Обычный 14 6 2 2" xfId="2365"/>
    <cellStyle name="Обычный 14 6 3" xfId="1893"/>
    <cellStyle name="Обычный 14 7" xfId="1177"/>
    <cellStyle name="Обычный 14 7 2" xfId="2137"/>
    <cellStyle name="Обычный 14 8" xfId="1660"/>
    <cellStyle name="Обычный 15" xfId="212"/>
    <cellStyle name="Обычный 15 2" xfId="380"/>
    <cellStyle name="Обычный 16" xfId="216"/>
    <cellStyle name="Обычный 16 2" xfId="381"/>
    <cellStyle name="Обычный 17" xfId="322"/>
    <cellStyle name="Обычный 17 2" xfId="391"/>
    <cellStyle name="Обычный 18" xfId="323"/>
    <cellStyle name="Обычный 18 2" xfId="392"/>
    <cellStyle name="Обычный 19" xfId="324"/>
    <cellStyle name="Обычный 19 2" xfId="393"/>
    <cellStyle name="Обычный 2" xfId="187"/>
    <cellStyle name="Обычный 2 2" xfId="200"/>
    <cellStyle name="Обычный 2 2 2" xfId="1098"/>
    <cellStyle name="Обычный 2 2 3" xfId="193"/>
    <cellStyle name="Обычный 2 3" xfId="415"/>
    <cellStyle name="Обычный 2 3 2" xfId="1099"/>
    <cellStyle name="Обычный 2 3 3" xfId="1100"/>
    <cellStyle name="Обычный 2 3 3 2" xfId="1627"/>
    <cellStyle name="Обычный 2 3 3 2 2" xfId="2586"/>
    <cellStyle name="Обычный 2 3 3 3" xfId="2114"/>
    <cellStyle name="Обычный 2 4" xfId="1101"/>
    <cellStyle name="Обычный 2 5" xfId="1102"/>
    <cellStyle name="Обычный 2 6" xfId="1103"/>
    <cellStyle name="Обычный 20" xfId="325"/>
    <cellStyle name="Обычный 20 2" xfId="394"/>
    <cellStyle name="Обычный 21" xfId="326"/>
    <cellStyle name="Обычный 21 2" xfId="395"/>
    <cellStyle name="Обычный 22" xfId="416"/>
    <cellStyle name="Обычный 22 2" xfId="516"/>
    <cellStyle name="Обычный 23" xfId="1641"/>
    <cellStyle name="Обычный 23 2" xfId="1643"/>
    <cellStyle name="Обычный 23 2 2" xfId="2601"/>
    <cellStyle name="Обычный 23 3" xfId="2600"/>
    <cellStyle name="Обычный 24" xfId="1645"/>
    <cellStyle name="Обычный 25" xfId="1646"/>
    <cellStyle name="Обычный 26" xfId="1648"/>
    <cellStyle name="Обычный 27" xfId="2606"/>
    <cellStyle name="Обычный 28" xfId="2609"/>
    <cellStyle name="Обычный 29" xfId="2610"/>
    <cellStyle name="Обычный 3" xfId="189"/>
    <cellStyle name="Обычный 3 2" xfId="273"/>
    <cellStyle name="Обычный 3 2 2" xfId="382"/>
    <cellStyle name="Обычный 3 2 2 2" xfId="488"/>
    <cellStyle name="Обычный 3 2 2 2 2" xfId="674"/>
    <cellStyle name="Обычный 3 2 2 2 2 2" xfId="995"/>
    <cellStyle name="Обычный 3 2 2 2 2 2 2" xfId="1597"/>
    <cellStyle name="Обычный 3 2 2 2 2 2 2 2" xfId="2556"/>
    <cellStyle name="Обычный 3 2 2 2 2 2 3" xfId="2084"/>
    <cellStyle name="Обычный 3 2 2 2 2 3" xfId="1369"/>
    <cellStyle name="Обычный 3 2 2 2 2 3 2" xfId="2328"/>
    <cellStyle name="Обычный 3 2 2 2 2 4" xfId="1855"/>
    <cellStyle name="Обычный 3 2 2 2 3" xfId="880"/>
    <cellStyle name="Обычный 3 2 2 2 3 2" xfId="1483"/>
    <cellStyle name="Обычный 3 2 2 2 3 2 2" xfId="2442"/>
    <cellStyle name="Обычный 3 2 2 2 3 3" xfId="1970"/>
    <cellStyle name="Обычный 3 2 2 2 4" xfId="1254"/>
    <cellStyle name="Обычный 3 2 2 2 4 2" xfId="2214"/>
    <cellStyle name="Обычный 3 2 2 2 5" xfId="1739"/>
    <cellStyle name="Обычный 3 2 2 3" xfId="614"/>
    <cellStyle name="Обычный 3 2 2 3 2" xfId="938"/>
    <cellStyle name="Обычный 3 2 2 3 2 2" xfId="1540"/>
    <cellStyle name="Обычный 3 2 2 3 2 2 2" xfId="2499"/>
    <cellStyle name="Обычный 3 2 2 3 2 3" xfId="2027"/>
    <cellStyle name="Обычный 3 2 2 3 3" xfId="1312"/>
    <cellStyle name="Обычный 3 2 2 3 3 2" xfId="2271"/>
    <cellStyle name="Обычный 3 2 2 3 4" xfId="1798"/>
    <cellStyle name="Обычный 3 2 2 4" xfId="823"/>
    <cellStyle name="Обычный 3 2 2 4 2" xfId="1426"/>
    <cellStyle name="Обычный 3 2 2 4 2 2" xfId="2385"/>
    <cellStyle name="Обычный 3 2 2 4 3" xfId="1913"/>
    <cellStyle name="Обычный 3 2 2 5" xfId="1197"/>
    <cellStyle name="Обычный 3 2 2 5 2" xfId="2157"/>
    <cellStyle name="Обычный 3 2 2 6" xfId="1682"/>
    <cellStyle name="Обычный 3 2 3" xfId="406"/>
    <cellStyle name="Обычный 3 2 3 2" xfId="507"/>
    <cellStyle name="Обычный 3 2 3 2 2" xfId="693"/>
    <cellStyle name="Обычный 3 2 3 2 2 2" xfId="1014"/>
    <cellStyle name="Обычный 3 2 3 2 2 2 2" xfId="1616"/>
    <cellStyle name="Обычный 3 2 3 2 2 2 2 2" xfId="2575"/>
    <cellStyle name="Обычный 3 2 3 2 2 2 3" xfId="2103"/>
    <cellStyle name="Обычный 3 2 3 2 2 3" xfId="1388"/>
    <cellStyle name="Обычный 3 2 3 2 2 3 2" xfId="2347"/>
    <cellStyle name="Обычный 3 2 3 2 2 4" xfId="1874"/>
    <cellStyle name="Обычный 3 2 3 2 3" xfId="899"/>
    <cellStyle name="Обычный 3 2 3 2 3 2" xfId="1502"/>
    <cellStyle name="Обычный 3 2 3 2 3 2 2" xfId="2461"/>
    <cellStyle name="Обычный 3 2 3 2 3 3" xfId="1989"/>
    <cellStyle name="Обычный 3 2 3 2 4" xfId="1273"/>
    <cellStyle name="Обычный 3 2 3 2 4 2" xfId="2233"/>
    <cellStyle name="Обычный 3 2 3 2 5" xfId="1758"/>
    <cellStyle name="Обычный 3 2 3 3" xfId="634"/>
    <cellStyle name="Обычный 3 2 3 3 2" xfId="957"/>
    <cellStyle name="Обычный 3 2 3 3 2 2" xfId="1559"/>
    <cellStyle name="Обычный 3 2 3 3 2 2 2" xfId="2518"/>
    <cellStyle name="Обычный 3 2 3 3 2 3" xfId="2046"/>
    <cellStyle name="Обычный 3 2 3 3 3" xfId="1331"/>
    <cellStyle name="Обычный 3 2 3 3 3 2" xfId="2290"/>
    <cellStyle name="Обычный 3 2 3 3 4" xfId="1817"/>
    <cellStyle name="Обычный 3 2 3 4" xfId="842"/>
    <cellStyle name="Обычный 3 2 3 4 2" xfId="1445"/>
    <cellStyle name="Обычный 3 2 3 4 2 2" xfId="2404"/>
    <cellStyle name="Обычный 3 2 3 4 3" xfId="1932"/>
    <cellStyle name="Обычный 3 2 3 5" xfId="1216"/>
    <cellStyle name="Обычный 3 2 3 5 2" xfId="2176"/>
    <cellStyle name="Обычный 3 2 3 6" xfId="1701"/>
    <cellStyle name="Обычный 3 2 4" xfId="469"/>
    <cellStyle name="Обычный 3 2 4 2" xfId="655"/>
    <cellStyle name="Обычный 3 2 4 2 2" xfId="976"/>
    <cellStyle name="Обычный 3 2 4 2 2 2" xfId="1578"/>
    <cellStyle name="Обычный 3 2 4 2 2 2 2" xfId="2537"/>
    <cellStyle name="Обычный 3 2 4 2 2 3" xfId="2065"/>
    <cellStyle name="Обычный 3 2 4 2 3" xfId="1350"/>
    <cellStyle name="Обычный 3 2 4 2 3 2" xfId="2309"/>
    <cellStyle name="Обычный 3 2 4 2 4" xfId="1836"/>
    <cellStyle name="Обычный 3 2 4 3" xfId="861"/>
    <cellStyle name="Обычный 3 2 4 3 2" xfId="1464"/>
    <cellStyle name="Обычный 3 2 4 3 2 2" xfId="2423"/>
    <cellStyle name="Обычный 3 2 4 3 3" xfId="1951"/>
    <cellStyle name="Обычный 3 2 4 4" xfId="1235"/>
    <cellStyle name="Обычный 3 2 4 4 2" xfId="2195"/>
    <cellStyle name="Обычный 3 2 4 5" xfId="1720"/>
    <cellStyle name="Обычный 3 2 5" xfId="588"/>
    <cellStyle name="Обычный 3 2 5 2" xfId="919"/>
    <cellStyle name="Обычный 3 2 5 2 2" xfId="1521"/>
    <cellStyle name="Обычный 3 2 5 2 2 2" xfId="2480"/>
    <cellStyle name="Обычный 3 2 5 2 3" xfId="2008"/>
    <cellStyle name="Обычный 3 2 5 3" xfId="1293"/>
    <cellStyle name="Обычный 3 2 5 3 2" xfId="2252"/>
    <cellStyle name="Обычный 3 2 5 4" xfId="1779"/>
    <cellStyle name="Обычный 3 2 6" xfId="804"/>
    <cellStyle name="Обычный 3 2 6 2" xfId="1407"/>
    <cellStyle name="Обычный 3 2 6 2 2" xfId="2366"/>
    <cellStyle name="Обычный 3 2 6 3" xfId="1894"/>
    <cellStyle name="Обычный 3 2 7" xfId="1178"/>
    <cellStyle name="Обычный 3 2 7 2" xfId="2138"/>
    <cellStyle name="Обычный 3 2 8" xfId="1662"/>
    <cellStyle name="Обычный 3 3" xfId="368"/>
    <cellStyle name="Обычный 3 3 2" xfId="478"/>
    <cellStyle name="Обычный 3 3 2 2" xfId="664"/>
    <cellStyle name="Обычный 3 3 2 2 2" xfId="985"/>
    <cellStyle name="Обычный 3 3 2 2 2 2" xfId="1587"/>
    <cellStyle name="Обычный 3 3 2 2 2 2 2" xfId="2546"/>
    <cellStyle name="Обычный 3 3 2 2 2 3" xfId="2074"/>
    <cellStyle name="Обычный 3 3 2 2 3" xfId="1359"/>
    <cellStyle name="Обычный 3 3 2 2 3 2" xfId="2318"/>
    <cellStyle name="Обычный 3 3 2 2 4" xfId="1845"/>
    <cellStyle name="Обычный 3 3 2 3" xfId="870"/>
    <cellStyle name="Обычный 3 3 2 3 2" xfId="1473"/>
    <cellStyle name="Обычный 3 3 2 3 2 2" xfId="2432"/>
    <cellStyle name="Обычный 3 3 2 3 3" xfId="1960"/>
    <cellStyle name="Обычный 3 3 2 4" xfId="1244"/>
    <cellStyle name="Обычный 3 3 2 4 2" xfId="2204"/>
    <cellStyle name="Обычный 3 3 2 5" xfId="1729"/>
    <cellStyle name="Обычный 3 3 3" xfId="604"/>
    <cellStyle name="Обычный 3 3 3 2" xfId="928"/>
    <cellStyle name="Обычный 3 3 3 2 2" xfId="1530"/>
    <cellStyle name="Обычный 3 3 3 2 2 2" xfId="2489"/>
    <cellStyle name="Обычный 3 3 3 2 3" xfId="2017"/>
    <cellStyle name="Обычный 3 3 3 3" xfId="1302"/>
    <cellStyle name="Обычный 3 3 3 3 2" xfId="2261"/>
    <cellStyle name="Обычный 3 3 3 4" xfId="1788"/>
    <cellStyle name="Обычный 3 3 4" xfId="813"/>
    <cellStyle name="Обычный 3 3 4 2" xfId="1416"/>
    <cellStyle name="Обычный 3 3 4 2 2" xfId="2375"/>
    <cellStyle name="Обычный 3 3 4 3" xfId="1903"/>
    <cellStyle name="Обычный 3 3 5" xfId="1187"/>
    <cellStyle name="Обычный 3 3 5 2" xfId="2147"/>
    <cellStyle name="Обычный 3 3 6" xfId="1672"/>
    <cellStyle name="Обычный 3 4" xfId="396"/>
    <cellStyle name="Обычный 3 4 2" xfId="497"/>
    <cellStyle name="Обычный 3 4 2 2" xfId="683"/>
    <cellStyle name="Обычный 3 4 2 2 2" xfId="1004"/>
    <cellStyle name="Обычный 3 4 2 2 2 2" xfId="1606"/>
    <cellStyle name="Обычный 3 4 2 2 2 2 2" xfId="2565"/>
    <cellStyle name="Обычный 3 4 2 2 2 3" xfId="2093"/>
    <cellStyle name="Обычный 3 4 2 2 3" xfId="1378"/>
    <cellStyle name="Обычный 3 4 2 2 3 2" xfId="2337"/>
    <cellStyle name="Обычный 3 4 2 2 4" xfId="1864"/>
    <cellStyle name="Обычный 3 4 2 3" xfId="889"/>
    <cellStyle name="Обычный 3 4 2 3 2" xfId="1492"/>
    <cellStyle name="Обычный 3 4 2 3 2 2" xfId="2451"/>
    <cellStyle name="Обычный 3 4 2 3 3" xfId="1979"/>
    <cellStyle name="Обычный 3 4 2 4" xfId="1263"/>
    <cellStyle name="Обычный 3 4 2 4 2" xfId="2223"/>
    <cellStyle name="Обычный 3 4 2 5" xfId="1748"/>
    <cellStyle name="Обычный 3 4 3" xfId="624"/>
    <cellStyle name="Обычный 3 4 3 2" xfId="947"/>
    <cellStyle name="Обычный 3 4 3 2 2" xfId="1549"/>
    <cellStyle name="Обычный 3 4 3 2 2 2" xfId="2508"/>
    <cellStyle name="Обычный 3 4 3 2 3" xfId="2036"/>
    <cellStyle name="Обычный 3 4 3 3" xfId="1321"/>
    <cellStyle name="Обычный 3 4 3 3 2" xfId="2280"/>
    <cellStyle name="Обычный 3 4 3 4" xfId="1807"/>
    <cellStyle name="Обычный 3 4 4" xfId="832"/>
    <cellStyle name="Обычный 3 4 4 2" xfId="1435"/>
    <cellStyle name="Обычный 3 4 4 2 2" xfId="2394"/>
    <cellStyle name="Обычный 3 4 4 3" xfId="1922"/>
    <cellStyle name="Обычный 3 4 5" xfId="1206"/>
    <cellStyle name="Обычный 3 4 5 2" xfId="2166"/>
    <cellStyle name="Обычный 3 4 6" xfId="1691"/>
    <cellStyle name="Обычный 3 5" xfId="458"/>
    <cellStyle name="Обычный 3 5 2" xfId="645"/>
    <cellStyle name="Обычный 3 5 2 2" xfId="966"/>
    <cellStyle name="Обычный 3 5 2 2 2" xfId="1568"/>
    <cellStyle name="Обычный 3 5 2 2 2 2" xfId="2527"/>
    <cellStyle name="Обычный 3 5 2 2 3" xfId="2055"/>
    <cellStyle name="Обычный 3 5 2 3" xfId="1340"/>
    <cellStyle name="Обычный 3 5 2 3 2" xfId="2299"/>
    <cellStyle name="Обычный 3 5 2 4" xfId="1826"/>
    <cellStyle name="Обычный 3 5 3" xfId="851"/>
    <cellStyle name="Обычный 3 5 3 2" xfId="1454"/>
    <cellStyle name="Обычный 3 5 3 2 2" xfId="2413"/>
    <cellStyle name="Обычный 3 5 3 3" xfId="1941"/>
    <cellStyle name="Обычный 3 5 4" xfId="1225"/>
    <cellStyle name="Обычный 3 5 4 2" xfId="2185"/>
    <cellStyle name="Обычный 3 5 5" xfId="1710"/>
    <cellStyle name="Обычный 3 6" xfId="570"/>
    <cellStyle name="Обычный 3 6 2" xfId="909"/>
    <cellStyle name="Обычный 3 6 2 2" xfId="1511"/>
    <cellStyle name="Обычный 3 6 2 2 2" xfId="2470"/>
    <cellStyle name="Обычный 3 6 2 3" xfId="1998"/>
    <cellStyle name="Обычный 3 6 3" xfId="1283"/>
    <cellStyle name="Обычный 3 6 3 2" xfId="2242"/>
    <cellStyle name="Обычный 3 6 4" xfId="1768"/>
    <cellStyle name="Обычный 3 7" xfId="794"/>
    <cellStyle name="Обычный 3 7 2" xfId="1397"/>
    <cellStyle name="Обычный 3 7 2 2" xfId="2356"/>
    <cellStyle name="Обычный 3 7 3" xfId="1884"/>
    <cellStyle name="Обычный 3 8" xfId="1168"/>
    <cellStyle name="Обычный 3 8 2" xfId="2128"/>
    <cellStyle name="Обычный 3 9" xfId="1651"/>
    <cellStyle name="Обычный 30" xfId="2611"/>
    <cellStyle name="Обычный 4" xfId="191"/>
    <cellStyle name="Обычный 4 2" xfId="1104"/>
    <cellStyle name="Обычный 5" xfId="195"/>
    <cellStyle name="Обычный 5 2" xfId="277"/>
    <cellStyle name="Обычный 5 2 2" xfId="384"/>
    <cellStyle name="Обычный 5 2 2 2" xfId="490"/>
    <cellStyle name="Обычный 5 2 2 2 2" xfId="676"/>
    <cellStyle name="Обычный 5 2 2 2 2 2" xfId="997"/>
    <cellStyle name="Обычный 5 2 2 2 2 2 2" xfId="1599"/>
    <cellStyle name="Обычный 5 2 2 2 2 2 2 2" xfId="2558"/>
    <cellStyle name="Обычный 5 2 2 2 2 2 3" xfId="2086"/>
    <cellStyle name="Обычный 5 2 2 2 2 3" xfId="1371"/>
    <cellStyle name="Обычный 5 2 2 2 2 3 2" xfId="2330"/>
    <cellStyle name="Обычный 5 2 2 2 2 4" xfId="1857"/>
    <cellStyle name="Обычный 5 2 2 2 3" xfId="882"/>
    <cellStyle name="Обычный 5 2 2 2 3 2" xfId="1485"/>
    <cellStyle name="Обычный 5 2 2 2 3 2 2" xfId="2444"/>
    <cellStyle name="Обычный 5 2 2 2 3 3" xfId="1972"/>
    <cellStyle name="Обычный 5 2 2 2 4" xfId="1256"/>
    <cellStyle name="Обычный 5 2 2 2 4 2" xfId="2216"/>
    <cellStyle name="Обычный 5 2 2 2 5" xfId="1741"/>
    <cellStyle name="Обычный 5 2 2 3" xfId="616"/>
    <cellStyle name="Обычный 5 2 2 3 2" xfId="940"/>
    <cellStyle name="Обычный 5 2 2 3 2 2" xfId="1542"/>
    <cellStyle name="Обычный 5 2 2 3 2 2 2" xfId="2501"/>
    <cellStyle name="Обычный 5 2 2 3 2 3" xfId="2029"/>
    <cellStyle name="Обычный 5 2 2 3 3" xfId="1314"/>
    <cellStyle name="Обычный 5 2 2 3 3 2" xfId="2273"/>
    <cellStyle name="Обычный 5 2 2 3 4" xfId="1800"/>
    <cellStyle name="Обычный 5 2 2 4" xfId="825"/>
    <cellStyle name="Обычный 5 2 2 4 2" xfId="1428"/>
    <cellStyle name="Обычный 5 2 2 4 2 2" xfId="2387"/>
    <cellStyle name="Обычный 5 2 2 4 3" xfId="1915"/>
    <cellStyle name="Обычный 5 2 2 5" xfId="1199"/>
    <cellStyle name="Обычный 5 2 2 5 2" xfId="2159"/>
    <cellStyle name="Обычный 5 2 2 6" xfId="1684"/>
    <cellStyle name="Обычный 5 2 3" xfId="408"/>
    <cellStyle name="Обычный 5 2 3 2" xfId="509"/>
    <cellStyle name="Обычный 5 2 3 2 2" xfId="695"/>
    <cellStyle name="Обычный 5 2 3 2 2 2" xfId="1016"/>
    <cellStyle name="Обычный 5 2 3 2 2 2 2" xfId="1618"/>
    <cellStyle name="Обычный 5 2 3 2 2 2 2 2" xfId="2577"/>
    <cellStyle name="Обычный 5 2 3 2 2 2 3" xfId="2105"/>
    <cellStyle name="Обычный 5 2 3 2 2 3" xfId="1390"/>
    <cellStyle name="Обычный 5 2 3 2 2 3 2" xfId="2349"/>
    <cellStyle name="Обычный 5 2 3 2 2 4" xfId="1876"/>
    <cellStyle name="Обычный 5 2 3 2 3" xfId="901"/>
    <cellStyle name="Обычный 5 2 3 2 3 2" xfId="1504"/>
    <cellStyle name="Обычный 5 2 3 2 3 2 2" xfId="2463"/>
    <cellStyle name="Обычный 5 2 3 2 3 3" xfId="1991"/>
    <cellStyle name="Обычный 5 2 3 2 4" xfId="1275"/>
    <cellStyle name="Обычный 5 2 3 2 4 2" xfId="2235"/>
    <cellStyle name="Обычный 5 2 3 2 5" xfId="1760"/>
    <cellStyle name="Обычный 5 2 3 3" xfId="636"/>
    <cellStyle name="Обычный 5 2 3 3 2" xfId="959"/>
    <cellStyle name="Обычный 5 2 3 3 2 2" xfId="1561"/>
    <cellStyle name="Обычный 5 2 3 3 2 2 2" xfId="2520"/>
    <cellStyle name="Обычный 5 2 3 3 2 3" xfId="2048"/>
    <cellStyle name="Обычный 5 2 3 3 3" xfId="1333"/>
    <cellStyle name="Обычный 5 2 3 3 3 2" xfId="2292"/>
    <cellStyle name="Обычный 5 2 3 3 4" xfId="1819"/>
    <cellStyle name="Обычный 5 2 3 4" xfId="844"/>
    <cellStyle name="Обычный 5 2 3 4 2" xfId="1447"/>
    <cellStyle name="Обычный 5 2 3 4 2 2" xfId="2406"/>
    <cellStyle name="Обычный 5 2 3 4 3" xfId="1934"/>
    <cellStyle name="Обычный 5 2 3 5" xfId="1218"/>
    <cellStyle name="Обычный 5 2 3 5 2" xfId="2178"/>
    <cellStyle name="Обычный 5 2 3 6" xfId="1703"/>
    <cellStyle name="Обычный 5 2 4" xfId="471"/>
    <cellStyle name="Обычный 5 2 4 2" xfId="657"/>
    <cellStyle name="Обычный 5 2 4 2 2" xfId="978"/>
    <cellStyle name="Обычный 5 2 4 2 2 2" xfId="1580"/>
    <cellStyle name="Обычный 5 2 4 2 2 2 2" xfId="2539"/>
    <cellStyle name="Обычный 5 2 4 2 2 3" xfId="2067"/>
    <cellStyle name="Обычный 5 2 4 2 3" xfId="1352"/>
    <cellStyle name="Обычный 5 2 4 2 3 2" xfId="2311"/>
    <cellStyle name="Обычный 5 2 4 2 4" xfId="1838"/>
    <cellStyle name="Обычный 5 2 4 3" xfId="863"/>
    <cellStyle name="Обычный 5 2 4 3 2" xfId="1466"/>
    <cellStyle name="Обычный 5 2 4 3 2 2" xfId="2425"/>
    <cellStyle name="Обычный 5 2 4 3 3" xfId="1953"/>
    <cellStyle name="Обычный 5 2 4 4" xfId="1237"/>
    <cellStyle name="Обычный 5 2 4 4 2" xfId="2197"/>
    <cellStyle name="Обычный 5 2 4 5" xfId="1722"/>
    <cellStyle name="Обычный 5 2 5" xfId="590"/>
    <cellStyle name="Обычный 5 2 5 2" xfId="921"/>
    <cellStyle name="Обычный 5 2 5 2 2" xfId="1523"/>
    <cellStyle name="Обычный 5 2 5 2 2 2" xfId="2482"/>
    <cellStyle name="Обычный 5 2 5 2 3" xfId="2010"/>
    <cellStyle name="Обычный 5 2 5 3" xfId="1295"/>
    <cellStyle name="Обычный 5 2 5 3 2" xfId="2254"/>
    <cellStyle name="Обычный 5 2 5 4" xfId="1781"/>
    <cellStyle name="Обычный 5 2 6" xfId="806"/>
    <cellStyle name="Обычный 5 2 6 2" xfId="1409"/>
    <cellStyle name="Обычный 5 2 6 2 2" xfId="2368"/>
    <cellStyle name="Обычный 5 2 6 3" xfId="1896"/>
    <cellStyle name="Обычный 5 2 7" xfId="1180"/>
    <cellStyle name="Обычный 5 2 7 2" xfId="2140"/>
    <cellStyle name="Обычный 5 2 8" xfId="1664"/>
    <cellStyle name="Обычный 5 3" xfId="370"/>
    <cellStyle name="Обычный 5 3 2" xfId="480"/>
    <cellStyle name="Обычный 5 3 2 2" xfId="666"/>
    <cellStyle name="Обычный 5 3 2 2 2" xfId="987"/>
    <cellStyle name="Обычный 5 3 2 2 2 2" xfId="1589"/>
    <cellStyle name="Обычный 5 3 2 2 2 2 2" xfId="2548"/>
    <cellStyle name="Обычный 5 3 2 2 2 3" xfId="2076"/>
    <cellStyle name="Обычный 5 3 2 2 3" xfId="1361"/>
    <cellStyle name="Обычный 5 3 2 2 3 2" xfId="2320"/>
    <cellStyle name="Обычный 5 3 2 2 4" xfId="1847"/>
    <cellStyle name="Обычный 5 3 2 3" xfId="872"/>
    <cellStyle name="Обычный 5 3 2 3 2" xfId="1475"/>
    <cellStyle name="Обычный 5 3 2 3 2 2" xfId="2434"/>
    <cellStyle name="Обычный 5 3 2 3 3" xfId="1962"/>
    <cellStyle name="Обычный 5 3 2 4" xfId="1246"/>
    <cellStyle name="Обычный 5 3 2 4 2" xfId="2206"/>
    <cellStyle name="Обычный 5 3 2 5" xfId="1731"/>
    <cellStyle name="Обычный 5 3 3" xfId="606"/>
    <cellStyle name="Обычный 5 3 3 2" xfId="930"/>
    <cellStyle name="Обычный 5 3 3 2 2" xfId="1532"/>
    <cellStyle name="Обычный 5 3 3 2 2 2" xfId="2491"/>
    <cellStyle name="Обычный 5 3 3 2 3" xfId="2019"/>
    <cellStyle name="Обычный 5 3 3 3" xfId="1304"/>
    <cellStyle name="Обычный 5 3 3 3 2" xfId="2263"/>
    <cellStyle name="Обычный 5 3 3 4" xfId="1790"/>
    <cellStyle name="Обычный 5 3 4" xfId="815"/>
    <cellStyle name="Обычный 5 3 4 2" xfId="1418"/>
    <cellStyle name="Обычный 5 3 4 2 2" xfId="2377"/>
    <cellStyle name="Обычный 5 3 4 3" xfId="1905"/>
    <cellStyle name="Обычный 5 3 5" xfId="1189"/>
    <cellStyle name="Обычный 5 3 5 2" xfId="2149"/>
    <cellStyle name="Обычный 5 3 6" xfId="1674"/>
    <cellStyle name="Обычный 5 4" xfId="398"/>
    <cellStyle name="Обычный 5 4 2" xfId="499"/>
    <cellStyle name="Обычный 5 4 2 2" xfId="685"/>
    <cellStyle name="Обычный 5 4 2 2 2" xfId="1006"/>
    <cellStyle name="Обычный 5 4 2 2 2 2" xfId="1608"/>
    <cellStyle name="Обычный 5 4 2 2 2 2 2" xfId="2567"/>
    <cellStyle name="Обычный 5 4 2 2 2 3" xfId="2095"/>
    <cellStyle name="Обычный 5 4 2 2 3" xfId="1380"/>
    <cellStyle name="Обычный 5 4 2 2 3 2" xfId="2339"/>
    <cellStyle name="Обычный 5 4 2 2 4" xfId="1866"/>
    <cellStyle name="Обычный 5 4 2 3" xfId="891"/>
    <cellStyle name="Обычный 5 4 2 3 2" xfId="1494"/>
    <cellStyle name="Обычный 5 4 2 3 2 2" xfId="2453"/>
    <cellStyle name="Обычный 5 4 2 3 3" xfId="1981"/>
    <cellStyle name="Обычный 5 4 2 4" xfId="1265"/>
    <cellStyle name="Обычный 5 4 2 4 2" xfId="2225"/>
    <cellStyle name="Обычный 5 4 2 5" xfId="1750"/>
    <cellStyle name="Обычный 5 4 3" xfId="626"/>
    <cellStyle name="Обычный 5 4 3 2" xfId="949"/>
    <cellStyle name="Обычный 5 4 3 2 2" xfId="1551"/>
    <cellStyle name="Обычный 5 4 3 2 2 2" xfId="2510"/>
    <cellStyle name="Обычный 5 4 3 2 3" xfId="2038"/>
    <cellStyle name="Обычный 5 4 3 3" xfId="1323"/>
    <cellStyle name="Обычный 5 4 3 3 2" xfId="2282"/>
    <cellStyle name="Обычный 5 4 3 4" xfId="1809"/>
    <cellStyle name="Обычный 5 4 4" xfId="834"/>
    <cellStyle name="Обычный 5 4 4 2" xfId="1437"/>
    <cellStyle name="Обычный 5 4 4 2 2" xfId="2396"/>
    <cellStyle name="Обычный 5 4 4 3" xfId="1924"/>
    <cellStyle name="Обычный 5 4 5" xfId="1208"/>
    <cellStyle name="Обычный 5 4 5 2" xfId="2168"/>
    <cellStyle name="Обычный 5 4 6" xfId="1693"/>
    <cellStyle name="Обычный 5 5" xfId="460"/>
    <cellStyle name="Обычный 5 5 2" xfId="647"/>
    <cellStyle name="Обычный 5 5 2 2" xfId="968"/>
    <cellStyle name="Обычный 5 5 2 2 2" xfId="1570"/>
    <cellStyle name="Обычный 5 5 2 2 2 2" xfId="2529"/>
    <cellStyle name="Обычный 5 5 2 2 3" xfId="2057"/>
    <cellStyle name="Обычный 5 5 2 3" xfId="1342"/>
    <cellStyle name="Обычный 5 5 2 3 2" xfId="2301"/>
    <cellStyle name="Обычный 5 5 2 4" xfId="1828"/>
    <cellStyle name="Обычный 5 5 3" xfId="853"/>
    <cellStyle name="Обычный 5 5 3 2" xfId="1456"/>
    <cellStyle name="Обычный 5 5 3 2 2" xfId="2415"/>
    <cellStyle name="Обычный 5 5 3 3" xfId="1943"/>
    <cellStyle name="Обычный 5 5 4" xfId="1227"/>
    <cellStyle name="Обычный 5 5 4 2" xfId="2187"/>
    <cellStyle name="Обычный 5 5 5" xfId="1712"/>
    <cellStyle name="Обычный 5 6" xfId="574"/>
    <cellStyle name="Обычный 5 6 2" xfId="911"/>
    <cellStyle name="Обычный 5 6 2 2" xfId="1513"/>
    <cellStyle name="Обычный 5 6 2 2 2" xfId="2472"/>
    <cellStyle name="Обычный 5 6 2 3" xfId="2000"/>
    <cellStyle name="Обычный 5 6 3" xfId="1285"/>
    <cellStyle name="Обычный 5 6 3 2" xfId="2244"/>
    <cellStyle name="Обычный 5 6 4" xfId="1770"/>
    <cellStyle name="Обычный 5 7" xfId="796"/>
    <cellStyle name="Обычный 5 7 2" xfId="1399"/>
    <cellStyle name="Обычный 5 7 2 2" xfId="2358"/>
    <cellStyle name="Обычный 5 7 3" xfId="1886"/>
    <cellStyle name="Обычный 5 8" xfId="1170"/>
    <cellStyle name="Обычный 5 8 2" xfId="2130"/>
    <cellStyle name="Обычный 5 9" xfId="1653"/>
    <cellStyle name="Обычный 6" xfId="201"/>
    <cellStyle name="Обычный 6 2" xfId="279"/>
    <cellStyle name="Обычный 6 2 2" xfId="386"/>
    <cellStyle name="Обычный 6 2 2 2" xfId="492"/>
    <cellStyle name="Обычный 6 2 2 2 2" xfId="678"/>
    <cellStyle name="Обычный 6 2 2 2 2 2" xfId="999"/>
    <cellStyle name="Обычный 6 2 2 2 2 2 2" xfId="1601"/>
    <cellStyle name="Обычный 6 2 2 2 2 2 2 2" xfId="2560"/>
    <cellStyle name="Обычный 6 2 2 2 2 2 3" xfId="2088"/>
    <cellStyle name="Обычный 6 2 2 2 2 3" xfId="1373"/>
    <cellStyle name="Обычный 6 2 2 2 2 3 2" xfId="2332"/>
    <cellStyle name="Обычный 6 2 2 2 2 4" xfId="1859"/>
    <cellStyle name="Обычный 6 2 2 2 3" xfId="884"/>
    <cellStyle name="Обычный 6 2 2 2 3 2" xfId="1487"/>
    <cellStyle name="Обычный 6 2 2 2 3 2 2" xfId="2446"/>
    <cellStyle name="Обычный 6 2 2 2 3 3" xfId="1974"/>
    <cellStyle name="Обычный 6 2 2 2 4" xfId="1258"/>
    <cellStyle name="Обычный 6 2 2 2 4 2" xfId="2218"/>
    <cellStyle name="Обычный 6 2 2 2 5" xfId="1743"/>
    <cellStyle name="Обычный 6 2 2 3" xfId="618"/>
    <cellStyle name="Обычный 6 2 2 3 2" xfId="942"/>
    <cellStyle name="Обычный 6 2 2 3 2 2" xfId="1544"/>
    <cellStyle name="Обычный 6 2 2 3 2 2 2" xfId="2503"/>
    <cellStyle name="Обычный 6 2 2 3 2 3" xfId="2031"/>
    <cellStyle name="Обычный 6 2 2 3 3" xfId="1316"/>
    <cellStyle name="Обычный 6 2 2 3 3 2" xfId="2275"/>
    <cellStyle name="Обычный 6 2 2 3 4" xfId="1802"/>
    <cellStyle name="Обычный 6 2 2 4" xfId="827"/>
    <cellStyle name="Обычный 6 2 2 4 2" xfId="1430"/>
    <cellStyle name="Обычный 6 2 2 4 2 2" xfId="2389"/>
    <cellStyle name="Обычный 6 2 2 4 3" xfId="1917"/>
    <cellStyle name="Обычный 6 2 2 5" xfId="1201"/>
    <cellStyle name="Обычный 6 2 2 5 2" xfId="2161"/>
    <cellStyle name="Обычный 6 2 2 6" xfId="1686"/>
    <cellStyle name="Обычный 6 2 3" xfId="410"/>
    <cellStyle name="Обычный 6 2 3 2" xfId="511"/>
    <cellStyle name="Обычный 6 2 3 2 2" xfId="697"/>
    <cellStyle name="Обычный 6 2 3 2 2 2" xfId="1018"/>
    <cellStyle name="Обычный 6 2 3 2 2 2 2" xfId="1620"/>
    <cellStyle name="Обычный 6 2 3 2 2 2 2 2" xfId="2579"/>
    <cellStyle name="Обычный 6 2 3 2 2 2 3" xfId="2107"/>
    <cellStyle name="Обычный 6 2 3 2 2 3" xfId="1392"/>
    <cellStyle name="Обычный 6 2 3 2 2 3 2" xfId="2351"/>
    <cellStyle name="Обычный 6 2 3 2 2 4" xfId="1878"/>
    <cellStyle name="Обычный 6 2 3 2 3" xfId="903"/>
    <cellStyle name="Обычный 6 2 3 2 3 2" xfId="1506"/>
    <cellStyle name="Обычный 6 2 3 2 3 2 2" xfId="2465"/>
    <cellStyle name="Обычный 6 2 3 2 3 3" xfId="1993"/>
    <cellStyle name="Обычный 6 2 3 2 4" xfId="1277"/>
    <cellStyle name="Обычный 6 2 3 2 4 2" xfId="2237"/>
    <cellStyle name="Обычный 6 2 3 2 5" xfId="1762"/>
    <cellStyle name="Обычный 6 2 3 3" xfId="638"/>
    <cellStyle name="Обычный 6 2 3 3 2" xfId="961"/>
    <cellStyle name="Обычный 6 2 3 3 2 2" xfId="1563"/>
    <cellStyle name="Обычный 6 2 3 3 2 2 2" xfId="2522"/>
    <cellStyle name="Обычный 6 2 3 3 2 3" xfId="2050"/>
    <cellStyle name="Обычный 6 2 3 3 3" xfId="1335"/>
    <cellStyle name="Обычный 6 2 3 3 3 2" xfId="2294"/>
    <cellStyle name="Обычный 6 2 3 3 4" xfId="1821"/>
    <cellStyle name="Обычный 6 2 3 4" xfId="846"/>
    <cellStyle name="Обычный 6 2 3 4 2" xfId="1449"/>
    <cellStyle name="Обычный 6 2 3 4 2 2" xfId="2408"/>
    <cellStyle name="Обычный 6 2 3 4 3" xfId="1936"/>
    <cellStyle name="Обычный 6 2 3 5" xfId="1220"/>
    <cellStyle name="Обычный 6 2 3 5 2" xfId="2180"/>
    <cellStyle name="Обычный 6 2 3 6" xfId="1705"/>
    <cellStyle name="Обычный 6 2 4" xfId="473"/>
    <cellStyle name="Обычный 6 2 4 2" xfId="659"/>
    <cellStyle name="Обычный 6 2 4 2 2" xfId="980"/>
    <cellStyle name="Обычный 6 2 4 2 2 2" xfId="1582"/>
    <cellStyle name="Обычный 6 2 4 2 2 2 2" xfId="2541"/>
    <cellStyle name="Обычный 6 2 4 2 2 3" xfId="2069"/>
    <cellStyle name="Обычный 6 2 4 2 3" xfId="1354"/>
    <cellStyle name="Обычный 6 2 4 2 3 2" xfId="2313"/>
    <cellStyle name="Обычный 6 2 4 2 4" xfId="1840"/>
    <cellStyle name="Обычный 6 2 4 3" xfId="865"/>
    <cellStyle name="Обычный 6 2 4 3 2" xfId="1468"/>
    <cellStyle name="Обычный 6 2 4 3 2 2" xfId="2427"/>
    <cellStyle name="Обычный 6 2 4 3 3" xfId="1955"/>
    <cellStyle name="Обычный 6 2 4 4" xfId="1239"/>
    <cellStyle name="Обычный 6 2 4 4 2" xfId="2199"/>
    <cellStyle name="Обычный 6 2 4 5" xfId="1724"/>
    <cellStyle name="Обычный 6 2 5" xfId="592"/>
    <cellStyle name="Обычный 6 2 5 2" xfId="923"/>
    <cellStyle name="Обычный 6 2 5 2 2" xfId="1525"/>
    <cellStyle name="Обычный 6 2 5 2 2 2" xfId="2484"/>
    <cellStyle name="Обычный 6 2 5 2 3" xfId="2012"/>
    <cellStyle name="Обычный 6 2 5 3" xfId="1297"/>
    <cellStyle name="Обычный 6 2 5 3 2" xfId="2256"/>
    <cellStyle name="Обычный 6 2 5 4" xfId="1783"/>
    <cellStyle name="Обычный 6 2 6" xfId="808"/>
    <cellStyle name="Обычный 6 2 6 2" xfId="1411"/>
    <cellStyle name="Обычный 6 2 6 2 2" xfId="2370"/>
    <cellStyle name="Обычный 6 2 6 3" xfId="1898"/>
    <cellStyle name="Обычный 6 2 7" xfId="1182"/>
    <cellStyle name="Обычный 6 2 7 2" xfId="2142"/>
    <cellStyle name="Обычный 6 2 8" xfId="1666"/>
    <cellStyle name="Обычный 6 3" xfId="372"/>
    <cellStyle name="Обычный 6 3 2" xfId="482"/>
    <cellStyle name="Обычный 6 3 2 2" xfId="668"/>
    <cellStyle name="Обычный 6 3 2 2 2" xfId="989"/>
    <cellStyle name="Обычный 6 3 2 2 2 2" xfId="1591"/>
    <cellStyle name="Обычный 6 3 2 2 2 2 2" xfId="2550"/>
    <cellStyle name="Обычный 6 3 2 2 2 3" xfId="2078"/>
    <cellStyle name="Обычный 6 3 2 2 3" xfId="1363"/>
    <cellStyle name="Обычный 6 3 2 2 3 2" xfId="2322"/>
    <cellStyle name="Обычный 6 3 2 2 4" xfId="1849"/>
    <cellStyle name="Обычный 6 3 2 3" xfId="874"/>
    <cellStyle name="Обычный 6 3 2 3 2" xfId="1477"/>
    <cellStyle name="Обычный 6 3 2 3 2 2" xfId="2436"/>
    <cellStyle name="Обычный 6 3 2 3 3" xfId="1964"/>
    <cellStyle name="Обычный 6 3 2 4" xfId="1248"/>
    <cellStyle name="Обычный 6 3 2 4 2" xfId="2208"/>
    <cellStyle name="Обычный 6 3 2 5" xfId="1733"/>
    <cellStyle name="Обычный 6 3 3" xfId="608"/>
    <cellStyle name="Обычный 6 3 3 2" xfId="932"/>
    <cellStyle name="Обычный 6 3 3 2 2" xfId="1534"/>
    <cellStyle name="Обычный 6 3 3 2 2 2" xfId="2493"/>
    <cellStyle name="Обычный 6 3 3 2 3" xfId="2021"/>
    <cellStyle name="Обычный 6 3 3 3" xfId="1306"/>
    <cellStyle name="Обычный 6 3 3 3 2" xfId="2265"/>
    <cellStyle name="Обычный 6 3 3 4" xfId="1792"/>
    <cellStyle name="Обычный 6 3 4" xfId="817"/>
    <cellStyle name="Обычный 6 3 4 2" xfId="1420"/>
    <cellStyle name="Обычный 6 3 4 2 2" xfId="2379"/>
    <cellStyle name="Обычный 6 3 4 3" xfId="1907"/>
    <cellStyle name="Обычный 6 3 5" xfId="1191"/>
    <cellStyle name="Обычный 6 3 5 2" xfId="2151"/>
    <cellStyle name="Обычный 6 3 6" xfId="1676"/>
    <cellStyle name="Обычный 6 4" xfId="400"/>
    <cellStyle name="Обычный 6 4 2" xfId="501"/>
    <cellStyle name="Обычный 6 4 2 2" xfId="687"/>
    <cellStyle name="Обычный 6 4 2 2 2" xfId="1008"/>
    <cellStyle name="Обычный 6 4 2 2 2 2" xfId="1610"/>
    <cellStyle name="Обычный 6 4 2 2 2 2 2" xfId="2569"/>
    <cellStyle name="Обычный 6 4 2 2 2 3" xfId="2097"/>
    <cellStyle name="Обычный 6 4 2 2 3" xfId="1382"/>
    <cellStyle name="Обычный 6 4 2 2 3 2" xfId="2341"/>
    <cellStyle name="Обычный 6 4 2 2 4" xfId="1868"/>
    <cellStyle name="Обычный 6 4 2 3" xfId="893"/>
    <cellStyle name="Обычный 6 4 2 3 2" xfId="1496"/>
    <cellStyle name="Обычный 6 4 2 3 2 2" xfId="2455"/>
    <cellStyle name="Обычный 6 4 2 3 3" xfId="1983"/>
    <cellStyle name="Обычный 6 4 2 4" xfId="1267"/>
    <cellStyle name="Обычный 6 4 2 4 2" xfId="2227"/>
    <cellStyle name="Обычный 6 4 2 5" xfId="1752"/>
    <cellStyle name="Обычный 6 4 3" xfId="628"/>
    <cellStyle name="Обычный 6 4 3 2" xfId="951"/>
    <cellStyle name="Обычный 6 4 3 2 2" xfId="1553"/>
    <cellStyle name="Обычный 6 4 3 2 2 2" xfId="2512"/>
    <cellStyle name="Обычный 6 4 3 2 3" xfId="2040"/>
    <cellStyle name="Обычный 6 4 3 3" xfId="1325"/>
    <cellStyle name="Обычный 6 4 3 3 2" xfId="2284"/>
    <cellStyle name="Обычный 6 4 3 4" xfId="1811"/>
    <cellStyle name="Обычный 6 4 4" xfId="836"/>
    <cellStyle name="Обычный 6 4 4 2" xfId="1439"/>
    <cellStyle name="Обычный 6 4 4 2 2" xfId="2398"/>
    <cellStyle name="Обычный 6 4 4 3" xfId="1926"/>
    <cellStyle name="Обычный 6 4 5" xfId="1210"/>
    <cellStyle name="Обычный 6 4 5 2" xfId="2170"/>
    <cellStyle name="Обычный 6 4 6" xfId="1695"/>
    <cellStyle name="Обычный 6 5" xfId="462"/>
    <cellStyle name="Обычный 6 5 2" xfId="649"/>
    <cellStyle name="Обычный 6 5 2 2" xfId="970"/>
    <cellStyle name="Обычный 6 5 2 2 2" xfId="1572"/>
    <cellStyle name="Обычный 6 5 2 2 2 2" xfId="2531"/>
    <cellStyle name="Обычный 6 5 2 2 3" xfId="2059"/>
    <cellStyle name="Обычный 6 5 2 3" xfId="1344"/>
    <cellStyle name="Обычный 6 5 2 3 2" xfId="2303"/>
    <cellStyle name="Обычный 6 5 2 4" xfId="1830"/>
    <cellStyle name="Обычный 6 5 3" xfId="855"/>
    <cellStyle name="Обычный 6 5 3 2" xfId="1458"/>
    <cellStyle name="Обычный 6 5 3 2 2" xfId="2417"/>
    <cellStyle name="Обычный 6 5 3 3" xfId="1945"/>
    <cellStyle name="Обычный 6 5 4" xfId="1229"/>
    <cellStyle name="Обычный 6 5 4 2" xfId="2189"/>
    <cellStyle name="Обычный 6 5 5" xfId="1714"/>
    <cellStyle name="Обычный 6 6" xfId="577"/>
    <cellStyle name="Обычный 6 6 2" xfId="913"/>
    <cellStyle name="Обычный 6 6 2 2" xfId="1515"/>
    <cellStyle name="Обычный 6 6 2 2 2" xfId="2474"/>
    <cellStyle name="Обычный 6 6 2 3" xfId="2002"/>
    <cellStyle name="Обычный 6 6 3" xfId="1287"/>
    <cellStyle name="Обычный 6 6 3 2" xfId="2246"/>
    <cellStyle name="Обычный 6 6 4" xfId="1772"/>
    <cellStyle name="Обычный 6 7" xfId="798"/>
    <cellStyle name="Обычный 6 7 2" xfId="1401"/>
    <cellStyle name="Обычный 6 7 2 2" xfId="2360"/>
    <cellStyle name="Обычный 6 7 3" xfId="1888"/>
    <cellStyle name="Обычный 6 8" xfId="1172"/>
    <cellStyle name="Обычный 6 8 2" xfId="2132"/>
    <cellStyle name="Обычный 6 9" xfId="1655"/>
    <cellStyle name="Обычный 7" xfId="202"/>
    <cellStyle name="Обычный 7 2" xfId="280"/>
    <cellStyle name="Обычный 7 2 2" xfId="387"/>
    <cellStyle name="Обычный 7 2 2 2" xfId="493"/>
    <cellStyle name="Обычный 7 2 2 2 2" xfId="679"/>
    <cellStyle name="Обычный 7 2 2 2 2 2" xfId="1000"/>
    <cellStyle name="Обычный 7 2 2 2 2 2 2" xfId="1602"/>
    <cellStyle name="Обычный 7 2 2 2 2 2 2 2" xfId="2561"/>
    <cellStyle name="Обычный 7 2 2 2 2 2 3" xfId="2089"/>
    <cellStyle name="Обычный 7 2 2 2 2 3" xfId="1374"/>
    <cellStyle name="Обычный 7 2 2 2 2 3 2" xfId="2333"/>
    <cellStyle name="Обычный 7 2 2 2 2 4" xfId="1860"/>
    <cellStyle name="Обычный 7 2 2 2 3" xfId="885"/>
    <cellStyle name="Обычный 7 2 2 2 3 2" xfId="1488"/>
    <cellStyle name="Обычный 7 2 2 2 3 2 2" xfId="2447"/>
    <cellStyle name="Обычный 7 2 2 2 3 3" xfId="1975"/>
    <cellStyle name="Обычный 7 2 2 2 4" xfId="1259"/>
    <cellStyle name="Обычный 7 2 2 2 4 2" xfId="2219"/>
    <cellStyle name="Обычный 7 2 2 2 5" xfId="1744"/>
    <cellStyle name="Обычный 7 2 2 3" xfId="619"/>
    <cellStyle name="Обычный 7 2 2 3 2" xfId="943"/>
    <cellStyle name="Обычный 7 2 2 3 2 2" xfId="1545"/>
    <cellStyle name="Обычный 7 2 2 3 2 2 2" xfId="2504"/>
    <cellStyle name="Обычный 7 2 2 3 2 3" xfId="2032"/>
    <cellStyle name="Обычный 7 2 2 3 3" xfId="1317"/>
    <cellStyle name="Обычный 7 2 2 3 3 2" xfId="2276"/>
    <cellStyle name="Обычный 7 2 2 3 4" xfId="1803"/>
    <cellStyle name="Обычный 7 2 2 4" xfId="828"/>
    <cellStyle name="Обычный 7 2 2 4 2" xfId="1431"/>
    <cellStyle name="Обычный 7 2 2 4 2 2" xfId="2390"/>
    <cellStyle name="Обычный 7 2 2 4 3" xfId="1918"/>
    <cellStyle name="Обычный 7 2 2 5" xfId="1202"/>
    <cellStyle name="Обычный 7 2 2 5 2" xfId="2162"/>
    <cellStyle name="Обычный 7 2 2 6" xfId="1687"/>
    <cellStyle name="Обычный 7 2 3" xfId="411"/>
    <cellStyle name="Обычный 7 2 3 2" xfId="512"/>
    <cellStyle name="Обычный 7 2 3 2 2" xfId="698"/>
    <cellStyle name="Обычный 7 2 3 2 2 2" xfId="1019"/>
    <cellStyle name="Обычный 7 2 3 2 2 2 2" xfId="1621"/>
    <cellStyle name="Обычный 7 2 3 2 2 2 2 2" xfId="2580"/>
    <cellStyle name="Обычный 7 2 3 2 2 2 3" xfId="2108"/>
    <cellStyle name="Обычный 7 2 3 2 2 3" xfId="1393"/>
    <cellStyle name="Обычный 7 2 3 2 2 3 2" xfId="2352"/>
    <cellStyle name="Обычный 7 2 3 2 2 4" xfId="1879"/>
    <cellStyle name="Обычный 7 2 3 2 3" xfId="904"/>
    <cellStyle name="Обычный 7 2 3 2 3 2" xfId="1507"/>
    <cellStyle name="Обычный 7 2 3 2 3 2 2" xfId="2466"/>
    <cellStyle name="Обычный 7 2 3 2 3 3" xfId="1994"/>
    <cellStyle name="Обычный 7 2 3 2 4" xfId="1278"/>
    <cellStyle name="Обычный 7 2 3 2 4 2" xfId="2238"/>
    <cellStyle name="Обычный 7 2 3 2 5" xfId="1763"/>
    <cellStyle name="Обычный 7 2 3 3" xfId="639"/>
    <cellStyle name="Обычный 7 2 3 3 2" xfId="962"/>
    <cellStyle name="Обычный 7 2 3 3 2 2" xfId="1564"/>
    <cellStyle name="Обычный 7 2 3 3 2 2 2" xfId="2523"/>
    <cellStyle name="Обычный 7 2 3 3 2 3" xfId="2051"/>
    <cellStyle name="Обычный 7 2 3 3 3" xfId="1336"/>
    <cellStyle name="Обычный 7 2 3 3 3 2" xfId="2295"/>
    <cellStyle name="Обычный 7 2 3 3 4" xfId="1822"/>
    <cellStyle name="Обычный 7 2 3 4" xfId="847"/>
    <cellStyle name="Обычный 7 2 3 4 2" xfId="1450"/>
    <cellStyle name="Обычный 7 2 3 4 2 2" xfId="2409"/>
    <cellStyle name="Обычный 7 2 3 4 3" xfId="1937"/>
    <cellStyle name="Обычный 7 2 3 5" xfId="1221"/>
    <cellStyle name="Обычный 7 2 3 5 2" xfId="2181"/>
    <cellStyle name="Обычный 7 2 3 6" xfId="1706"/>
    <cellStyle name="Обычный 7 2 4" xfId="474"/>
    <cellStyle name="Обычный 7 2 4 2" xfId="660"/>
    <cellStyle name="Обычный 7 2 4 2 2" xfId="981"/>
    <cellStyle name="Обычный 7 2 4 2 2 2" xfId="1583"/>
    <cellStyle name="Обычный 7 2 4 2 2 2 2" xfId="2542"/>
    <cellStyle name="Обычный 7 2 4 2 2 3" xfId="2070"/>
    <cellStyle name="Обычный 7 2 4 2 3" xfId="1355"/>
    <cellStyle name="Обычный 7 2 4 2 3 2" xfId="2314"/>
    <cellStyle name="Обычный 7 2 4 2 4" xfId="1841"/>
    <cellStyle name="Обычный 7 2 4 3" xfId="866"/>
    <cellStyle name="Обычный 7 2 4 3 2" xfId="1469"/>
    <cellStyle name="Обычный 7 2 4 3 2 2" xfId="2428"/>
    <cellStyle name="Обычный 7 2 4 3 3" xfId="1956"/>
    <cellStyle name="Обычный 7 2 4 4" xfId="1240"/>
    <cellStyle name="Обычный 7 2 4 4 2" xfId="2200"/>
    <cellStyle name="Обычный 7 2 4 5" xfId="1725"/>
    <cellStyle name="Обычный 7 2 5" xfId="593"/>
    <cellStyle name="Обычный 7 2 5 2" xfId="924"/>
    <cellStyle name="Обычный 7 2 5 2 2" xfId="1526"/>
    <cellStyle name="Обычный 7 2 5 2 2 2" xfId="2485"/>
    <cellStyle name="Обычный 7 2 5 2 3" xfId="2013"/>
    <cellStyle name="Обычный 7 2 5 3" xfId="1298"/>
    <cellStyle name="Обычный 7 2 5 3 2" xfId="2257"/>
    <cellStyle name="Обычный 7 2 5 4" xfId="1784"/>
    <cellStyle name="Обычный 7 2 6" xfId="809"/>
    <cellStyle name="Обычный 7 2 6 2" xfId="1412"/>
    <cellStyle name="Обычный 7 2 6 2 2" xfId="2371"/>
    <cellStyle name="Обычный 7 2 6 3" xfId="1899"/>
    <cellStyle name="Обычный 7 2 7" xfId="1183"/>
    <cellStyle name="Обычный 7 2 7 2" xfId="2143"/>
    <cellStyle name="Обычный 7 2 8" xfId="1667"/>
    <cellStyle name="Обычный 7 3" xfId="373"/>
    <cellStyle name="Обычный 7 3 2" xfId="483"/>
    <cellStyle name="Обычный 7 3 2 2" xfId="669"/>
    <cellStyle name="Обычный 7 3 2 2 2" xfId="990"/>
    <cellStyle name="Обычный 7 3 2 2 2 2" xfId="1592"/>
    <cellStyle name="Обычный 7 3 2 2 2 2 2" xfId="2551"/>
    <cellStyle name="Обычный 7 3 2 2 2 3" xfId="2079"/>
    <cellStyle name="Обычный 7 3 2 2 3" xfId="1364"/>
    <cellStyle name="Обычный 7 3 2 2 3 2" xfId="2323"/>
    <cellStyle name="Обычный 7 3 2 2 4" xfId="1850"/>
    <cellStyle name="Обычный 7 3 2 3" xfId="875"/>
    <cellStyle name="Обычный 7 3 2 3 2" xfId="1478"/>
    <cellStyle name="Обычный 7 3 2 3 2 2" xfId="2437"/>
    <cellStyle name="Обычный 7 3 2 3 3" xfId="1965"/>
    <cellStyle name="Обычный 7 3 2 4" xfId="1249"/>
    <cellStyle name="Обычный 7 3 2 4 2" xfId="2209"/>
    <cellStyle name="Обычный 7 3 2 5" xfId="1734"/>
    <cellStyle name="Обычный 7 3 3" xfId="609"/>
    <cellStyle name="Обычный 7 3 3 2" xfId="933"/>
    <cellStyle name="Обычный 7 3 3 2 2" xfId="1535"/>
    <cellStyle name="Обычный 7 3 3 2 2 2" xfId="2494"/>
    <cellStyle name="Обычный 7 3 3 2 3" xfId="2022"/>
    <cellStyle name="Обычный 7 3 3 3" xfId="1307"/>
    <cellStyle name="Обычный 7 3 3 3 2" xfId="2266"/>
    <cellStyle name="Обычный 7 3 3 4" xfId="1793"/>
    <cellStyle name="Обычный 7 3 4" xfId="818"/>
    <cellStyle name="Обычный 7 3 4 2" xfId="1421"/>
    <cellStyle name="Обычный 7 3 4 2 2" xfId="2380"/>
    <cellStyle name="Обычный 7 3 4 3" xfId="1908"/>
    <cellStyle name="Обычный 7 3 5" xfId="1192"/>
    <cellStyle name="Обычный 7 3 5 2" xfId="2152"/>
    <cellStyle name="Обычный 7 3 6" xfId="1677"/>
    <cellStyle name="Обычный 7 4" xfId="401"/>
    <cellStyle name="Обычный 7 4 2" xfId="502"/>
    <cellStyle name="Обычный 7 4 2 2" xfId="688"/>
    <cellStyle name="Обычный 7 4 2 2 2" xfId="1009"/>
    <cellStyle name="Обычный 7 4 2 2 2 2" xfId="1611"/>
    <cellStyle name="Обычный 7 4 2 2 2 2 2" xfId="2570"/>
    <cellStyle name="Обычный 7 4 2 2 2 3" xfId="2098"/>
    <cellStyle name="Обычный 7 4 2 2 3" xfId="1383"/>
    <cellStyle name="Обычный 7 4 2 2 3 2" xfId="2342"/>
    <cellStyle name="Обычный 7 4 2 2 4" xfId="1869"/>
    <cellStyle name="Обычный 7 4 2 3" xfId="894"/>
    <cellStyle name="Обычный 7 4 2 3 2" xfId="1497"/>
    <cellStyle name="Обычный 7 4 2 3 2 2" xfId="2456"/>
    <cellStyle name="Обычный 7 4 2 3 3" xfId="1984"/>
    <cellStyle name="Обычный 7 4 2 4" xfId="1268"/>
    <cellStyle name="Обычный 7 4 2 4 2" xfId="2228"/>
    <cellStyle name="Обычный 7 4 2 5" xfId="1753"/>
    <cellStyle name="Обычный 7 4 3" xfId="629"/>
    <cellStyle name="Обычный 7 4 3 2" xfId="952"/>
    <cellStyle name="Обычный 7 4 3 2 2" xfId="1554"/>
    <cellStyle name="Обычный 7 4 3 2 2 2" xfId="2513"/>
    <cellStyle name="Обычный 7 4 3 2 3" xfId="2041"/>
    <cellStyle name="Обычный 7 4 3 3" xfId="1326"/>
    <cellStyle name="Обычный 7 4 3 3 2" xfId="2285"/>
    <cellStyle name="Обычный 7 4 3 4" xfId="1812"/>
    <cellStyle name="Обычный 7 4 4" xfId="837"/>
    <cellStyle name="Обычный 7 4 4 2" xfId="1440"/>
    <cellStyle name="Обычный 7 4 4 2 2" xfId="2399"/>
    <cellStyle name="Обычный 7 4 4 3" xfId="1927"/>
    <cellStyle name="Обычный 7 4 5" xfId="1211"/>
    <cellStyle name="Обычный 7 4 5 2" xfId="2171"/>
    <cellStyle name="Обычный 7 4 6" xfId="1696"/>
    <cellStyle name="Обычный 7 5" xfId="463"/>
    <cellStyle name="Обычный 7 5 2" xfId="650"/>
    <cellStyle name="Обычный 7 5 2 2" xfId="971"/>
    <cellStyle name="Обычный 7 5 2 2 2" xfId="1573"/>
    <cellStyle name="Обычный 7 5 2 2 2 2" xfId="2532"/>
    <cellStyle name="Обычный 7 5 2 2 3" xfId="2060"/>
    <cellStyle name="Обычный 7 5 2 3" xfId="1345"/>
    <cellStyle name="Обычный 7 5 2 3 2" xfId="2304"/>
    <cellStyle name="Обычный 7 5 2 4" xfId="1831"/>
    <cellStyle name="Обычный 7 5 3" xfId="856"/>
    <cellStyle name="Обычный 7 5 3 2" xfId="1459"/>
    <cellStyle name="Обычный 7 5 3 2 2" xfId="2418"/>
    <cellStyle name="Обычный 7 5 3 3" xfId="1946"/>
    <cellStyle name="Обычный 7 5 4" xfId="1230"/>
    <cellStyle name="Обычный 7 5 4 2" xfId="2190"/>
    <cellStyle name="Обычный 7 5 5" xfId="1715"/>
    <cellStyle name="Обычный 7 6" xfId="578"/>
    <cellStyle name="Обычный 7 6 2" xfId="914"/>
    <cellStyle name="Обычный 7 6 2 2" xfId="1516"/>
    <cellStyle name="Обычный 7 6 2 2 2" xfId="2475"/>
    <cellStyle name="Обычный 7 6 2 3" xfId="2003"/>
    <cellStyle name="Обычный 7 6 3" xfId="1288"/>
    <cellStyle name="Обычный 7 6 3 2" xfId="2247"/>
    <cellStyle name="Обычный 7 6 4" xfId="1773"/>
    <cellStyle name="Обычный 7 7" xfId="799"/>
    <cellStyle name="Обычный 7 7 2" xfId="1402"/>
    <cellStyle name="Обычный 7 7 2 2" xfId="2361"/>
    <cellStyle name="Обычный 7 7 3" xfId="1889"/>
    <cellStyle name="Обычный 7 8" xfId="1173"/>
    <cellStyle name="Обычный 7 8 2" xfId="2133"/>
    <cellStyle name="Обычный 7 9" xfId="1656"/>
    <cellStyle name="Обычный 8" xfId="203"/>
    <cellStyle name="Обычный 8 2" xfId="281"/>
    <cellStyle name="Обычный 8 2 2" xfId="388"/>
    <cellStyle name="Обычный 8 2 2 2" xfId="494"/>
    <cellStyle name="Обычный 8 2 2 2 2" xfId="680"/>
    <cellStyle name="Обычный 8 2 2 2 2 2" xfId="1001"/>
    <cellStyle name="Обычный 8 2 2 2 2 2 2" xfId="1603"/>
    <cellStyle name="Обычный 8 2 2 2 2 2 2 2" xfId="2562"/>
    <cellStyle name="Обычный 8 2 2 2 2 2 3" xfId="2090"/>
    <cellStyle name="Обычный 8 2 2 2 2 3" xfId="1375"/>
    <cellStyle name="Обычный 8 2 2 2 2 3 2" xfId="2334"/>
    <cellStyle name="Обычный 8 2 2 2 2 4" xfId="1861"/>
    <cellStyle name="Обычный 8 2 2 2 3" xfId="886"/>
    <cellStyle name="Обычный 8 2 2 2 3 2" xfId="1489"/>
    <cellStyle name="Обычный 8 2 2 2 3 2 2" xfId="2448"/>
    <cellStyle name="Обычный 8 2 2 2 3 3" xfId="1976"/>
    <cellStyle name="Обычный 8 2 2 2 4" xfId="1260"/>
    <cellStyle name="Обычный 8 2 2 2 4 2" xfId="2220"/>
    <cellStyle name="Обычный 8 2 2 2 5" xfId="1745"/>
    <cellStyle name="Обычный 8 2 2 3" xfId="620"/>
    <cellStyle name="Обычный 8 2 2 3 2" xfId="944"/>
    <cellStyle name="Обычный 8 2 2 3 2 2" xfId="1546"/>
    <cellStyle name="Обычный 8 2 2 3 2 2 2" xfId="2505"/>
    <cellStyle name="Обычный 8 2 2 3 2 3" xfId="2033"/>
    <cellStyle name="Обычный 8 2 2 3 3" xfId="1318"/>
    <cellStyle name="Обычный 8 2 2 3 3 2" xfId="2277"/>
    <cellStyle name="Обычный 8 2 2 3 4" xfId="1804"/>
    <cellStyle name="Обычный 8 2 2 4" xfId="829"/>
    <cellStyle name="Обычный 8 2 2 4 2" xfId="1432"/>
    <cellStyle name="Обычный 8 2 2 4 2 2" xfId="2391"/>
    <cellStyle name="Обычный 8 2 2 4 3" xfId="1919"/>
    <cellStyle name="Обычный 8 2 2 5" xfId="1203"/>
    <cellStyle name="Обычный 8 2 2 5 2" xfId="2163"/>
    <cellStyle name="Обычный 8 2 2 6" xfId="1688"/>
    <cellStyle name="Обычный 8 2 3" xfId="412"/>
    <cellStyle name="Обычный 8 2 3 2" xfId="513"/>
    <cellStyle name="Обычный 8 2 3 2 2" xfId="699"/>
    <cellStyle name="Обычный 8 2 3 2 2 2" xfId="1020"/>
    <cellStyle name="Обычный 8 2 3 2 2 2 2" xfId="1622"/>
    <cellStyle name="Обычный 8 2 3 2 2 2 2 2" xfId="2581"/>
    <cellStyle name="Обычный 8 2 3 2 2 2 3" xfId="2109"/>
    <cellStyle name="Обычный 8 2 3 2 2 3" xfId="1394"/>
    <cellStyle name="Обычный 8 2 3 2 2 3 2" xfId="2353"/>
    <cellStyle name="Обычный 8 2 3 2 2 4" xfId="1880"/>
    <cellStyle name="Обычный 8 2 3 2 3" xfId="905"/>
    <cellStyle name="Обычный 8 2 3 2 3 2" xfId="1508"/>
    <cellStyle name="Обычный 8 2 3 2 3 2 2" xfId="2467"/>
    <cellStyle name="Обычный 8 2 3 2 3 3" xfId="1995"/>
    <cellStyle name="Обычный 8 2 3 2 4" xfId="1279"/>
    <cellStyle name="Обычный 8 2 3 2 4 2" xfId="2239"/>
    <cellStyle name="Обычный 8 2 3 2 5" xfId="1764"/>
    <cellStyle name="Обычный 8 2 3 3" xfId="640"/>
    <cellStyle name="Обычный 8 2 3 3 2" xfId="963"/>
    <cellStyle name="Обычный 8 2 3 3 2 2" xfId="1565"/>
    <cellStyle name="Обычный 8 2 3 3 2 2 2" xfId="2524"/>
    <cellStyle name="Обычный 8 2 3 3 2 3" xfId="2052"/>
    <cellStyle name="Обычный 8 2 3 3 3" xfId="1337"/>
    <cellStyle name="Обычный 8 2 3 3 3 2" xfId="2296"/>
    <cellStyle name="Обычный 8 2 3 3 4" xfId="1823"/>
    <cellStyle name="Обычный 8 2 3 4" xfId="848"/>
    <cellStyle name="Обычный 8 2 3 4 2" xfId="1451"/>
    <cellStyle name="Обычный 8 2 3 4 2 2" xfId="2410"/>
    <cellStyle name="Обычный 8 2 3 4 3" xfId="1938"/>
    <cellStyle name="Обычный 8 2 3 5" xfId="1222"/>
    <cellStyle name="Обычный 8 2 3 5 2" xfId="2182"/>
    <cellStyle name="Обычный 8 2 3 6" xfId="1707"/>
    <cellStyle name="Обычный 8 2 4" xfId="475"/>
    <cellStyle name="Обычный 8 2 4 2" xfId="661"/>
    <cellStyle name="Обычный 8 2 4 2 2" xfId="982"/>
    <cellStyle name="Обычный 8 2 4 2 2 2" xfId="1584"/>
    <cellStyle name="Обычный 8 2 4 2 2 2 2" xfId="2543"/>
    <cellStyle name="Обычный 8 2 4 2 2 3" xfId="2071"/>
    <cellStyle name="Обычный 8 2 4 2 3" xfId="1356"/>
    <cellStyle name="Обычный 8 2 4 2 3 2" xfId="2315"/>
    <cellStyle name="Обычный 8 2 4 2 4" xfId="1842"/>
    <cellStyle name="Обычный 8 2 4 3" xfId="867"/>
    <cellStyle name="Обычный 8 2 4 3 2" xfId="1470"/>
    <cellStyle name="Обычный 8 2 4 3 2 2" xfId="2429"/>
    <cellStyle name="Обычный 8 2 4 3 3" xfId="1957"/>
    <cellStyle name="Обычный 8 2 4 4" xfId="1241"/>
    <cellStyle name="Обычный 8 2 4 4 2" xfId="2201"/>
    <cellStyle name="Обычный 8 2 4 5" xfId="1726"/>
    <cellStyle name="Обычный 8 2 5" xfId="594"/>
    <cellStyle name="Обычный 8 2 5 2" xfId="925"/>
    <cellStyle name="Обычный 8 2 5 2 2" xfId="1527"/>
    <cellStyle name="Обычный 8 2 5 2 2 2" xfId="2486"/>
    <cellStyle name="Обычный 8 2 5 2 3" xfId="2014"/>
    <cellStyle name="Обычный 8 2 5 3" xfId="1299"/>
    <cellStyle name="Обычный 8 2 5 3 2" xfId="2258"/>
    <cellStyle name="Обычный 8 2 5 4" xfId="1785"/>
    <cellStyle name="Обычный 8 2 6" xfId="810"/>
    <cellStyle name="Обычный 8 2 6 2" xfId="1413"/>
    <cellStyle name="Обычный 8 2 6 2 2" xfId="2372"/>
    <cellStyle name="Обычный 8 2 6 3" xfId="1900"/>
    <cellStyle name="Обычный 8 2 7" xfId="1184"/>
    <cellStyle name="Обычный 8 2 7 2" xfId="2144"/>
    <cellStyle name="Обычный 8 2 8" xfId="1668"/>
    <cellStyle name="Обычный 8 3" xfId="374"/>
    <cellStyle name="Обычный 8 3 2" xfId="484"/>
    <cellStyle name="Обычный 8 3 2 2" xfId="670"/>
    <cellStyle name="Обычный 8 3 2 2 2" xfId="991"/>
    <cellStyle name="Обычный 8 3 2 2 2 2" xfId="1593"/>
    <cellStyle name="Обычный 8 3 2 2 2 2 2" xfId="2552"/>
    <cellStyle name="Обычный 8 3 2 2 2 3" xfId="2080"/>
    <cellStyle name="Обычный 8 3 2 2 3" xfId="1365"/>
    <cellStyle name="Обычный 8 3 2 2 3 2" xfId="2324"/>
    <cellStyle name="Обычный 8 3 2 2 4" xfId="1851"/>
    <cellStyle name="Обычный 8 3 2 3" xfId="876"/>
    <cellStyle name="Обычный 8 3 2 3 2" xfId="1479"/>
    <cellStyle name="Обычный 8 3 2 3 2 2" xfId="2438"/>
    <cellStyle name="Обычный 8 3 2 3 3" xfId="1966"/>
    <cellStyle name="Обычный 8 3 2 4" xfId="1250"/>
    <cellStyle name="Обычный 8 3 2 4 2" xfId="2210"/>
    <cellStyle name="Обычный 8 3 2 5" xfId="1735"/>
    <cellStyle name="Обычный 8 3 3" xfId="610"/>
    <cellStyle name="Обычный 8 3 3 2" xfId="934"/>
    <cellStyle name="Обычный 8 3 3 2 2" xfId="1536"/>
    <cellStyle name="Обычный 8 3 3 2 2 2" xfId="2495"/>
    <cellStyle name="Обычный 8 3 3 2 3" xfId="2023"/>
    <cellStyle name="Обычный 8 3 3 3" xfId="1308"/>
    <cellStyle name="Обычный 8 3 3 3 2" xfId="2267"/>
    <cellStyle name="Обычный 8 3 3 4" xfId="1794"/>
    <cellStyle name="Обычный 8 3 4" xfId="819"/>
    <cellStyle name="Обычный 8 3 4 2" xfId="1422"/>
    <cellStyle name="Обычный 8 3 4 2 2" xfId="2381"/>
    <cellStyle name="Обычный 8 3 4 3" xfId="1909"/>
    <cellStyle name="Обычный 8 3 5" xfId="1193"/>
    <cellStyle name="Обычный 8 3 5 2" xfId="2153"/>
    <cellStyle name="Обычный 8 3 6" xfId="1678"/>
    <cellStyle name="Обычный 8 4" xfId="402"/>
    <cellStyle name="Обычный 8 4 2" xfId="503"/>
    <cellStyle name="Обычный 8 4 2 2" xfId="689"/>
    <cellStyle name="Обычный 8 4 2 2 2" xfId="1010"/>
    <cellStyle name="Обычный 8 4 2 2 2 2" xfId="1612"/>
    <cellStyle name="Обычный 8 4 2 2 2 2 2" xfId="2571"/>
    <cellStyle name="Обычный 8 4 2 2 2 3" xfId="2099"/>
    <cellStyle name="Обычный 8 4 2 2 3" xfId="1384"/>
    <cellStyle name="Обычный 8 4 2 2 3 2" xfId="2343"/>
    <cellStyle name="Обычный 8 4 2 2 4" xfId="1870"/>
    <cellStyle name="Обычный 8 4 2 3" xfId="895"/>
    <cellStyle name="Обычный 8 4 2 3 2" xfId="1498"/>
    <cellStyle name="Обычный 8 4 2 3 2 2" xfId="2457"/>
    <cellStyle name="Обычный 8 4 2 3 3" xfId="1985"/>
    <cellStyle name="Обычный 8 4 2 4" xfId="1269"/>
    <cellStyle name="Обычный 8 4 2 4 2" xfId="2229"/>
    <cellStyle name="Обычный 8 4 2 5" xfId="1754"/>
    <cellStyle name="Обычный 8 4 3" xfId="630"/>
    <cellStyle name="Обычный 8 4 3 2" xfId="953"/>
    <cellStyle name="Обычный 8 4 3 2 2" xfId="1555"/>
    <cellStyle name="Обычный 8 4 3 2 2 2" xfId="2514"/>
    <cellStyle name="Обычный 8 4 3 2 3" xfId="2042"/>
    <cellStyle name="Обычный 8 4 3 3" xfId="1327"/>
    <cellStyle name="Обычный 8 4 3 3 2" xfId="2286"/>
    <cellStyle name="Обычный 8 4 3 4" xfId="1813"/>
    <cellStyle name="Обычный 8 4 4" xfId="838"/>
    <cellStyle name="Обычный 8 4 4 2" xfId="1441"/>
    <cellStyle name="Обычный 8 4 4 2 2" xfId="2400"/>
    <cellStyle name="Обычный 8 4 4 3" xfId="1928"/>
    <cellStyle name="Обычный 8 4 5" xfId="1212"/>
    <cellStyle name="Обычный 8 4 5 2" xfId="2172"/>
    <cellStyle name="Обычный 8 4 6" xfId="1697"/>
    <cellStyle name="Обычный 8 5" xfId="464"/>
    <cellStyle name="Обычный 8 5 2" xfId="651"/>
    <cellStyle name="Обычный 8 5 2 2" xfId="972"/>
    <cellStyle name="Обычный 8 5 2 2 2" xfId="1574"/>
    <cellStyle name="Обычный 8 5 2 2 2 2" xfId="2533"/>
    <cellStyle name="Обычный 8 5 2 2 3" xfId="2061"/>
    <cellStyle name="Обычный 8 5 2 3" xfId="1346"/>
    <cellStyle name="Обычный 8 5 2 3 2" xfId="2305"/>
    <cellStyle name="Обычный 8 5 2 4" xfId="1832"/>
    <cellStyle name="Обычный 8 5 3" xfId="857"/>
    <cellStyle name="Обычный 8 5 3 2" xfId="1460"/>
    <cellStyle name="Обычный 8 5 3 2 2" xfId="2419"/>
    <cellStyle name="Обычный 8 5 3 3" xfId="1947"/>
    <cellStyle name="Обычный 8 5 4" xfId="1231"/>
    <cellStyle name="Обычный 8 5 4 2" xfId="2191"/>
    <cellStyle name="Обычный 8 5 5" xfId="1716"/>
    <cellStyle name="Обычный 8 6" xfId="579"/>
    <cellStyle name="Обычный 8 6 2" xfId="915"/>
    <cellStyle name="Обычный 8 6 2 2" xfId="1517"/>
    <cellStyle name="Обычный 8 6 2 2 2" xfId="2476"/>
    <cellStyle name="Обычный 8 6 2 3" xfId="2004"/>
    <cellStyle name="Обычный 8 6 3" xfId="1289"/>
    <cellStyle name="Обычный 8 6 3 2" xfId="2248"/>
    <cellStyle name="Обычный 8 6 4" xfId="1774"/>
    <cellStyle name="Обычный 8 7" xfId="800"/>
    <cellStyle name="Обычный 8 7 2" xfId="1403"/>
    <cellStyle name="Обычный 8 7 2 2" xfId="2362"/>
    <cellStyle name="Обычный 8 7 3" xfId="1890"/>
    <cellStyle name="Обычный 8 8" xfId="1174"/>
    <cellStyle name="Обычный 8 8 2" xfId="2134"/>
    <cellStyle name="Обычный 8 9" xfId="1657"/>
    <cellStyle name="Обычный 9" xfId="204"/>
    <cellStyle name="Обычный__ОТЧЕТ2О" xfId="38"/>
    <cellStyle name="Обычный_табл 2" xfId="39"/>
    <cellStyle name="Плохой" xfId="40" builtinId="27" customBuiltin="1"/>
    <cellStyle name="Плохой 10" xfId="1162"/>
    <cellStyle name="Плохой 2" xfId="82"/>
    <cellStyle name="Плохой 2 2" xfId="177"/>
    <cellStyle name="Плохой 3" xfId="123"/>
    <cellStyle name="Плохой 4" xfId="252"/>
    <cellStyle name="Плохой 5" xfId="362"/>
    <cellStyle name="Плохой 6" xfId="452"/>
    <cellStyle name="Плохой 7" xfId="552"/>
    <cellStyle name="Плохой 8" xfId="564"/>
    <cellStyle name="Плохой 9" xfId="788"/>
    <cellStyle name="Пояснение" xfId="41" builtinId="53" customBuiltin="1"/>
    <cellStyle name="Пояснение 10" xfId="1163"/>
    <cellStyle name="Пояснение 2" xfId="83"/>
    <cellStyle name="Пояснение 2 2" xfId="178"/>
    <cellStyle name="Пояснение 3" xfId="124"/>
    <cellStyle name="Пояснение 4" xfId="253"/>
    <cellStyle name="Пояснение 5" xfId="363"/>
    <cellStyle name="Пояснение 6" xfId="453"/>
    <cellStyle name="Пояснение 7" xfId="553"/>
    <cellStyle name="Пояснение 8" xfId="587"/>
    <cellStyle name="Пояснение 9" xfId="789"/>
    <cellStyle name="Примечание" xfId="42" builtinId="10" customBuiltin="1"/>
    <cellStyle name="Примечание 10" xfId="1164"/>
    <cellStyle name="Примечание 2" xfId="84"/>
    <cellStyle name="Примечание 2 2" xfId="179"/>
    <cellStyle name="Примечание 2 2 2" xfId="1105"/>
    <cellStyle name="Примечание 2 3" xfId="1106"/>
    <cellStyle name="Примечание 2 3 2" xfId="1107"/>
    <cellStyle name="Примечание 2 4" xfId="1108"/>
    <cellStyle name="Примечание 3" xfId="125"/>
    <cellStyle name="Примечание 3 2" xfId="1109"/>
    <cellStyle name="Примечание 4" xfId="254"/>
    <cellStyle name="Примечание 4 2" xfId="1110"/>
    <cellStyle name="Примечание 5" xfId="364"/>
    <cellStyle name="Примечание 6" xfId="454"/>
    <cellStyle name="Примечание 7" xfId="554"/>
    <cellStyle name="Примечание 8" xfId="744"/>
    <cellStyle name="Примечание 9" xfId="790"/>
    <cellStyle name="Процентный 2" xfId="130"/>
    <cellStyle name="Процентный 2 2" xfId="183"/>
    <cellStyle name="Процентный 2 3" xfId="1111"/>
    <cellStyle name="Процентный 2 3 2" xfId="1112"/>
    <cellStyle name="Процентный 2 3 2 2" xfId="1629"/>
    <cellStyle name="Процентный 2 3 2 2 2" xfId="2588"/>
    <cellStyle name="Процентный 2 3 2 3" xfId="2116"/>
    <cellStyle name="Процентный 2 3 3" xfId="1628"/>
    <cellStyle name="Процентный 2 3 3 2" xfId="2587"/>
    <cellStyle name="Процентный 2 3 4" xfId="2115"/>
    <cellStyle name="Процентный 2 4" xfId="1113"/>
    <cellStyle name="Процентный 2 4 2" xfId="1630"/>
    <cellStyle name="Процентный 2 4 2 2" xfId="2589"/>
    <cellStyle name="Процентный 2 4 3" xfId="2117"/>
    <cellStyle name="Процентный 2 5" xfId="1114"/>
    <cellStyle name="Процентный 2 5 2" xfId="1631"/>
    <cellStyle name="Процентный 2 5 2 2" xfId="2590"/>
    <cellStyle name="Процентный 2 5 3" xfId="2118"/>
    <cellStyle name="Процентный 2 6" xfId="1115"/>
    <cellStyle name="Процентный 2 6 2" xfId="1632"/>
    <cellStyle name="Процентный 2 6 2 2" xfId="2591"/>
    <cellStyle name="Процентный 2 6 3" xfId="2119"/>
    <cellStyle name="Процентный 3" xfId="188"/>
    <cellStyle name="Процентный 3 2" xfId="272"/>
    <cellStyle name="Процентный 3 2 2" xfId="1116"/>
    <cellStyle name="Процентный 3 2 2 2" xfId="1633"/>
    <cellStyle name="Процентный 3 2 2 2 2" xfId="2592"/>
    <cellStyle name="Процентный 3 2 2 3" xfId="2120"/>
    <cellStyle name="Процентный 4" xfId="1117"/>
    <cellStyle name="Процентный 5" xfId="1118"/>
    <cellStyle name="Процентный 6" xfId="1119"/>
    <cellStyle name="Процентный 6 2" xfId="1634"/>
    <cellStyle name="Процентный 6 2 2" xfId="2593"/>
    <cellStyle name="Процентный 6 3" xfId="2121"/>
    <cellStyle name="Процентный 7" xfId="1120"/>
    <cellStyle name="Процентный 7 2" xfId="1635"/>
    <cellStyle name="Процентный 7 2 2" xfId="2594"/>
    <cellStyle name="Процентный 7 3" xfId="2122"/>
    <cellStyle name="Процентный 8" xfId="1121"/>
    <cellStyle name="Процентный 8 2" xfId="1636"/>
    <cellStyle name="Процентный 8 2 2" xfId="2595"/>
    <cellStyle name="Процентный 8 3" xfId="2123"/>
    <cellStyle name="Связанная ячейка" xfId="43" builtinId="24" customBuiltin="1"/>
    <cellStyle name="Связанная ячейка 10" xfId="1165"/>
    <cellStyle name="Связанная ячейка 2" xfId="85"/>
    <cellStyle name="Связанная ячейка 2 2" xfId="180"/>
    <cellStyle name="Связанная ячейка 3" xfId="126"/>
    <cellStyle name="Связанная ячейка 4" xfId="255"/>
    <cellStyle name="Связанная ячейка 5" xfId="365"/>
    <cellStyle name="Связанная ячейка 6" xfId="455"/>
    <cellStyle name="Связанная ячейка 7" xfId="555"/>
    <cellStyle name="Связанная ячейка 8" xfId="562"/>
    <cellStyle name="Связанная ячейка 9" xfId="791"/>
    <cellStyle name="Стиль 1" xfId="1"/>
    <cellStyle name="Текст предупреждения" xfId="44" builtinId="11" customBuiltin="1"/>
    <cellStyle name="Текст предупреждения 10" xfId="1166"/>
    <cellStyle name="Текст предупреждения 2" xfId="86"/>
    <cellStyle name="Текст предупреждения 2 2" xfId="181"/>
    <cellStyle name="Текст предупреждения 3" xfId="127"/>
    <cellStyle name="Текст предупреждения 4" xfId="256"/>
    <cellStyle name="Текст предупреждения 5" xfId="366"/>
    <cellStyle name="Текст предупреждения 6" xfId="456"/>
    <cellStyle name="Текст предупреждения 7" xfId="556"/>
    <cellStyle name="Текст предупреждения 8" xfId="571"/>
    <cellStyle name="Текст предупреждения 9" xfId="792"/>
    <cellStyle name="Тысячи [0]_Диалог Накладная" xfId="45"/>
    <cellStyle name="Тысячи_Sheet1" xfId="1122"/>
    <cellStyle name="Финансовый" xfId="2607" builtinId="3"/>
    <cellStyle name="Финансовый [0]" xfId="2608" builtinId="6"/>
    <cellStyle name="Финансовый [0] 2" xfId="186"/>
    <cellStyle name="Финансовый [0] 2 10" xfId="140"/>
    <cellStyle name="Финансовый [0] 2 10 2" xfId="267"/>
    <cellStyle name="Финансовый [0] 2 11" xfId="141"/>
    <cellStyle name="Финансовый [0] 2 11 2" xfId="268"/>
    <cellStyle name="Финансовый [0] 2 12" xfId="211"/>
    <cellStyle name="Финансовый [0] 2 13" xfId="215"/>
    <cellStyle name="Финансовый [0] 2 14" xfId="271"/>
    <cellStyle name="Финансовый [0] 2 2" xfId="131"/>
    <cellStyle name="Финансовый [0] 2 2 2" xfId="258"/>
    <cellStyle name="Финансовый [0] 2 3" xfId="133"/>
    <cellStyle name="Финансовый [0] 2 3 2" xfId="260"/>
    <cellStyle name="Финансовый [0] 2 4" xfId="134"/>
    <cellStyle name="Финансовый [0] 2 4 2" xfId="261"/>
    <cellStyle name="Финансовый [0] 2 5" xfId="135"/>
    <cellStyle name="Финансовый [0] 2 5 2" xfId="262"/>
    <cellStyle name="Финансовый [0] 2 6" xfId="136"/>
    <cellStyle name="Финансовый [0] 2 6 2" xfId="263"/>
    <cellStyle name="Финансовый [0] 2 7" xfId="137"/>
    <cellStyle name="Финансовый [0] 2 7 2" xfId="264"/>
    <cellStyle name="Финансовый [0] 2 8" xfId="138"/>
    <cellStyle name="Финансовый [0] 2 8 2" xfId="265"/>
    <cellStyle name="Финансовый [0] 2 9" xfId="139"/>
    <cellStyle name="Финансовый [0] 2 9 2" xfId="266"/>
    <cellStyle name="Финансовый [0] 3" xfId="209"/>
    <cellStyle name="Финансовый [0] 3 2" xfId="275"/>
    <cellStyle name="Финансовый [0] 4" xfId="213"/>
    <cellStyle name="Финансовый 10" xfId="379"/>
    <cellStyle name="Финансовый 11" xfId="468"/>
    <cellStyle name="Финансовый 12" xfId="702"/>
    <cellStyle name="Финансовый 13" xfId="739"/>
    <cellStyle name="Финансовый 14" xfId="740"/>
    <cellStyle name="Финансовый 15" xfId="752"/>
    <cellStyle name="Финансовый 16" xfId="908"/>
    <cellStyle name="Финансовый 17" xfId="1041"/>
    <cellStyle name="Финансовый 18" xfId="1282"/>
    <cellStyle name="Финансовый 18 2" xfId="1644"/>
    <cellStyle name="Финансовый 18 2 2" xfId="2602"/>
    <cellStyle name="Финансовый 19" xfId="1647"/>
    <cellStyle name="Финансовый 2" xfId="132"/>
    <cellStyle name="Финансовый 2 2" xfId="184"/>
    <cellStyle name="Финансовый 2 2 2" xfId="270"/>
    <cellStyle name="Финансовый 2 3" xfId="210"/>
    <cellStyle name="Финансовый 2 4" xfId="214"/>
    <cellStyle name="Финансовый 2 5" xfId="259"/>
    <cellStyle name="Финансовый 20" xfId="1649"/>
    <cellStyle name="Финансовый 21" xfId="1767"/>
    <cellStyle name="Финансовый 22" xfId="1778"/>
    <cellStyle name="Финансовый 23" xfId="2603"/>
    <cellStyle name="Финансовый 24" xfId="2604"/>
    <cellStyle name="Финансовый 25" xfId="1883"/>
    <cellStyle name="Финансовый 26" xfId="1671"/>
    <cellStyle name="Финансовый 27" xfId="1661"/>
    <cellStyle name="Финансовый 28" xfId="2605"/>
    <cellStyle name="Финансовый 29" xfId="1650"/>
    <cellStyle name="Финансовый 3" xfId="190"/>
    <cellStyle name="Финансовый 3 2" xfId="274"/>
    <cellStyle name="Финансовый 3 2 2" xfId="1123"/>
    <cellStyle name="Финансовый 3 2 2 2" xfId="1124"/>
    <cellStyle name="Финансовый 3 2 2 2 2" xfId="1638"/>
    <cellStyle name="Финансовый 3 2 2 2 2 2" xfId="2597"/>
    <cellStyle name="Финансовый 3 2 2 2 3" xfId="2125"/>
    <cellStyle name="Финансовый 3 2 2 3" xfId="1637"/>
    <cellStyle name="Финансовый 3 2 2 3 2" xfId="2596"/>
    <cellStyle name="Финансовый 3 2 2 4" xfId="2124"/>
    <cellStyle name="Финансовый 3 3" xfId="1125"/>
    <cellStyle name="Финансовый 3 3 2" xfId="1126"/>
    <cellStyle name="Финансовый 3 3 2 2" xfId="1640"/>
    <cellStyle name="Финансовый 3 3 2 2 2" xfId="2599"/>
    <cellStyle name="Финансовый 3 3 2 3" xfId="2127"/>
    <cellStyle name="Финансовый 3 3 3" xfId="1639"/>
    <cellStyle name="Финансовый 3 3 3 2" xfId="2598"/>
    <cellStyle name="Финансовый 3 3 4" xfId="2126"/>
    <cellStyle name="Финансовый 4" xfId="196"/>
    <cellStyle name="Финансовый 4 2" xfId="278"/>
    <cellStyle name="Финансовый 4 2 2" xfId="385"/>
    <cellStyle name="Финансовый 4 2 2 2" xfId="491"/>
    <cellStyle name="Финансовый 4 2 2 2 2" xfId="677"/>
    <cellStyle name="Финансовый 4 2 2 2 2 2" xfId="998"/>
    <cellStyle name="Финансовый 4 2 2 2 2 2 2" xfId="1600"/>
    <cellStyle name="Финансовый 4 2 2 2 2 2 2 2" xfId="2559"/>
    <cellStyle name="Финансовый 4 2 2 2 2 2 3" xfId="2087"/>
    <cellStyle name="Финансовый 4 2 2 2 2 3" xfId="1372"/>
    <cellStyle name="Финансовый 4 2 2 2 2 3 2" xfId="2331"/>
    <cellStyle name="Финансовый 4 2 2 2 2 4" xfId="1858"/>
    <cellStyle name="Финансовый 4 2 2 2 3" xfId="883"/>
    <cellStyle name="Финансовый 4 2 2 2 3 2" xfId="1486"/>
    <cellStyle name="Финансовый 4 2 2 2 3 2 2" xfId="2445"/>
    <cellStyle name="Финансовый 4 2 2 2 3 3" xfId="1973"/>
    <cellStyle name="Финансовый 4 2 2 2 4" xfId="1257"/>
    <cellStyle name="Финансовый 4 2 2 2 4 2" xfId="2217"/>
    <cellStyle name="Финансовый 4 2 2 2 5" xfId="1742"/>
    <cellStyle name="Финансовый 4 2 2 3" xfId="617"/>
    <cellStyle name="Финансовый 4 2 2 3 2" xfId="941"/>
    <cellStyle name="Финансовый 4 2 2 3 2 2" xfId="1543"/>
    <cellStyle name="Финансовый 4 2 2 3 2 2 2" xfId="2502"/>
    <cellStyle name="Финансовый 4 2 2 3 2 3" xfId="2030"/>
    <cellStyle name="Финансовый 4 2 2 3 3" xfId="1315"/>
    <cellStyle name="Финансовый 4 2 2 3 3 2" xfId="2274"/>
    <cellStyle name="Финансовый 4 2 2 3 4" xfId="1801"/>
    <cellStyle name="Финансовый 4 2 2 4" xfId="826"/>
    <cellStyle name="Финансовый 4 2 2 4 2" xfId="1429"/>
    <cellStyle name="Финансовый 4 2 2 4 2 2" xfId="2388"/>
    <cellStyle name="Финансовый 4 2 2 4 3" xfId="1916"/>
    <cellStyle name="Финансовый 4 2 2 5" xfId="1200"/>
    <cellStyle name="Финансовый 4 2 2 5 2" xfId="2160"/>
    <cellStyle name="Финансовый 4 2 2 6" xfId="1685"/>
    <cellStyle name="Финансовый 4 2 3" xfId="409"/>
    <cellStyle name="Финансовый 4 2 3 2" xfId="510"/>
    <cellStyle name="Финансовый 4 2 3 2 2" xfId="696"/>
    <cellStyle name="Финансовый 4 2 3 2 2 2" xfId="1017"/>
    <cellStyle name="Финансовый 4 2 3 2 2 2 2" xfId="1619"/>
    <cellStyle name="Финансовый 4 2 3 2 2 2 2 2" xfId="2578"/>
    <cellStyle name="Финансовый 4 2 3 2 2 2 3" xfId="2106"/>
    <cellStyle name="Финансовый 4 2 3 2 2 3" xfId="1391"/>
    <cellStyle name="Финансовый 4 2 3 2 2 3 2" xfId="2350"/>
    <cellStyle name="Финансовый 4 2 3 2 2 4" xfId="1877"/>
    <cellStyle name="Финансовый 4 2 3 2 3" xfId="902"/>
    <cellStyle name="Финансовый 4 2 3 2 3 2" xfId="1505"/>
    <cellStyle name="Финансовый 4 2 3 2 3 2 2" xfId="2464"/>
    <cellStyle name="Финансовый 4 2 3 2 3 3" xfId="1992"/>
    <cellStyle name="Финансовый 4 2 3 2 4" xfId="1276"/>
    <cellStyle name="Финансовый 4 2 3 2 4 2" xfId="2236"/>
    <cellStyle name="Финансовый 4 2 3 2 5" xfId="1761"/>
    <cellStyle name="Финансовый 4 2 3 3" xfId="637"/>
    <cellStyle name="Финансовый 4 2 3 3 2" xfId="960"/>
    <cellStyle name="Финансовый 4 2 3 3 2 2" xfId="1562"/>
    <cellStyle name="Финансовый 4 2 3 3 2 2 2" xfId="2521"/>
    <cellStyle name="Финансовый 4 2 3 3 2 3" xfId="2049"/>
    <cellStyle name="Финансовый 4 2 3 3 3" xfId="1334"/>
    <cellStyle name="Финансовый 4 2 3 3 3 2" xfId="2293"/>
    <cellStyle name="Финансовый 4 2 3 3 4" xfId="1820"/>
    <cellStyle name="Финансовый 4 2 3 4" xfId="845"/>
    <cellStyle name="Финансовый 4 2 3 4 2" xfId="1448"/>
    <cellStyle name="Финансовый 4 2 3 4 2 2" xfId="2407"/>
    <cellStyle name="Финансовый 4 2 3 4 3" xfId="1935"/>
    <cellStyle name="Финансовый 4 2 3 5" xfId="1219"/>
    <cellStyle name="Финансовый 4 2 3 5 2" xfId="2179"/>
    <cellStyle name="Финансовый 4 2 3 6" xfId="1704"/>
    <cellStyle name="Финансовый 4 2 4" xfId="472"/>
    <cellStyle name="Финансовый 4 2 4 2" xfId="658"/>
    <cellStyle name="Финансовый 4 2 4 2 2" xfId="979"/>
    <cellStyle name="Финансовый 4 2 4 2 2 2" xfId="1581"/>
    <cellStyle name="Финансовый 4 2 4 2 2 2 2" xfId="2540"/>
    <cellStyle name="Финансовый 4 2 4 2 2 3" xfId="2068"/>
    <cellStyle name="Финансовый 4 2 4 2 3" xfId="1353"/>
    <cellStyle name="Финансовый 4 2 4 2 3 2" xfId="2312"/>
    <cellStyle name="Финансовый 4 2 4 2 4" xfId="1839"/>
    <cellStyle name="Финансовый 4 2 4 3" xfId="864"/>
    <cellStyle name="Финансовый 4 2 4 3 2" xfId="1467"/>
    <cellStyle name="Финансовый 4 2 4 3 2 2" xfId="2426"/>
    <cellStyle name="Финансовый 4 2 4 3 3" xfId="1954"/>
    <cellStyle name="Финансовый 4 2 4 4" xfId="1238"/>
    <cellStyle name="Финансовый 4 2 4 4 2" xfId="2198"/>
    <cellStyle name="Финансовый 4 2 4 5" xfId="1723"/>
    <cellStyle name="Финансовый 4 2 5" xfId="591"/>
    <cellStyle name="Финансовый 4 2 5 2" xfId="922"/>
    <cellStyle name="Финансовый 4 2 5 2 2" xfId="1524"/>
    <cellStyle name="Финансовый 4 2 5 2 2 2" xfId="2483"/>
    <cellStyle name="Финансовый 4 2 5 2 3" xfId="2011"/>
    <cellStyle name="Финансовый 4 2 5 3" xfId="1296"/>
    <cellStyle name="Финансовый 4 2 5 3 2" xfId="2255"/>
    <cellStyle name="Финансовый 4 2 5 4" xfId="1782"/>
    <cellStyle name="Финансовый 4 2 6" xfId="807"/>
    <cellStyle name="Финансовый 4 2 6 2" xfId="1410"/>
    <cellStyle name="Финансовый 4 2 6 2 2" xfId="2369"/>
    <cellStyle name="Финансовый 4 2 6 3" xfId="1897"/>
    <cellStyle name="Финансовый 4 2 7" xfId="1181"/>
    <cellStyle name="Финансовый 4 2 7 2" xfId="2141"/>
    <cellStyle name="Финансовый 4 2 8" xfId="1665"/>
    <cellStyle name="Финансовый 4 3" xfId="371"/>
    <cellStyle name="Финансовый 4 3 2" xfId="481"/>
    <cellStyle name="Финансовый 4 3 2 2" xfId="667"/>
    <cellStyle name="Финансовый 4 3 2 2 2" xfId="988"/>
    <cellStyle name="Финансовый 4 3 2 2 2 2" xfId="1590"/>
    <cellStyle name="Финансовый 4 3 2 2 2 2 2" xfId="2549"/>
    <cellStyle name="Финансовый 4 3 2 2 2 3" xfId="2077"/>
    <cellStyle name="Финансовый 4 3 2 2 3" xfId="1362"/>
    <cellStyle name="Финансовый 4 3 2 2 3 2" xfId="2321"/>
    <cellStyle name="Финансовый 4 3 2 2 4" xfId="1848"/>
    <cellStyle name="Финансовый 4 3 2 3" xfId="873"/>
    <cellStyle name="Финансовый 4 3 2 3 2" xfId="1476"/>
    <cellStyle name="Финансовый 4 3 2 3 2 2" xfId="2435"/>
    <cellStyle name="Финансовый 4 3 2 3 3" xfId="1963"/>
    <cellStyle name="Финансовый 4 3 2 4" xfId="1247"/>
    <cellStyle name="Финансовый 4 3 2 4 2" xfId="2207"/>
    <cellStyle name="Финансовый 4 3 2 5" xfId="1732"/>
    <cellStyle name="Финансовый 4 3 3" xfId="607"/>
    <cellStyle name="Финансовый 4 3 3 2" xfId="931"/>
    <cellStyle name="Финансовый 4 3 3 2 2" xfId="1533"/>
    <cellStyle name="Финансовый 4 3 3 2 2 2" xfId="2492"/>
    <cellStyle name="Финансовый 4 3 3 2 3" xfId="2020"/>
    <cellStyle name="Финансовый 4 3 3 3" xfId="1305"/>
    <cellStyle name="Финансовый 4 3 3 3 2" xfId="2264"/>
    <cellStyle name="Финансовый 4 3 3 4" xfId="1791"/>
    <cellStyle name="Финансовый 4 3 4" xfId="816"/>
    <cellStyle name="Финансовый 4 3 4 2" xfId="1419"/>
    <cellStyle name="Финансовый 4 3 4 2 2" xfId="2378"/>
    <cellStyle name="Финансовый 4 3 4 3" xfId="1906"/>
    <cellStyle name="Финансовый 4 3 5" xfId="1190"/>
    <cellStyle name="Финансовый 4 3 5 2" xfId="2150"/>
    <cellStyle name="Финансовый 4 3 6" xfId="1675"/>
    <cellStyle name="Финансовый 4 4" xfId="399"/>
    <cellStyle name="Финансовый 4 4 2" xfId="500"/>
    <cellStyle name="Финансовый 4 4 2 2" xfId="686"/>
    <cellStyle name="Финансовый 4 4 2 2 2" xfId="1007"/>
    <cellStyle name="Финансовый 4 4 2 2 2 2" xfId="1609"/>
    <cellStyle name="Финансовый 4 4 2 2 2 2 2" xfId="2568"/>
    <cellStyle name="Финансовый 4 4 2 2 2 3" xfId="2096"/>
    <cellStyle name="Финансовый 4 4 2 2 3" xfId="1381"/>
    <cellStyle name="Финансовый 4 4 2 2 3 2" xfId="2340"/>
    <cellStyle name="Финансовый 4 4 2 2 4" xfId="1867"/>
    <cellStyle name="Финансовый 4 4 2 3" xfId="892"/>
    <cellStyle name="Финансовый 4 4 2 3 2" xfId="1495"/>
    <cellStyle name="Финансовый 4 4 2 3 2 2" xfId="2454"/>
    <cellStyle name="Финансовый 4 4 2 3 3" xfId="1982"/>
    <cellStyle name="Финансовый 4 4 2 4" xfId="1266"/>
    <cellStyle name="Финансовый 4 4 2 4 2" xfId="2226"/>
    <cellStyle name="Финансовый 4 4 2 5" xfId="1751"/>
    <cellStyle name="Финансовый 4 4 3" xfId="627"/>
    <cellStyle name="Финансовый 4 4 3 2" xfId="950"/>
    <cellStyle name="Финансовый 4 4 3 2 2" xfId="1552"/>
    <cellStyle name="Финансовый 4 4 3 2 2 2" xfId="2511"/>
    <cellStyle name="Финансовый 4 4 3 2 3" xfId="2039"/>
    <cellStyle name="Финансовый 4 4 3 3" xfId="1324"/>
    <cellStyle name="Финансовый 4 4 3 3 2" xfId="2283"/>
    <cellStyle name="Финансовый 4 4 3 4" xfId="1810"/>
    <cellStyle name="Финансовый 4 4 4" xfId="835"/>
    <cellStyle name="Финансовый 4 4 4 2" xfId="1438"/>
    <cellStyle name="Финансовый 4 4 4 2 2" xfId="2397"/>
    <cellStyle name="Финансовый 4 4 4 3" xfId="1925"/>
    <cellStyle name="Финансовый 4 4 5" xfId="1209"/>
    <cellStyle name="Финансовый 4 4 5 2" xfId="2169"/>
    <cellStyle name="Финансовый 4 4 6" xfId="1694"/>
    <cellStyle name="Финансовый 4 5" xfId="461"/>
    <cellStyle name="Финансовый 4 5 2" xfId="648"/>
    <cellStyle name="Финансовый 4 5 2 2" xfId="969"/>
    <cellStyle name="Финансовый 4 5 2 2 2" xfId="1571"/>
    <cellStyle name="Финансовый 4 5 2 2 2 2" xfId="2530"/>
    <cellStyle name="Финансовый 4 5 2 2 3" xfId="2058"/>
    <cellStyle name="Финансовый 4 5 2 3" xfId="1343"/>
    <cellStyle name="Финансовый 4 5 2 3 2" xfId="2302"/>
    <cellStyle name="Финансовый 4 5 2 4" xfId="1829"/>
    <cellStyle name="Финансовый 4 5 3" xfId="854"/>
    <cellStyle name="Финансовый 4 5 3 2" xfId="1457"/>
    <cellStyle name="Финансовый 4 5 3 2 2" xfId="2416"/>
    <cellStyle name="Финансовый 4 5 3 3" xfId="1944"/>
    <cellStyle name="Финансовый 4 5 4" xfId="1228"/>
    <cellStyle name="Финансовый 4 5 4 2" xfId="2188"/>
    <cellStyle name="Финансовый 4 5 5" xfId="1713"/>
    <cellStyle name="Финансовый 4 6" xfId="575"/>
    <cellStyle name="Финансовый 4 6 2" xfId="912"/>
    <cellStyle name="Финансовый 4 6 2 2" xfId="1514"/>
    <cellStyle name="Финансовый 4 6 2 2 2" xfId="2473"/>
    <cellStyle name="Финансовый 4 6 2 3" xfId="2001"/>
    <cellStyle name="Финансовый 4 6 3" xfId="1286"/>
    <cellStyle name="Финансовый 4 6 3 2" xfId="2245"/>
    <cellStyle name="Финансовый 4 6 4" xfId="1771"/>
    <cellStyle name="Финансовый 4 7" xfId="797"/>
    <cellStyle name="Финансовый 4 7 2" xfId="1400"/>
    <cellStyle name="Финансовый 4 7 2 2" xfId="2359"/>
    <cellStyle name="Финансовый 4 7 3" xfId="1887"/>
    <cellStyle name="Финансовый 4 8" xfId="1171"/>
    <cellStyle name="Финансовый 4 8 2" xfId="2131"/>
    <cellStyle name="Финансовый 4 9" xfId="1654"/>
    <cellStyle name="Финансовый 5" xfId="205"/>
    <cellStyle name="Финансовый 5 2" xfId="282"/>
    <cellStyle name="Финансовый 5 2 2" xfId="389"/>
    <cellStyle name="Финансовый 5 2 2 2" xfId="495"/>
    <cellStyle name="Финансовый 5 2 2 2 2" xfId="681"/>
    <cellStyle name="Финансовый 5 2 2 2 2 2" xfId="1002"/>
    <cellStyle name="Финансовый 5 2 2 2 2 2 2" xfId="1604"/>
    <cellStyle name="Финансовый 5 2 2 2 2 2 2 2" xfId="2563"/>
    <cellStyle name="Финансовый 5 2 2 2 2 2 3" xfId="2091"/>
    <cellStyle name="Финансовый 5 2 2 2 2 3" xfId="1376"/>
    <cellStyle name="Финансовый 5 2 2 2 2 3 2" xfId="2335"/>
    <cellStyle name="Финансовый 5 2 2 2 2 4" xfId="1862"/>
    <cellStyle name="Финансовый 5 2 2 2 3" xfId="887"/>
    <cellStyle name="Финансовый 5 2 2 2 3 2" xfId="1490"/>
    <cellStyle name="Финансовый 5 2 2 2 3 2 2" xfId="2449"/>
    <cellStyle name="Финансовый 5 2 2 2 3 3" xfId="1977"/>
    <cellStyle name="Финансовый 5 2 2 2 4" xfId="1261"/>
    <cellStyle name="Финансовый 5 2 2 2 4 2" xfId="2221"/>
    <cellStyle name="Финансовый 5 2 2 2 5" xfId="1746"/>
    <cellStyle name="Финансовый 5 2 2 3" xfId="621"/>
    <cellStyle name="Финансовый 5 2 2 3 2" xfId="945"/>
    <cellStyle name="Финансовый 5 2 2 3 2 2" xfId="1547"/>
    <cellStyle name="Финансовый 5 2 2 3 2 2 2" xfId="2506"/>
    <cellStyle name="Финансовый 5 2 2 3 2 3" xfId="2034"/>
    <cellStyle name="Финансовый 5 2 2 3 3" xfId="1319"/>
    <cellStyle name="Финансовый 5 2 2 3 3 2" xfId="2278"/>
    <cellStyle name="Финансовый 5 2 2 3 4" xfId="1805"/>
    <cellStyle name="Финансовый 5 2 2 4" xfId="830"/>
    <cellStyle name="Финансовый 5 2 2 4 2" xfId="1433"/>
    <cellStyle name="Финансовый 5 2 2 4 2 2" xfId="2392"/>
    <cellStyle name="Финансовый 5 2 2 4 3" xfId="1920"/>
    <cellStyle name="Финансовый 5 2 2 5" xfId="1204"/>
    <cellStyle name="Финансовый 5 2 2 5 2" xfId="2164"/>
    <cellStyle name="Финансовый 5 2 2 6" xfId="1689"/>
    <cellStyle name="Финансовый 5 2 3" xfId="413"/>
    <cellStyle name="Финансовый 5 2 3 2" xfId="514"/>
    <cellStyle name="Финансовый 5 2 3 2 2" xfId="700"/>
    <cellStyle name="Финансовый 5 2 3 2 2 2" xfId="1021"/>
    <cellStyle name="Финансовый 5 2 3 2 2 2 2" xfId="1623"/>
    <cellStyle name="Финансовый 5 2 3 2 2 2 2 2" xfId="2582"/>
    <cellStyle name="Финансовый 5 2 3 2 2 2 3" xfId="2110"/>
    <cellStyle name="Финансовый 5 2 3 2 2 3" xfId="1395"/>
    <cellStyle name="Финансовый 5 2 3 2 2 3 2" xfId="2354"/>
    <cellStyle name="Финансовый 5 2 3 2 2 4" xfId="1881"/>
    <cellStyle name="Финансовый 5 2 3 2 3" xfId="906"/>
    <cellStyle name="Финансовый 5 2 3 2 3 2" xfId="1509"/>
    <cellStyle name="Финансовый 5 2 3 2 3 2 2" xfId="2468"/>
    <cellStyle name="Финансовый 5 2 3 2 3 3" xfId="1996"/>
    <cellStyle name="Финансовый 5 2 3 2 4" xfId="1280"/>
    <cellStyle name="Финансовый 5 2 3 2 4 2" xfId="2240"/>
    <cellStyle name="Финансовый 5 2 3 2 5" xfId="1765"/>
    <cellStyle name="Финансовый 5 2 3 3" xfId="641"/>
    <cellStyle name="Финансовый 5 2 3 3 2" xfId="964"/>
    <cellStyle name="Финансовый 5 2 3 3 2 2" xfId="1566"/>
    <cellStyle name="Финансовый 5 2 3 3 2 2 2" xfId="2525"/>
    <cellStyle name="Финансовый 5 2 3 3 2 3" xfId="2053"/>
    <cellStyle name="Финансовый 5 2 3 3 3" xfId="1338"/>
    <cellStyle name="Финансовый 5 2 3 3 3 2" xfId="2297"/>
    <cellStyle name="Финансовый 5 2 3 3 4" xfId="1824"/>
    <cellStyle name="Финансовый 5 2 3 4" xfId="849"/>
    <cellStyle name="Финансовый 5 2 3 4 2" xfId="1452"/>
    <cellStyle name="Финансовый 5 2 3 4 2 2" xfId="2411"/>
    <cellStyle name="Финансовый 5 2 3 4 3" xfId="1939"/>
    <cellStyle name="Финансовый 5 2 3 5" xfId="1223"/>
    <cellStyle name="Финансовый 5 2 3 5 2" xfId="2183"/>
    <cellStyle name="Финансовый 5 2 3 6" xfId="1708"/>
    <cellStyle name="Финансовый 5 2 4" xfId="476"/>
    <cellStyle name="Финансовый 5 2 4 2" xfId="662"/>
    <cellStyle name="Финансовый 5 2 4 2 2" xfId="983"/>
    <cellStyle name="Финансовый 5 2 4 2 2 2" xfId="1585"/>
    <cellStyle name="Финансовый 5 2 4 2 2 2 2" xfId="2544"/>
    <cellStyle name="Финансовый 5 2 4 2 2 3" xfId="2072"/>
    <cellStyle name="Финансовый 5 2 4 2 3" xfId="1357"/>
    <cellStyle name="Финансовый 5 2 4 2 3 2" xfId="2316"/>
    <cellStyle name="Финансовый 5 2 4 2 4" xfId="1843"/>
    <cellStyle name="Финансовый 5 2 4 3" xfId="868"/>
    <cellStyle name="Финансовый 5 2 4 3 2" xfId="1471"/>
    <cellStyle name="Финансовый 5 2 4 3 2 2" xfId="2430"/>
    <cellStyle name="Финансовый 5 2 4 3 3" xfId="1958"/>
    <cellStyle name="Финансовый 5 2 4 4" xfId="1242"/>
    <cellStyle name="Финансовый 5 2 4 4 2" xfId="2202"/>
    <cellStyle name="Финансовый 5 2 4 5" xfId="1727"/>
    <cellStyle name="Финансовый 5 2 5" xfId="595"/>
    <cellStyle name="Финансовый 5 2 5 2" xfId="926"/>
    <cellStyle name="Финансовый 5 2 5 2 2" xfId="1528"/>
    <cellStyle name="Финансовый 5 2 5 2 2 2" xfId="2487"/>
    <cellStyle name="Финансовый 5 2 5 2 3" xfId="2015"/>
    <cellStyle name="Финансовый 5 2 5 3" xfId="1300"/>
    <cellStyle name="Финансовый 5 2 5 3 2" xfId="2259"/>
    <cellStyle name="Финансовый 5 2 5 4" xfId="1786"/>
    <cellStyle name="Финансовый 5 2 6" xfId="811"/>
    <cellStyle name="Финансовый 5 2 6 2" xfId="1414"/>
    <cellStyle name="Финансовый 5 2 6 2 2" xfId="2373"/>
    <cellStyle name="Финансовый 5 2 6 3" xfId="1901"/>
    <cellStyle name="Финансовый 5 2 7" xfId="1185"/>
    <cellStyle name="Финансовый 5 2 7 2" xfId="2145"/>
    <cellStyle name="Финансовый 5 2 8" xfId="1669"/>
    <cellStyle name="Финансовый 5 3" xfId="375"/>
    <cellStyle name="Финансовый 5 3 2" xfId="485"/>
    <cellStyle name="Финансовый 5 3 2 2" xfId="671"/>
    <cellStyle name="Финансовый 5 3 2 2 2" xfId="992"/>
    <cellStyle name="Финансовый 5 3 2 2 2 2" xfId="1594"/>
    <cellStyle name="Финансовый 5 3 2 2 2 2 2" xfId="2553"/>
    <cellStyle name="Финансовый 5 3 2 2 2 3" xfId="2081"/>
    <cellStyle name="Финансовый 5 3 2 2 3" xfId="1366"/>
    <cellStyle name="Финансовый 5 3 2 2 3 2" xfId="2325"/>
    <cellStyle name="Финансовый 5 3 2 2 4" xfId="1852"/>
    <cellStyle name="Финансовый 5 3 2 3" xfId="877"/>
    <cellStyle name="Финансовый 5 3 2 3 2" xfId="1480"/>
    <cellStyle name="Финансовый 5 3 2 3 2 2" xfId="2439"/>
    <cellStyle name="Финансовый 5 3 2 3 3" xfId="1967"/>
    <cellStyle name="Финансовый 5 3 2 4" xfId="1251"/>
    <cellStyle name="Финансовый 5 3 2 4 2" xfId="2211"/>
    <cellStyle name="Финансовый 5 3 2 5" xfId="1736"/>
    <cellStyle name="Финансовый 5 3 3" xfId="611"/>
    <cellStyle name="Финансовый 5 3 3 2" xfId="935"/>
    <cellStyle name="Финансовый 5 3 3 2 2" xfId="1537"/>
    <cellStyle name="Финансовый 5 3 3 2 2 2" xfId="2496"/>
    <cellStyle name="Финансовый 5 3 3 2 3" xfId="2024"/>
    <cellStyle name="Финансовый 5 3 3 3" xfId="1309"/>
    <cellStyle name="Финансовый 5 3 3 3 2" xfId="2268"/>
    <cellStyle name="Финансовый 5 3 3 4" xfId="1795"/>
    <cellStyle name="Финансовый 5 3 4" xfId="820"/>
    <cellStyle name="Финансовый 5 3 4 2" xfId="1423"/>
    <cellStyle name="Финансовый 5 3 4 2 2" xfId="2382"/>
    <cellStyle name="Финансовый 5 3 4 3" xfId="1910"/>
    <cellStyle name="Финансовый 5 3 5" xfId="1194"/>
    <cellStyle name="Финансовый 5 3 5 2" xfId="2154"/>
    <cellStyle name="Финансовый 5 3 6" xfId="1679"/>
    <cellStyle name="Финансовый 5 4" xfId="403"/>
    <cellStyle name="Финансовый 5 4 2" xfId="504"/>
    <cellStyle name="Финансовый 5 4 2 2" xfId="690"/>
    <cellStyle name="Финансовый 5 4 2 2 2" xfId="1011"/>
    <cellStyle name="Финансовый 5 4 2 2 2 2" xfId="1613"/>
    <cellStyle name="Финансовый 5 4 2 2 2 2 2" xfId="2572"/>
    <cellStyle name="Финансовый 5 4 2 2 2 3" xfId="2100"/>
    <cellStyle name="Финансовый 5 4 2 2 3" xfId="1385"/>
    <cellStyle name="Финансовый 5 4 2 2 3 2" xfId="2344"/>
    <cellStyle name="Финансовый 5 4 2 2 4" xfId="1871"/>
    <cellStyle name="Финансовый 5 4 2 3" xfId="896"/>
    <cellStyle name="Финансовый 5 4 2 3 2" xfId="1499"/>
    <cellStyle name="Финансовый 5 4 2 3 2 2" xfId="2458"/>
    <cellStyle name="Финансовый 5 4 2 3 3" xfId="1986"/>
    <cellStyle name="Финансовый 5 4 2 4" xfId="1270"/>
    <cellStyle name="Финансовый 5 4 2 4 2" xfId="2230"/>
    <cellStyle name="Финансовый 5 4 2 5" xfId="1755"/>
    <cellStyle name="Финансовый 5 4 3" xfId="631"/>
    <cellStyle name="Финансовый 5 4 3 2" xfId="954"/>
    <cellStyle name="Финансовый 5 4 3 2 2" xfId="1556"/>
    <cellStyle name="Финансовый 5 4 3 2 2 2" xfId="2515"/>
    <cellStyle name="Финансовый 5 4 3 2 3" xfId="2043"/>
    <cellStyle name="Финансовый 5 4 3 3" xfId="1328"/>
    <cellStyle name="Финансовый 5 4 3 3 2" xfId="2287"/>
    <cellStyle name="Финансовый 5 4 3 4" xfId="1814"/>
    <cellStyle name="Финансовый 5 4 4" xfId="839"/>
    <cellStyle name="Финансовый 5 4 4 2" xfId="1442"/>
    <cellStyle name="Финансовый 5 4 4 2 2" xfId="2401"/>
    <cellStyle name="Финансовый 5 4 4 3" xfId="1929"/>
    <cellStyle name="Финансовый 5 4 5" xfId="1213"/>
    <cellStyle name="Финансовый 5 4 5 2" xfId="2173"/>
    <cellStyle name="Финансовый 5 4 6" xfId="1698"/>
    <cellStyle name="Финансовый 5 5" xfId="465"/>
    <cellStyle name="Финансовый 5 5 2" xfId="652"/>
    <cellStyle name="Финансовый 5 5 2 2" xfId="973"/>
    <cellStyle name="Финансовый 5 5 2 2 2" xfId="1575"/>
    <cellStyle name="Финансовый 5 5 2 2 2 2" xfId="2534"/>
    <cellStyle name="Финансовый 5 5 2 2 3" xfId="2062"/>
    <cellStyle name="Финансовый 5 5 2 3" xfId="1347"/>
    <cellStyle name="Финансовый 5 5 2 3 2" xfId="2306"/>
    <cellStyle name="Финансовый 5 5 2 4" xfId="1833"/>
    <cellStyle name="Финансовый 5 5 3" xfId="858"/>
    <cellStyle name="Финансовый 5 5 3 2" xfId="1461"/>
    <cellStyle name="Финансовый 5 5 3 2 2" xfId="2420"/>
    <cellStyle name="Финансовый 5 5 3 3" xfId="1948"/>
    <cellStyle name="Финансовый 5 5 4" xfId="1232"/>
    <cellStyle name="Финансовый 5 5 4 2" xfId="2192"/>
    <cellStyle name="Финансовый 5 5 5" xfId="1717"/>
    <cellStyle name="Финансовый 5 6" xfId="580"/>
    <cellStyle name="Финансовый 5 6 2" xfId="916"/>
    <cellStyle name="Финансовый 5 6 2 2" xfId="1518"/>
    <cellStyle name="Финансовый 5 6 2 2 2" xfId="2477"/>
    <cellStyle name="Финансовый 5 6 2 3" xfId="2005"/>
    <cellStyle name="Финансовый 5 6 3" xfId="1290"/>
    <cellStyle name="Финансовый 5 6 3 2" xfId="2249"/>
    <cellStyle name="Финансовый 5 6 4" xfId="1775"/>
    <cellStyle name="Финансовый 5 7" xfId="801"/>
    <cellStyle name="Финансовый 5 7 2" xfId="1404"/>
    <cellStyle name="Финансовый 5 7 2 2" xfId="2363"/>
    <cellStyle name="Финансовый 5 7 3" xfId="1891"/>
    <cellStyle name="Финансовый 5 8" xfId="1175"/>
    <cellStyle name="Финансовый 5 8 2" xfId="2135"/>
    <cellStyle name="Финансовый 5 9" xfId="1658"/>
    <cellStyle name="Финансовый 6" xfId="206"/>
    <cellStyle name="Финансовый 6 2" xfId="283"/>
    <cellStyle name="Финансовый 6 2 2" xfId="390"/>
    <cellStyle name="Финансовый 6 2 2 2" xfId="496"/>
    <cellStyle name="Финансовый 6 2 2 2 2" xfId="682"/>
    <cellStyle name="Финансовый 6 2 2 2 2 2" xfId="1003"/>
    <cellStyle name="Финансовый 6 2 2 2 2 2 2" xfId="1605"/>
    <cellStyle name="Финансовый 6 2 2 2 2 2 2 2" xfId="2564"/>
    <cellStyle name="Финансовый 6 2 2 2 2 2 3" xfId="2092"/>
    <cellStyle name="Финансовый 6 2 2 2 2 3" xfId="1377"/>
    <cellStyle name="Финансовый 6 2 2 2 2 3 2" xfId="2336"/>
    <cellStyle name="Финансовый 6 2 2 2 2 4" xfId="1863"/>
    <cellStyle name="Финансовый 6 2 2 2 3" xfId="888"/>
    <cellStyle name="Финансовый 6 2 2 2 3 2" xfId="1491"/>
    <cellStyle name="Финансовый 6 2 2 2 3 2 2" xfId="2450"/>
    <cellStyle name="Финансовый 6 2 2 2 3 3" xfId="1978"/>
    <cellStyle name="Финансовый 6 2 2 2 4" xfId="1262"/>
    <cellStyle name="Финансовый 6 2 2 2 4 2" xfId="2222"/>
    <cellStyle name="Финансовый 6 2 2 2 5" xfId="1747"/>
    <cellStyle name="Финансовый 6 2 2 3" xfId="622"/>
    <cellStyle name="Финансовый 6 2 2 3 2" xfId="946"/>
    <cellStyle name="Финансовый 6 2 2 3 2 2" xfId="1548"/>
    <cellStyle name="Финансовый 6 2 2 3 2 2 2" xfId="2507"/>
    <cellStyle name="Финансовый 6 2 2 3 2 3" xfId="2035"/>
    <cellStyle name="Финансовый 6 2 2 3 3" xfId="1320"/>
    <cellStyle name="Финансовый 6 2 2 3 3 2" xfId="2279"/>
    <cellStyle name="Финансовый 6 2 2 3 4" xfId="1806"/>
    <cellStyle name="Финансовый 6 2 2 4" xfId="831"/>
    <cellStyle name="Финансовый 6 2 2 4 2" xfId="1434"/>
    <cellStyle name="Финансовый 6 2 2 4 2 2" xfId="2393"/>
    <cellStyle name="Финансовый 6 2 2 4 3" xfId="1921"/>
    <cellStyle name="Финансовый 6 2 2 5" xfId="1205"/>
    <cellStyle name="Финансовый 6 2 2 5 2" xfId="2165"/>
    <cellStyle name="Финансовый 6 2 2 6" xfId="1690"/>
    <cellStyle name="Финансовый 6 2 3" xfId="414"/>
    <cellStyle name="Финансовый 6 2 3 2" xfId="515"/>
    <cellStyle name="Финансовый 6 2 3 2 2" xfId="701"/>
    <cellStyle name="Финансовый 6 2 3 2 2 2" xfId="1022"/>
    <cellStyle name="Финансовый 6 2 3 2 2 2 2" xfId="1624"/>
    <cellStyle name="Финансовый 6 2 3 2 2 2 2 2" xfId="2583"/>
    <cellStyle name="Финансовый 6 2 3 2 2 2 3" xfId="2111"/>
    <cellStyle name="Финансовый 6 2 3 2 2 3" xfId="1396"/>
    <cellStyle name="Финансовый 6 2 3 2 2 3 2" xfId="2355"/>
    <cellStyle name="Финансовый 6 2 3 2 2 4" xfId="1882"/>
    <cellStyle name="Финансовый 6 2 3 2 3" xfId="907"/>
    <cellStyle name="Финансовый 6 2 3 2 3 2" xfId="1510"/>
    <cellStyle name="Финансовый 6 2 3 2 3 2 2" xfId="2469"/>
    <cellStyle name="Финансовый 6 2 3 2 3 3" xfId="1997"/>
    <cellStyle name="Финансовый 6 2 3 2 4" xfId="1281"/>
    <cellStyle name="Финансовый 6 2 3 2 4 2" xfId="2241"/>
    <cellStyle name="Финансовый 6 2 3 2 5" xfId="1766"/>
    <cellStyle name="Финансовый 6 2 3 3" xfId="642"/>
    <cellStyle name="Финансовый 6 2 3 3 2" xfId="965"/>
    <cellStyle name="Финансовый 6 2 3 3 2 2" xfId="1567"/>
    <cellStyle name="Финансовый 6 2 3 3 2 2 2" xfId="2526"/>
    <cellStyle name="Финансовый 6 2 3 3 2 3" xfId="2054"/>
    <cellStyle name="Финансовый 6 2 3 3 3" xfId="1339"/>
    <cellStyle name="Финансовый 6 2 3 3 3 2" xfId="2298"/>
    <cellStyle name="Финансовый 6 2 3 3 4" xfId="1825"/>
    <cellStyle name="Финансовый 6 2 3 4" xfId="850"/>
    <cellStyle name="Финансовый 6 2 3 4 2" xfId="1453"/>
    <cellStyle name="Финансовый 6 2 3 4 2 2" xfId="2412"/>
    <cellStyle name="Финансовый 6 2 3 4 3" xfId="1940"/>
    <cellStyle name="Финансовый 6 2 3 5" xfId="1224"/>
    <cellStyle name="Финансовый 6 2 3 5 2" xfId="2184"/>
    <cellStyle name="Финансовый 6 2 3 6" xfId="1709"/>
    <cellStyle name="Финансовый 6 2 4" xfId="477"/>
    <cellStyle name="Финансовый 6 2 4 2" xfId="663"/>
    <cellStyle name="Финансовый 6 2 4 2 2" xfId="984"/>
    <cellStyle name="Финансовый 6 2 4 2 2 2" xfId="1586"/>
    <cellStyle name="Финансовый 6 2 4 2 2 2 2" xfId="2545"/>
    <cellStyle name="Финансовый 6 2 4 2 2 3" xfId="2073"/>
    <cellStyle name="Финансовый 6 2 4 2 3" xfId="1358"/>
    <cellStyle name="Финансовый 6 2 4 2 3 2" xfId="2317"/>
    <cellStyle name="Финансовый 6 2 4 2 4" xfId="1844"/>
    <cellStyle name="Финансовый 6 2 4 3" xfId="869"/>
    <cellStyle name="Финансовый 6 2 4 3 2" xfId="1472"/>
    <cellStyle name="Финансовый 6 2 4 3 2 2" xfId="2431"/>
    <cellStyle name="Финансовый 6 2 4 3 3" xfId="1959"/>
    <cellStyle name="Финансовый 6 2 4 4" xfId="1243"/>
    <cellStyle name="Финансовый 6 2 4 4 2" xfId="2203"/>
    <cellStyle name="Финансовый 6 2 4 5" xfId="1728"/>
    <cellStyle name="Финансовый 6 2 5" xfId="596"/>
    <cellStyle name="Финансовый 6 2 5 2" xfId="927"/>
    <cellStyle name="Финансовый 6 2 5 2 2" xfId="1529"/>
    <cellStyle name="Финансовый 6 2 5 2 2 2" xfId="2488"/>
    <cellStyle name="Финансовый 6 2 5 2 3" xfId="2016"/>
    <cellStyle name="Финансовый 6 2 5 3" xfId="1301"/>
    <cellStyle name="Финансовый 6 2 5 3 2" xfId="2260"/>
    <cellStyle name="Финансовый 6 2 5 4" xfId="1787"/>
    <cellStyle name="Финансовый 6 2 6" xfId="812"/>
    <cellStyle name="Финансовый 6 2 6 2" xfId="1415"/>
    <cellStyle name="Финансовый 6 2 6 2 2" xfId="2374"/>
    <cellStyle name="Финансовый 6 2 6 3" xfId="1902"/>
    <cellStyle name="Финансовый 6 2 7" xfId="1186"/>
    <cellStyle name="Финансовый 6 2 7 2" xfId="2146"/>
    <cellStyle name="Финансовый 6 2 8" xfId="1670"/>
    <cellStyle name="Финансовый 6 3" xfId="376"/>
    <cellStyle name="Финансовый 6 3 2" xfId="486"/>
    <cellStyle name="Финансовый 6 3 2 2" xfId="672"/>
    <cellStyle name="Финансовый 6 3 2 2 2" xfId="993"/>
    <cellStyle name="Финансовый 6 3 2 2 2 2" xfId="1595"/>
    <cellStyle name="Финансовый 6 3 2 2 2 2 2" xfId="2554"/>
    <cellStyle name="Финансовый 6 3 2 2 2 3" xfId="2082"/>
    <cellStyle name="Финансовый 6 3 2 2 3" xfId="1367"/>
    <cellStyle name="Финансовый 6 3 2 2 3 2" xfId="2326"/>
    <cellStyle name="Финансовый 6 3 2 2 4" xfId="1853"/>
    <cellStyle name="Финансовый 6 3 2 3" xfId="878"/>
    <cellStyle name="Финансовый 6 3 2 3 2" xfId="1481"/>
    <cellStyle name="Финансовый 6 3 2 3 2 2" xfId="2440"/>
    <cellStyle name="Финансовый 6 3 2 3 3" xfId="1968"/>
    <cellStyle name="Финансовый 6 3 2 4" xfId="1252"/>
    <cellStyle name="Финансовый 6 3 2 4 2" xfId="2212"/>
    <cellStyle name="Финансовый 6 3 2 5" xfId="1737"/>
    <cellStyle name="Финансовый 6 3 3" xfId="612"/>
    <cellStyle name="Финансовый 6 3 3 2" xfId="936"/>
    <cellStyle name="Финансовый 6 3 3 2 2" xfId="1538"/>
    <cellStyle name="Финансовый 6 3 3 2 2 2" xfId="2497"/>
    <cellStyle name="Финансовый 6 3 3 2 3" xfId="2025"/>
    <cellStyle name="Финансовый 6 3 3 3" xfId="1310"/>
    <cellStyle name="Финансовый 6 3 3 3 2" xfId="2269"/>
    <cellStyle name="Финансовый 6 3 3 4" xfId="1796"/>
    <cellStyle name="Финансовый 6 3 4" xfId="821"/>
    <cellStyle name="Финансовый 6 3 4 2" xfId="1424"/>
    <cellStyle name="Финансовый 6 3 4 2 2" xfId="2383"/>
    <cellStyle name="Финансовый 6 3 4 3" xfId="1911"/>
    <cellStyle name="Финансовый 6 3 5" xfId="1195"/>
    <cellStyle name="Финансовый 6 3 5 2" xfId="2155"/>
    <cellStyle name="Финансовый 6 3 6" xfId="1680"/>
    <cellStyle name="Финансовый 6 4" xfId="404"/>
    <cellStyle name="Финансовый 6 4 2" xfId="505"/>
    <cellStyle name="Финансовый 6 4 2 2" xfId="691"/>
    <cellStyle name="Финансовый 6 4 2 2 2" xfId="1012"/>
    <cellStyle name="Финансовый 6 4 2 2 2 2" xfId="1614"/>
    <cellStyle name="Финансовый 6 4 2 2 2 2 2" xfId="2573"/>
    <cellStyle name="Финансовый 6 4 2 2 2 3" xfId="2101"/>
    <cellStyle name="Финансовый 6 4 2 2 3" xfId="1386"/>
    <cellStyle name="Финансовый 6 4 2 2 3 2" xfId="2345"/>
    <cellStyle name="Финансовый 6 4 2 2 4" xfId="1872"/>
    <cellStyle name="Финансовый 6 4 2 3" xfId="897"/>
    <cellStyle name="Финансовый 6 4 2 3 2" xfId="1500"/>
    <cellStyle name="Финансовый 6 4 2 3 2 2" xfId="2459"/>
    <cellStyle name="Финансовый 6 4 2 3 3" xfId="1987"/>
    <cellStyle name="Финансовый 6 4 2 4" xfId="1271"/>
    <cellStyle name="Финансовый 6 4 2 4 2" xfId="2231"/>
    <cellStyle name="Финансовый 6 4 2 5" xfId="1756"/>
    <cellStyle name="Финансовый 6 4 3" xfId="632"/>
    <cellStyle name="Финансовый 6 4 3 2" xfId="955"/>
    <cellStyle name="Финансовый 6 4 3 2 2" xfId="1557"/>
    <cellStyle name="Финансовый 6 4 3 2 2 2" xfId="2516"/>
    <cellStyle name="Финансовый 6 4 3 2 3" xfId="2044"/>
    <cellStyle name="Финансовый 6 4 3 3" xfId="1329"/>
    <cellStyle name="Финансовый 6 4 3 3 2" xfId="2288"/>
    <cellStyle name="Финансовый 6 4 3 4" xfId="1815"/>
    <cellStyle name="Финансовый 6 4 4" xfId="840"/>
    <cellStyle name="Финансовый 6 4 4 2" xfId="1443"/>
    <cellStyle name="Финансовый 6 4 4 2 2" xfId="2402"/>
    <cellStyle name="Финансовый 6 4 4 3" xfId="1930"/>
    <cellStyle name="Финансовый 6 4 5" xfId="1214"/>
    <cellStyle name="Финансовый 6 4 5 2" xfId="2174"/>
    <cellStyle name="Финансовый 6 4 6" xfId="1699"/>
    <cellStyle name="Финансовый 6 5" xfId="466"/>
    <cellStyle name="Финансовый 6 5 2" xfId="653"/>
    <cellStyle name="Финансовый 6 5 2 2" xfId="974"/>
    <cellStyle name="Финансовый 6 5 2 2 2" xfId="1576"/>
    <cellStyle name="Финансовый 6 5 2 2 2 2" xfId="2535"/>
    <cellStyle name="Финансовый 6 5 2 2 3" xfId="2063"/>
    <cellStyle name="Финансовый 6 5 2 3" xfId="1348"/>
    <cellStyle name="Финансовый 6 5 2 3 2" xfId="2307"/>
    <cellStyle name="Финансовый 6 5 2 4" xfId="1834"/>
    <cellStyle name="Финансовый 6 5 3" xfId="859"/>
    <cellStyle name="Финансовый 6 5 3 2" xfId="1462"/>
    <cellStyle name="Финансовый 6 5 3 2 2" xfId="2421"/>
    <cellStyle name="Финансовый 6 5 3 3" xfId="1949"/>
    <cellStyle name="Финансовый 6 5 4" xfId="1233"/>
    <cellStyle name="Финансовый 6 5 4 2" xfId="2193"/>
    <cellStyle name="Финансовый 6 5 5" xfId="1718"/>
    <cellStyle name="Финансовый 6 6" xfId="581"/>
    <cellStyle name="Финансовый 6 6 2" xfId="917"/>
    <cellStyle name="Финансовый 6 6 2 2" xfId="1519"/>
    <cellStyle name="Финансовый 6 6 2 2 2" xfId="2478"/>
    <cellStyle name="Финансовый 6 6 2 3" xfId="2006"/>
    <cellStyle name="Финансовый 6 6 3" xfId="1291"/>
    <cellStyle name="Финансовый 6 6 3 2" xfId="2250"/>
    <cellStyle name="Финансовый 6 6 4" xfId="1776"/>
    <cellStyle name="Финансовый 6 7" xfId="802"/>
    <cellStyle name="Финансовый 6 7 2" xfId="1405"/>
    <cellStyle name="Финансовый 6 7 2 2" xfId="2364"/>
    <cellStyle name="Финансовый 6 7 3" xfId="1892"/>
    <cellStyle name="Финансовый 6 8" xfId="1176"/>
    <cellStyle name="Финансовый 6 8 2" xfId="2136"/>
    <cellStyle name="Финансовый 6 9" xfId="1659"/>
    <cellStyle name="Финансовый 7" xfId="284"/>
    <cellStyle name="Финансовый 8" xfId="303"/>
    <cellStyle name="Финансовый 9" xfId="321"/>
    <cellStyle name="Хороший" xfId="46" builtinId="26" customBuiltin="1"/>
    <cellStyle name="Хороший 10" xfId="1167"/>
    <cellStyle name="Хороший 2" xfId="87"/>
    <cellStyle name="Хороший 2 2" xfId="182"/>
    <cellStyle name="Хороший 3" xfId="128"/>
    <cellStyle name="Хороший 4" xfId="257"/>
    <cellStyle name="Хороший 5" xfId="367"/>
    <cellStyle name="Хороший 6" xfId="457"/>
    <cellStyle name="Хороший 7" xfId="557"/>
    <cellStyle name="Хороший 8" xfId="643"/>
    <cellStyle name="Хороший 9" xfId="793"/>
  </cellStyles>
  <dxfs count="0"/>
  <tableStyles count="0" defaultTableStyle="TableStyleMedium9" defaultPivotStyle="PivotStyleLight16"/>
  <colors>
    <mruColors>
      <color rgb="FFFFD10D"/>
      <color rgb="FFFFEEB9"/>
      <color rgb="FFAE0295"/>
      <color rgb="FFFBDAFE"/>
      <color rgb="FFF8BB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3.xml"/><Relationship Id="rId55" Type="http://schemas.openxmlformats.org/officeDocument/2006/relationships/externalLink" Target="externalLinks/externalLink8.xml"/><Relationship Id="rId63" Type="http://schemas.openxmlformats.org/officeDocument/2006/relationships/externalLink" Target="externalLinks/externalLink16.xml"/><Relationship Id="rId68" Type="http://schemas.openxmlformats.org/officeDocument/2006/relationships/externalLink" Target="externalLinks/externalLink21.xml"/><Relationship Id="rId76" Type="http://schemas.openxmlformats.org/officeDocument/2006/relationships/externalLink" Target="externalLinks/externalLink29.xml"/><Relationship Id="rId84" Type="http://schemas.openxmlformats.org/officeDocument/2006/relationships/externalLink" Target="externalLinks/externalLink37.xml"/><Relationship Id="rId89" Type="http://schemas.openxmlformats.org/officeDocument/2006/relationships/externalLink" Target="externalLinks/externalLink42.xml"/><Relationship Id="rId97"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24.xml"/><Relationship Id="rId92" Type="http://schemas.openxmlformats.org/officeDocument/2006/relationships/externalLink" Target="externalLinks/externalLink45.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6.xml"/><Relationship Id="rId58" Type="http://schemas.openxmlformats.org/officeDocument/2006/relationships/externalLink" Target="externalLinks/externalLink11.xml"/><Relationship Id="rId66" Type="http://schemas.openxmlformats.org/officeDocument/2006/relationships/externalLink" Target="externalLinks/externalLink19.xml"/><Relationship Id="rId74" Type="http://schemas.openxmlformats.org/officeDocument/2006/relationships/externalLink" Target="externalLinks/externalLink27.xml"/><Relationship Id="rId79" Type="http://schemas.openxmlformats.org/officeDocument/2006/relationships/externalLink" Target="externalLinks/externalLink32.xml"/><Relationship Id="rId87" Type="http://schemas.openxmlformats.org/officeDocument/2006/relationships/externalLink" Target="externalLinks/externalLink40.xml"/><Relationship Id="rId5" Type="http://schemas.openxmlformats.org/officeDocument/2006/relationships/worksheet" Target="worksheets/sheet5.xml"/><Relationship Id="rId61" Type="http://schemas.openxmlformats.org/officeDocument/2006/relationships/externalLink" Target="externalLinks/externalLink14.xml"/><Relationship Id="rId82" Type="http://schemas.openxmlformats.org/officeDocument/2006/relationships/externalLink" Target="externalLinks/externalLink35.xml"/><Relationship Id="rId90" Type="http://schemas.openxmlformats.org/officeDocument/2006/relationships/externalLink" Target="externalLinks/externalLink43.xml"/><Relationship Id="rId95"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56" Type="http://schemas.openxmlformats.org/officeDocument/2006/relationships/externalLink" Target="externalLinks/externalLink9.xml"/><Relationship Id="rId64" Type="http://schemas.openxmlformats.org/officeDocument/2006/relationships/externalLink" Target="externalLinks/externalLink17.xml"/><Relationship Id="rId69" Type="http://schemas.openxmlformats.org/officeDocument/2006/relationships/externalLink" Target="externalLinks/externalLink22.xml"/><Relationship Id="rId77" Type="http://schemas.openxmlformats.org/officeDocument/2006/relationships/externalLink" Target="externalLinks/externalLink30.xml"/><Relationship Id="rId8" Type="http://schemas.openxmlformats.org/officeDocument/2006/relationships/worksheet" Target="worksheets/sheet8.xml"/><Relationship Id="rId51" Type="http://schemas.openxmlformats.org/officeDocument/2006/relationships/externalLink" Target="externalLinks/externalLink4.xml"/><Relationship Id="rId72" Type="http://schemas.openxmlformats.org/officeDocument/2006/relationships/externalLink" Target="externalLinks/externalLink25.xml"/><Relationship Id="rId80" Type="http://schemas.openxmlformats.org/officeDocument/2006/relationships/externalLink" Target="externalLinks/externalLink33.xml"/><Relationship Id="rId85" Type="http://schemas.openxmlformats.org/officeDocument/2006/relationships/externalLink" Target="externalLinks/externalLink38.xml"/><Relationship Id="rId93" Type="http://schemas.openxmlformats.org/officeDocument/2006/relationships/externalLink" Target="externalLinks/externalLink4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2.xml"/><Relationship Id="rId67" Type="http://schemas.openxmlformats.org/officeDocument/2006/relationships/externalLink" Target="externalLinks/externalLink20.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7.xml"/><Relationship Id="rId62" Type="http://schemas.openxmlformats.org/officeDocument/2006/relationships/externalLink" Target="externalLinks/externalLink15.xml"/><Relationship Id="rId70" Type="http://schemas.openxmlformats.org/officeDocument/2006/relationships/externalLink" Target="externalLinks/externalLink23.xml"/><Relationship Id="rId75" Type="http://schemas.openxmlformats.org/officeDocument/2006/relationships/externalLink" Target="externalLinks/externalLink28.xml"/><Relationship Id="rId83" Type="http://schemas.openxmlformats.org/officeDocument/2006/relationships/externalLink" Target="externalLinks/externalLink36.xml"/><Relationship Id="rId88" Type="http://schemas.openxmlformats.org/officeDocument/2006/relationships/externalLink" Target="externalLinks/externalLink41.xml"/><Relationship Id="rId91" Type="http://schemas.openxmlformats.org/officeDocument/2006/relationships/externalLink" Target="externalLinks/externalLink44.xml"/><Relationship Id="rId9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2.xml"/><Relationship Id="rId57" Type="http://schemas.openxmlformats.org/officeDocument/2006/relationships/externalLink" Target="externalLinks/externalLink10.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5.xml"/><Relationship Id="rId60" Type="http://schemas.openxmlformats.org/officeDocument/2006/relationships/externalLink" Target="externalLinks/externalLink13.xml"/><Relationship Id="rId65" Type="http://schemas.openxmlformats.org/officeDocument/2006/relationships/externalLink" Target="externalLinks/externalLink18.xml"/><Relationship Id="rId73" Type="http://schemas.openxmlformats.org/officeDocument/2006/relationships/externalLink" Target="externalLinks/externalLink26.xml"/><Relationship Id="rId78" Type="http://schemas.openxmlformats.org/officeDocument/2006/relationships/externalLink" Target="externalLinks/externalLink31.xml"/><Relationship Id="rId81" Type="http://schemas.openxmlformats.org/officeDocument/2006/relationships/externalLink" Target="externalLinks/externalLink34.xml"/><Relationship Id="rId86" Type="http://schemas.openxmlformats.org/officeDocument/2006/relationships/externalLink" Target="externalLinks/externalLink39.xml"/><Relationship Id="rId9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drawing1.xml><?xml version="1.0" encoding="utf-8"?>
<xdr:wsDr xmlns:xdr="http://schemas.openxmlformats.org/drawingml/2006/spreadsheetDrawing" xmlns:a="http://schemas.openxmlformats.org/drawingml/2006/main">
  <xdr:twoCellAnchor>
    <xdr:from>
      <xdr:col>13</xdr:col>
      <xdr:colOff>0</xdr:colOff>
      <xdr:row>3</xdr:row>
      <xdr:rowOff>95250</xdr:rowOff>
    </xdr:from>
    <xdr:to>
      <xdr:col>13</xdr:col>
      <xdr:colOff>0</xdr:colOff>
      <xdr:row>5</xdr:row>
      <xdr:rowOff>95250</xdr:rowOff>
    </xdr:to>
    <xdr:sp macro="" textlink="">
      <xdr:nvSpPr>
        <xdr:cNvPr id="2" name="Текст 1">
          <a:extLst>
            <a:ext uri="{FF2B5EF4-FFF2-40B4-BE49-F238E27FC236}">
              <a16:creationId xmlns="" xmlns:a16="http://schemas.microsoft.com/office/drawing/2014/main" id="{00000000-0008-0000-2700-000002000000}"/>
            </a:ext>
          </a:extLst>
        </xdr:cNvPr>
        <xdr:cNvSpPr txBox="1">
          <a:spLocks noChangeArrowheads="1"/>
        </xdr:cNvSpPr>
      </xdr:nvSpPr>
      <xdr:spPr bwMode="auto">
        <a:xfrm flipH="1">
          <a:off x="12668250" y="609600"/>
          <a:ext cx="0" cy="32385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ru-RU" sz="1000" b="1" i="0" strike="noStrike">
              <a:solidFill>
                <a:srgbClr val="000000"/>
              </a:solidFill>
              <a:latin typeface="Arial Cyr"/>
            </a:rPr>
            <a:t>   </a:t>
          </a:r>
        </a:p>
        <a:p>
          <a:pPr algn="l" rtl="0">
            <a:defRPr sz="1000"/>
          </a:pPr>
          <a:r>
            <a:rPr lang="ru-RU" sz="1000" b="1" i="0" strike="noStrike">
              <a:solidFill>
                <a:srgbClr val="000000"/>
              </a:solidFill>
              <a:latin typeface="Arial Cyr"/>
            </a:rPr>
            <a:t> ПРАВИТЕЛЬСТВЕННЫЙ И ГАРАНТИРОВАННЫЙ ПРАВИТЕЛЬСТВОМ РЕСПУБЛИКИ КАЗАХСТАН ДОЛГ</a:t>
          </a:r>
          <a:endParaRPr lang="ru-RU" sz="1200" b="1" i="0" strike="noStrike">
            <a:solidFill>
              <a:srgbClr val="000000"/>
            </a:solidFill>
            <a:latin typeface="Arial Cyr"/>
          </a:endParaRPr>
        </a:p>
        <a:p>
          <a:pPr algn="l" rtl="0">
            <a:defRPr sz="1000"/>
          </a:pPr>
          <a:endParaRPr lang="ru-RU" sz="1200" b="1" i="0" strike="noStrike">
            <a:solidFill>
              <a:srgbClr val="000000"/>
            </a:solidFill>
            <a:latin typeface="Arial Cyr"/>
          </a:endParaRPr>
        </a:p>
        <a:p>
          <a:pPr algn="l" rtl="0">
            <a:defRPr sz="1000"/>
          </a:pPr>
          <a:endParaRPr lang="ru-RU" sz="1200" b="1" i="0" strike="noStrike">
            <a:solidFill>
              <a:srgbClr val="000000"/>
            </a:solidFill>
            <a:latin typeface="Arial Cyr"/>
          </a:endParaRPr>
        </a:p>
      </xdr:txBody>
    </xdr:sp>
    <xdr:clientData/>
  </xdr:twoCellAnchor>
  <xdr:twoCellAnchor>
    <xdr:from>
      <xdr:col>13</xdr:col>
      <xdr:colOff>0</xdr:colOff>
      <xdr:row>3</xdr:row>
      <xdr:rowOff>95250</xdr:rowOff>
    </xdr:from>
    <xdr:to>
      <xdr:col>13</xdr:col>
      <xdr:colOff>0</xdr:colOff>
      <xdr:row>5</xdr:row>
      <xdr:rowOff>95250</xdr:rowOff>
    </xdr:to>
    <xdr:sp macro="" textlink="">
      <xdr:nvSpPr>
        <xdr:cNvPr id="3" name="Текст 1">
          <a:extLst>
            <a:ext uri="{FF2B5EF4-FFF2-40B4-BE49-F238E27FC236}">
              <a16:creationId xmlns="" xmlns:a16="http://schemas.microsoft.com/office/drawing/2014/main" id="{00000000-0008-0000-2700-000003000000}"/>
            </a:ext>
          </a:extLst>
        </xdr:cNvPr>
        <xdr:cNvSpPr txBox="1">
          <a:spLocks noChangeArrowheads="1"/>
        </xdr:cNvSpPr>
      </xdr:nvSpPr>
      <xdr:spPr bwMode="auto">
        <a:xfrm flipH="1">
          <a:off x="12668250" y="609600"/>
          <a:ext cx="0" cy="32385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ru-RU" sz="1000" b="1" i="0" strike="noStrike">
              <a:solidFill>
                <a:srgbClr val="000000"/>
              </a:solidFill>
              <a:latin typeface="Arial Cyr"/>
            </a:rPr>
            <a:t>   </a:t>
          </a:r>
        </a:p>
        <a:p>
          <a:pPr algn="l" rtl="0">
            <a:defRPr sz="1000"/>
          </a:pPr>
          <a:r>
            <a:rPr lang="ru-RU" sz="1000" b="1" i="0" strike="noStrike">
              <a:solidFill>
                <a:srgbClr val="000000"/>
              </a:solidFill>
              <a:latin typeface="Arial Cyr"/>
            </a:rPr>
            <a:t> ПРАВИТЕЛЬСТВЕННЫЙ И ГАРАНТИРОВАННЫЙ ПРАВИТЕЛЬСТВОМ РЕСПУБЛИКИ КАЗАХСТАН ДОЛГ</a:t>
          </a:r>
          <a:endParaRPr lang="ru-RU" sz="1200" b="1" i="0" strike="noStrike">
            <a:solidFill>
              <a:srgbClr val="000000"/>
            </a:solidFill>
            <a:latin typeface="Arial Cyr"/>
          </a:endParaRPr>
        </a:p>
        <a:p>
          <a:pPr algn="l" rtl="0">
            <a:defRPr sz="1000"/>
          </a:pPr>
          <a:endParaRPr lang="ru-RU" sz="1200" b="1" i="0" strike="noStrike">
            <a:solidFill>
              <a:srgbClr val="000000"/>
            </a:solidFill>
            <a:latin typeface="Arial Cyr"/>
          </a:endParaRPr>
        </a:p>
        <a:p>
          <a:pPr algn="l" rtl="0">
            <a:defRPr sz="1000"/>
          </a:pPr>
          <a:endParaRPr lang="ru-RU" sz="1200" b="1" i="0" strike="noStrike">
            <a:solidFill>
              <a:srgbClr val="000000"/>
            </a:solidFill>
            <a:latin typeface="Arial Cyr"/>
          </a:endParaRPr>
        </a:p>
      </xdr:txBody>
    </xdr:sp>
    <xdr:clientData/>
  </xdr:twoCellAnchor>
  <xdr:twoCellAnchor>
    <xdr:from>
      <xdr:col>13</xdr:col>
      <xdr:colOff>0</xdr:colOff>
      <xdr:row>3</xdr:row>
      <xdr:rowOff>95250</xdr:rowOff>
    </xdr:from>
    <xdr:to>
      <xdr:col>13</xdr:col>
      <xdr:colOff>0</xdr:colOff>
      <xdr:row>5</xdr:row>
      <xdr:rowOff>95250</xdr:rowOff>
    </xdr:to>
    <xdr:sp macro="" textlink="">
      <xdr:nvSpPr>
        <xdr:cNvPr id="4" name="Текст 1">
          <a:extLst>
            <a:ext uri="{FF2B5EF4-FFF2-40B4-BE49-F238E27FC236}">
              <a16:creationId xmlns="" xmlns:a16="http://schemas.microsoft.com/office/drawing/2014/main" id="{00000000-0008-0000-2700-000004000000}"/>
            </a:ext>
          </a:extLst>
        </xdr:cNvPr>
        <xdr:cNvSpPr txBox="1">
          <a:spLocks noChangeArrowheads="1"/>
        </xdr:cNvSpPr>
      </xdr:nvSpPr>
      <xdr:spPr bwMode="auto">
        <a:xfrm flipH="1">
          <a:off x="12868275" y="609600"/>
          <a:ext cx="0" cy="32385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ru-RU" sz="1000" b="1" i="0" strike="noStrike">
              <a:solidFill>
                <a:srgbClr val="000000"/>
              </a:solidFill>
              <a:latin typeface="Arial Cyr"/>
            </a:rPr>
            <a:t>   </a:t>
          </a:r>
        </a:p>
        <a:p>
          <a:pPr algn="l" rtl="0">
            <a:defRPr sz="1000"/>
          </a:pPr>
          <a:r>
            <a:rPr lang="ru-RU" sz="1000" b="1" i="0" strike="noStrike">
              <a:solidFill>
                <a:srgbClr val="000000"/>
              </a:solidFill>
              <a:latin typeface="Arial Cyr"/>
            </a:rPr>
            <a:t> ПРАВИТЕЛЬСТВЕННЫЙ И ГАРАНТИРОВАННЫЙ ПРАВИТЕЛЬСТВОМ РЕСПУБЛИКИ КАЗАХСТАН ДОЛГ</a:t>
          </a:r>
          <a:endParaRPr lang="ru-RU" sz="1200" b="1" i="0" strike="noStrike">
            <a:solidFill>
              <a:srgbClr val="000000"/>
            </a:solidFill>
            <a:latin typeface="Arial Cyr"/>
          </a:endParaRPr>
        </a:p>
        <a:p>
          <a:pPr algn="l" rtl="0">
            <a:defRPr sz="1000"/>
          </a:pPr>
          <a:endParaRPr lang="ru-RU" sz="1200" b="1" i="0" strike="noStrike">
            <a:solidFill>
              <a:srgbClr val="000000"/>
            </a:solidFill>
            <a:latin typeface="Arial Cyr"/>
          </a:endParaRPr>
        </a:p>
        <a:p>
          <a:pPr algn="l" rtl="0">
            <a:defRPr sz="1000"/>
          </a:pPr>
          <a:endParaRPr lang="ru-RU" sz="1200" b="1" i="0" strike="noStrike">
            <a:solidFill>
              <a:srgbClr val="000000"/>
            </a:solidFill>
            <a:latin typeface="Arial Cyr"/>
          </a:endParaRPr>
        </a:p>
      </xdr:txBody>
    </xdr:sp>
    <xdr:clientData/>
  </xdr:twoCellAnchor>
  <xdr:twoCellAnchor>
    <xdr:from>
      <xdr:col>13</xdr:col>
      <xdr:colOff>0</xdr:colOff>
      <xdr:row>3</xdr:row>
      <xdr:rowOff>95250</xdr:rowOff>
    </xdr:from>
    <xdr:to>
      <xdr:col>13</xdr:col>
      <xdr:colOff>0</xdr:colOff>
      <xdr:row>5</xdr:row>
      <xdr:rowOff>95250</xdr:rowOff>
    </xdr:to>
    <xdr:sp macro="" textlink="">
      <xdr:nvSpPr>
        <xdr:cNvPr id="5" name="Текст 1">
          <a:extLst>
            <a:ext uri="{FF2B5EF4-FFF2-40B4-BE49-F238E27FC236}">
              <a16:creationId xmlns="" xmlns:a16="http://schemas.microsoft.com/office/drawing/2014/main" id="{00000000-0008-0000-2700-000005000000}"/>
            </a:ext>
          </a:extLst>
        </xdr:cNvPr>
        <xdr:cNvSpPr txBox="1">
          <a:spLocks noChangeArrowheads="1"/>
        </xdr:cNvSpPr>
      </xdr:nvSpPr>
      <xdr:spPr bwMode="auto">
        <a:xfrm flipH="1">
          <a:off x="12868275" y="609600"/>
          <a:ext cx="0" cy="32385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ru-RU" sz="1000" b="1" i="0" strike="noStrike">
              <a:solidFill>
                <a:srgbClr val="000000"/>
              </a:solidFill>
              <a:latin typeface="Arial Cyr"/>
            </a:rPr>
            <a:t>   </a:t>
          </a:r>
        </a:p>
        <a:p>
          <a:pPr algn="l" rtl="0">
            <a:defRPr sz="1000"/>
          </a:pPr>
          <a:r>
            <a:rPr lang="ru-RU" sz="1000" b="1" i="0" strike="noStrike">
              <a:solidFill>
                <a:srgbClr val="000000"/>
              </a:solidFill>
              <a:latin typeface="Arial Cyr"/>
            </a:rPr>
            <a:t> ПРАВИТЕЛЬСТВЕННЫЙ И ГАРАНТИРОВАННЫЙ ПРАВИТЕЛЬСТВОМ РЕСПУБЛИКИ КАЗАХСТАН ДОЛГ</a:t>
          </a:r>
          <a:endParaRPr lang="ru-RU" sz="1200" b="1" i="0" strike="noStrike">
            <a:solidFill>
              <a:srgbClr val="000000"/>
            </a:solidFill>
            <a:latin typeface="Arial Cyr"/>
          </a:endParaRPr>
        </a:p>
        <a:p>
          <a:pPr algn="l" rtl="0">
            <a:defRPr sz="1000"/>
          </a:pPr>
          <a:endParaRPr lang="ru-RU" sz="1200" b="1" i="0" strike="noStrike">
            <a:solidFill>
              <a:srgbClr val="000000"/>
            </a:solidFill>
            <a:latin typeface="Arial Cyr"/>
          </a:endParaRPr>
        </a:p>
        <a:p>
          <a:pPr algn="l" rtl="0">
            <a:defRPr sz="1000"/>
          </a:pPr>
          <a:endParaRPr lang="ru-RU" sz="1200" b="1" i="0" strike="noStrike">
            <a:solidFill>
              <a:srgbClr val="000000"/>
            </a:solidFill>
            <a:latin typeface="Arial Cyr"/>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user\Local%20Settings\Temporary%20Internet%20Files\Content.IE5\1IE4OPAM\&#1086;&#1087;&#1083;&#1072;&#1090;&#1072;%20&#1087;&#1086;%20&#1074;&#1077;&#1088;&#1089;&#1080;&#1080;%20&#1042;&#1046;.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ap_413_05\11-&#1052;&#1054;&#1071;%20&#1056;&#1040;&#1041;&#1054;&#1058;&#1040;\DATA\UE\KAZ\GEN\WEO\WEO-KAZ-Templat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ww-intranet.imf.org/departments/STA/collaboration/STASIDP/Documents/CDIS%20Report%20Form%20ITT%20(Pilo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Uap_413_05\11-&#1052;&#1054;&#1071;%20&#1056;&#1040;&#1041;&#1054;&#1058;&#1040;\DATA\UE\KAZ\REAL\KAZ_BOP_mv.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udnikova\&#1086;&#1073;&#1084;&#1077;&#1085;\Documents%20and%20Settings\mironoom\&#1052;&#1086;&#1080;%20&#1076;&#1086;&#1082;&#1091;&#1084;&#1077;&#1085;&#1090;&#1099;\2508-01_&#1085;&#1086;&#1074;&#1099;&#108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1088;&#1091;&#1089;&#1083;&#1072;&#1085;\&#1084;&#1086;&#1085;&#1080;&#1090;&#1086;&#1088;&#1080;&#1085;&#1075;%200\&#1052;&#1086;&#1080;%20&#1076;&#1086;&#1082;&#1091;&#1084;&#1077;&#1085;&#1090;&#1099;\DEM\&#1052;&#1040;&#1058;&#1045;&#1056;&#1048;&#1040;&#1051;&#1067;%20&#1057;&#1054;&#1058;&#1056;%20&#1044;&#1069;&#1052;\Nurlan\&#1044;&#1051;&#1071;%20&#1054;&#1041;&#1053;&#1054;&#1042;&#1051;&#1045;&#1053;&#1048;&#1071;\&#1076;&#1083;&#1103;%20&#1086;&#1073;&#1085;\DEM\&#1055;&#1056;&#1045;&#1044;&#1055;&#1056;&#1048;&#1071;&#1058;&#1048;&#1071;%20&#1055;&#1054;%20&#1054;&#1058;&#1056;\1&#1053;&#1045;&#1060;&#1058;&#1045;&#1043;&#1040;&#1047;%20&#1048;%20&#1053;&#1045;&#1060;&#1058;&#1045;&#1055;&#1045;&#1056;%20&#1055;&#1056;&#1054;&#1052;\&#1054;&#1090;&#1088;&#1072;&#1089;&#1083;&#1100;\MF_AP4_d(&#1085;&#1077;&#1092;&#1090;%20&#1086;&#1090;&#1088;).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www-intranet.imf.org/Documents%20and%20Settings/tgaleza/Local%20Settings/Temporary%20Internet%20Files/OLK10B/Copy%20of%201931PI_2008.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os07\&#1075;&#1086;&#1076;&#1086;&#1074;&#1086;&#1081;%20&#1086;&#1090;&#1095;&#1077;&#1090;\dmap\&#1041;&#1077;&#1082;&#1078;&#1072;&#1085;%20&#1054;&#1084;&#1072;&#1088;&#1086;&#1074;\0%20&#1053;&#1086;&#1074;&#1099;&#1081;%20&#1087;&#1086;&#1076;&#1093;&#1086;&#1076;%20&#1087;&#1088;&#1086;&#1075;&#1085;&#1086;&#1079;&#1080;&#1088;&#1086;&#1074;&#1072;&#1085;&#1080;&#1103;%20&#1086;&#1090;&#1088;&#1072;&#1089;&#1083;&#1077;&#1081;%20&#1091;&#1089;&#1083;&#1091;&#1075;\&#1056;&#1072;&#1089;&#1095;&#1077;&#1090;&#1099;%20&#1091;&#1089;&#1083;&#1091;&#1075;%20&#1087;&#1086;%20&#1052;&#1054;&#1041;.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os07\&#1075;&#1086;&#1076;&#1086;&#1074;&#1086;&#1081;%20&#1086;&#1090;&#1095;&#1077;&#1090;\dmap\&#1041;&#1077;&#1082;&#1078;&#1072;&#1085;%20&#1054;&#1084;&#1072;&#1088;&#1086;&#1074;\0%20&#1053;&#1086;&#1074;&#1099;&#1081;%20&#1087;&#1086;&#1076;&#1093;&#1086;&#1076;%20&#1087;&#1088;&#1086;&#1075;&#1085;&#1086;&#1079;&#1080;&#1088;&#1086;&#1074;&#1072;&#1085;&#1080;&#1103;%20&#1086;&#1090;&#1088;&#1072;&#1089;&#1083;&#1077;&#1081;%20&#1091;&#1089;&#1083;&#1091;&#1075;\&#1052;&#1086;&#1076;&#1077;&#1083;&#1080;%20&#1085;&#1072;%20&#1086;&#1089;&#1085;&#1086;&#1074;&#1077;%20&#1052;&#1054;&#1041;-2014.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os07\&#1075;&#1086;&#1076;&#1086;&#1074;&#1086;&#1081;%20&#1086;&#1090;&#1095;&#1077;&#1090;\Users\aalenova\Desktop\&#1052;&#1086;&#1080;%20&#1076;&#1086;&#1082;&#1091;&#1084;&#1077;&#1085;&#1090;&#1099;\&#1057;&#1087;&#1077;&#1094;&#1059;&#1087;&#1088;\&#1087;&#1088;&#1086;&#1075;&#1085;&#1086;&#1079;%20&#1085;&#1072;%202013&#1075;\&#1089;&#1074;&#1086;&#1076;_&#1086;&#1078;&#1080;&#1076;_&#1058;&#1053;&#1044;_2013,08.01.13.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os07\&#1075;&#1086;&#1076;&#1086;&#1074;&#1086;&#1081;%20&#1086;&#1090;&#1095;&#1077;&#1090;\Documents%20and%20Settings\aalenova\Local%20Settings\Temporary%20Internet%20Files\Content.Outlook\B6FWA1RL\&#1054;&#1078;&#1080;&#1076;%20&#1085;&#1072;%202011%20&#1087;&#1086;%20&#1040;&#1090;&#1099;&#1088;&#1072;&#1091;&#1089;&#1082;&#1086;&#1081;%20&#1086;&#1073;&#1083;&#1072;&#1089;&#1090;&#108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2.4.51\uap_1\DATA\US\ARM\REP\97ARMRED\TABLES\EDSSARMRED97.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Slmt40\&#1044;&#1083;&#1103;%20&#1086;&#1073;&#1084;&#1077;&#1085;&#1072;\&#1044;&#1083;&#1103;%20&#1086;&#1073;&#1084;&#1077;&#1085;&#1072;\&#1082;%205.04.2008\&#1086;&#1073;&#1083;&#1072;&#1089;&#1090;&#1080;\&#1040;&#1082;&#1084;&#1086;&#1083;&#1080;&#1085;&#1089;&#1082;&#1072;&#1103;%20&#1086;&#1073;&#1083;\&#1042;%20&#1052;&#1080;&#1085;&#1058;&#1088;&#1091;&#1076;_2\&#1057;&#1042;&#1054;&#1044;%202009_&#1072;&#1087;&#1087;&#1072;&#1088;&#1072;&#109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imf1s\vol1\data\wrs\eu2\system\WRSTAB.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FOREX-DAILY"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Box\Docs\Documents%20and%20Settings\mironoom\&#1052;&#1086;&#1080;%20&#1076;&#1086;&#1082;&#1091;&#1084;&#1077;&#1085;&#1090;&#1099;\2508-01_&#1085;&#1086;&#1074;&#1099;&#108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Uap_413_mira\&#1084;&#1072;&#1082;&#1088;&#1086;&#1073;&#1072;&#1079;&#1072;\&#1052;&#1072;&#1082;&#1088;&#1086;%20&#1073;&#1072;&#1079;&#1072;\&#1054;&#1092;&#1092;&#1096;&#1086;&#1088;&#1099;\&#1085;&#1077;&#1092;&#1090;&#1077;&#1075;&#1072;&#1079;\&#1057;&#1074;&#1086;&#1076;.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ap418\7.&#1080;&#1102;&#1083;&#1100;\WINDOWZ\TEMP\&#1076;&#1086;&#1089;&#1090;&#1091;&#1087;\f1n_nedo%2031.08.00&#1075;.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Uap_413_05\11-&#1052;&#1054;&#1071;%20&#1056;&#1040;&#1041;&#1054;&#1058;&#1040;\My%20Documents\Armenia\ArmMon07302000.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A:\Alfiya\Revenue%20Report\Xls\Monitor99_03%20Adjusted%20for%20S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os07\&#1075;&#1086;&#1076;&#1086;&#1074;&#1086;&#1081;%20&#1086;&#1090;&#1095;&#1077;&#1090;\Users\umirbayev_da\AppData\Local\Microsoft\Windows\Temporary%20Internet%20Files\Content.Outlook\YFXN657S\&#1052;&#1086;&#1076;&#1077;&#1083;&#1080;%20&#1085;&#1072;%20&#1086;&#1089;&#1085;&#1086;&#1074;&#1077;%20&#1052;&#1054;&#1041;-2012.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udnikova\&#1086;&#1073;&#1084;&#1077;&#1085;\EXCHANGLE\N_SVOD06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DATA\US\ARM\REP\97ARMRED\TABLES\EDSSARMRED97.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Uap_413_05\11-&#1052;&#1054;&#1071;%20&#1056;&#1040;&#1041;&#1054;&#1058;&#1040;\DATA\UE\KAZ\BOP\KAZ_BOP.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www-intranet.imf.org/departments/STA/collaboration/STASIDP/Documents/ITT%20for%20CDIS.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Uap_413_mira\&#1084;&#1072;&#1082;&#1088;&#1086;&#1073;&#1072;&#1079;&#1072;\&#1052;&#1077;&#1088;&#1091;&#1077;&#1088;&#1090;\&#1052;&#1072;&#1090;&#1077;&#1088;&#1080;&#1072;&#1083;&#1099;\&#1052;&#1080;&#1085;&#1080;&#1089;&#1090;&#1088;&#1091;\&#1057;&#1074;&#1086;&#1076;%20&#1076;&#1083;&#1103;%20&#1084;&#1080;&#1085;-&#1088;&#1072;.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www-intranet.imf.org/departments/STA/about_sta/divisions/stasi/STASIIMS/STASIDP/Documents/FAS.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Uap_413_mira\&#1084;&#1072;&#1082;&#1088;&#1086;&#1073;&#1072;&#1079;&#1072;\&#1055;&#1055;%20(2003&#1075;.)\&#1076;&#1086;&#1087;.&#1059;&#1089;&#1077;&#1085;&#1086;&#1074;&#1086;&#1081;.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rahimzhanov\SharedDocs\Documents%20and%20Settings\NRahimzhanov\&#1052;&#1086;&#1080;%20&#1076;&#1086;&#1082;&#1091;&#1084;&#1077;&#1085;&#1090;&#1099;\&#1053;&#1077;%20&#1103;%20&#1072;&#1074;&#1090;&#1086;&#1088;\&#1048;&#1088;&#1072;\&#1050;&#1072;&#1089;&#1089;&#1072;97_2003_.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ap_409_4\&#1087;&#1086;&#1083;&#1080;&#1081;&#1095;&#1091;&#1082;\&#1057;&#1074;&#1086;&#1076;&#1082;&#1080;%20&#1079;&#1072;%202001%20&#1075;\30.03.01.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Dos07\&#1075;&#1086;&#1076;&#1086;&#1074;&#1086;&#1081;%20&#1086;&#1090;&#1095;&#1077;&#1090;\Documents%20and%20Settings\User\Local%20Settings\Temporary%20Internet%20Files\Content.IE5\MBORQHIB\&#1041;&#1077;&#1082;&#1078;&#1072;&#1085;\&#1059;&#1090;&#1086;&#1095;&#1085;&#1077;&#1085;&#1080;&#1077;%2011-13%20&#1072;&#1087;&#1088;&#1077;&#1083;&#1100;\&#1042;&#1090;&#1086;&#1088;&#1086;&#1077;%20&#1059;&#1058;&#1054;&#1063;&#1053;&#1045;&#1053;&#1048;&#1045;%20&#1041;&#1070;&#1044;&#1046;&#1045;&#1058;&#1040;%202011%20(&#1072;&#1087;&#1088;&#1077;&#1083;&#1100;,%20&#1057;&#1042;&#1054;&#1044;).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DOS09\Users\Users\k.urazbayev\AppData\Local\Microsoft\Windows\INetCache\Content.Outlook\DO3LYSK9\&#1060;&#1052;%20&#1069;&#1082;&#1089;&#1048;&#1084;&#1041;&#1072;&#1085;&#1082;_&#1087;&#1086;%20&#1089;&#1090;&#1088;&#1072;&#1090;&#1077;&#1075;&#1080;&#1080;%20&#1089;&#1077;&#1073;&#1077;&#1089;&#1090;&#1086;&#1080;&#1084;%20&#1089;%20107.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Uap_413_mira\&#1084;&#1072;&#1082;&#1088;&#1086;&#1073;&#1072;&#1079;&#1072;\&#1055;&#1055;%20(2003&#1075;.)\7%20&#1088;&#1072;&#1079;&#1076;&#1077;&#1083;\7%20&#1088;-&#108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ap_413_05\11-&#1052;&#1054;&#1071;%20&#1056;&#1040;&#1041;&#1054;&#1058;&#1040;\DATA\US\ARM\REP\97ARMRED\TABLES\EDSSARMRED97.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udnikova\&#1086;&#1073;&#1084;&#1077;&#1085;\2002\&#1054;&#1089;&#1085;.%20&#1089;&#1088;\PRIL9_072002.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Rahimzhanov\&#1044;&#1086;&#1082;&#1091;&#1084;&#1077;&#1085;&#1090;&#1099;\Documents%20and%20Settings\NRahimzhanov\&#1052;&#1086;&#1080;%20&#1076;&#1086;&#1082;&#1091;&#1084;&#1077;&#1085;&#1090;&#1099;\&#1053;&#1077;%20&#1103;%20&#1072;&#1074;&#1090;&#1086;&#1088;\&#1048;&#1088;&#1072;\&#1050;&#1072;&#1089;&#1089;&#1072;97_2003_.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Dudnikova\&#1086;&#1073;&#1084;&#1077;&#1085;\EXCHANGLE\NOV_2000.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os07\&#1075;&#1086;&#1076;&#1086;&#1074;&#1086;&#1081;%20&#1086;&#1090;&#1095;&#1077;&#1090;\&#1076;&#1083;&#1103;%20&#1082;&#1085;&#1080;&#1078;&#1082;&#1080;+\&#1089;&#1090;&#1088;&#1086;&#1081;&#1082;&#1072;\012\Documents%20and%20Settings\user\Local%20Settings\Temporary%20Internet%20Files\Content.IE5\1IE4OPAM\&#1086;&#1087;&#1083;&#1072;&#1090;&#1072;%20&#1087;&#1086;%20&#1074;&#1077;&#1088;&#1089;&#1080;&#1080;%20&#1042;&#1046;.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Roza_l\debt-roza\4q01\1pb_4q01_&#1074;&#1076;2.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OS09\Users\Users\naskarova\Documents\Nailya\&#1055;&#1088;&#1086;&#1075;&#1085;&#1086;&#1079;&#1085;&#1099;&#1077;%20&#1088;&#1072;&#1089;&#1095;&#1077;&#1090;&#1099;\&#1055;&#1088;&#1086;&#1075;&#1085;&#1086;&#1079;%2016-45_26.02-01.03.16\&#1055;&#1088;&#1086;&#1075;&#1085;&#1086;&#1079;%20&#1060;&#1044;&#1056;&#1041;,&#1076;&#1086;&#1083;&#1075;&#1072;_01.03.16.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1089;&#1090;&#1072;&#1090;/&#1057;&#1058;&#1040;&#1058;%20&#1073;&#1102;&#1083;&#1083;&#1077;&#1090;&#1077;&#1085;&#1100;/2021/finfnsich%20&#1085;&#1072;%201%20&#1080;&#1102;&#1083;&#1103;%202021%20&#1075;&#1086;&#1076;&#107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s07\&#1075;&#1086;&#1076;&#1086;&#1074;&#1086;&#1081;%20&#1086;&#1090;&#1095;&#1077;&#1090;\DATA\US\ARM\REP\97ARMRED\TABLES\EDSSARMRED9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os07\&#1075;&#1086;&#1076;&#1086;&#1074;&#1086;&#1081;%20&#1086;&#1090;&#1095;&#1077;&#1090;\Documents%20and%20Settings\rkystaubaev\&#1052;&#1086;&#1080;%20&#1076;&#1086;&#1082;&#1091;&#1084;&#1077;&#1085;&#1090;&#1099;\&#1056;&#1091;&#1089;&#1083;&#1072;&#1085;\&#1055;&#1088;&#1086;&#1075;&#1085;&#1086;&#1079;&#1099;\&#1056;&#1072;&#1089;&#1095;&#1077;&#1090;&#1099;\8.%202010\&#1091;&#1090;&#1086;&#1095;&#1085;&#1077;&#1085;&#1080;&#1077;%20&#1056;&#1041;-2010_&#1084;&#1072;&#1088;&#1090;\DATA\US\ARM\REP\97ARMRED\TABLES\EDSSARMRED9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os07\&#1075;&#1086;&#1076;&#1086;&#1074;&#1086;&#1081;%20&#1086;&#1090;&#1095;&#1077;&#1090;\Documents%20and%20Settings\ltleuberdieva\Application%20Data\Microsoft\Excel\DATA\US\ARM\REP\97ARMRED\TABLES\EDSSARMRED9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s07\&#1075;&#1086;&#1076;&#1086;&#1074;&#1086;&#1081;%20&#1086;&#1090;&#1095;&#1077;&#1090;\Users\rkystaubaev\AppData\Local\Microsoft\Windows\Temporary%20Internet%20Files\Content.Outlook\B88YH1D7\&#1057;&#1090;&#1072;&#1090;&#1080;&#1089;&#1090;&#1080;&#1082;&#1072;\&#1055;&#1086;%20&#1089;&#1099;&#1088;&#1100;&#1077;&#1074;&#1080;&#1082;&#1072;&#1084;%20&#1079;&#1072;%202015%20&#1075;&#1086;&#1076;.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webswn01s\ICS$\576\576FSI_2008Q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3"/>
      <sheetName val="оплата по версии ВЖ"/>
      <sheetName val="#REF"/>
      <sheetName val="Расчет ДСДПУР"/>
      <sheetName val="067 100 (АПП не имеющ.право) "/>
    </sheetNames>
    <definedNames>
      <definedName name="__________prt1" refersTo="#ССЫЛКА!"/>
      <definedName name="__________prt2" refersTo="#ССЫЛКА!"/>
      <definedName name="__________prt3" refersTo="#ССЫЛКА!"/>
      <definedName name="__________prt4" refersTo="#ССЫЛКА!"/>
      <definedName name="__________prt5" refersTo="#ССЫЛКА!"/>
      <definedName name="__________prt6" refersTo="#ССЫЛКА!"/>
      <definedName name="__________prt7" refersTo="#ССЫЛКА!"/>
      <definedName name="__________prt8" refersTo="#ССЫЛКА!"/>
      <definedName name="_________prt1" refersTo="#ССЫЛКА!"/>
      <definedName name="_________prt2" refersTo="#ССЫЛКА!"/>
      <definedName name="_________prt3" refersTo="#ССЫЛКА!"/>
      <definedName name="_________prt4" refersTo="#ССЫЛКА!"/>
      <definedName name="_________prt5" refersTo="#ССЫЛКА!"/>
      <definedName name="_________prt6" refersTo="#ССЫЛКА!"/>
      <definedName name="_________prt7" refersTo="#ССЫЛКА!"/>
      <definedName name="_________prt8" refersTo="#ССЫЛКА!"/>
      <definedName name="________prt1" refersTo="#ССЫЛКА!"/>
      <definedName name="________prt2" refersTo="#ССЫЛКА!"/>
      <definedName name="________prt3" refersTo="#ССЫЛКА!"/>
      <definedName name="________prt4" refersTo="#ССЫЛКА!"/>
      <definedName name="________prt5" refersTo="#ССЫЛКА!"/>
      <definedName name="________prt6" refersTo="#ССЫЛКА!"/>
      <definedName name="________prt7" refersTo="#ССЫЛКА!"/>
      <definedName name="________prt8" refersTo="#ССЫЛКА!"/>
      <definedName name="_______prt1" refersTo="#ССЫЛКА!"/>
      <definedName name="_______prt2" refersTo="#ССЫЛКА!"/>
      <definedName name="_______prt3" refersTo="#ССЫЛКА!"/>
      <definedName name="_______prt4" refersTo="#ССЫЛКА!"/>
      <definedName name="_______prt5" refersTo="#ССЫЛКА!"/>
      <definedName name="_______prt6" refersTo="#ССЫЛКА!"/>
      <definedName name="_______prt7" refersTo="#ССЫЛКА!"/>
      <definedName name="_______prt8" refersTo="#ССЫЛКА!"/>
      <definedName name="______prt1" refersTo="#ССЫЛКА!"/>
      <definedName name="______prt2" refersTo="#ССЫЛКА!"/>
      <definedName name="______prt3" refersTo="#ССЫЛКА!"/>
      <definedName name="______prt4" refersTo="#ССЫЛКА!"/>
      <definedName name="______prt5" refersTo="#ССЫЛКА!"/>
      <definedName name="______prt6" refersTo="#ССЫЛКА!"/>
      <definedName name="______prt7" refersTo="#ССЫЛКА!"/>
      <definedName name="______prt8" refersTo="#ССЫЛКА!"/>
    </definedNames>
    <sheetDataSet>
      <sheetData sheetId="0"/>
      <sheetData sheetId="1" refreshError="1"/>
      <sheetData sheetId="2" refreshError="1"/>
      <sheetData sheetId="3" refreshError="1"/>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
      <sheetName val="Micro"/>
      <sheetName val="ControlSheet"/>
      <sheetName val="REAL-weo"/>
      <sheetName val="MON-weo"/>
      <sheetName val="FISCAL-weo"/>
      <sheetName val="BoP-weo"/>
      <sheetName val="QC"/>
    </sheetNames>
    <sheetDataSet>
      <sheetData sheetId="0"/>
      <sheetData sheetId="1"/>
      <sheetData sheetId="2"/>
      <sheetData sheetId="3" refreshError="1"/>
      <sheetData sheetId="4"/>
      <sheetData sheetId="5"/>
      <sheetData sheetId="6"/>
      <sheetData sheetId="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UControlSheet"/>
      <sheetName val="Control"/>
      <sheetName val="Coverpage"/>
      <sheetName val="Inward-DL"/>
      <sheetName val="Inward"/>
      <sheetName val="Inward_TS"/>
      <sheetName val="Outward-DL"/>
      <sheetName val="Outward"/>
      <sheetName val="Outward_TS"/>
      <sheetName val="ValidationSheet"/>
      <sheetName val="private"/>
    </sheetNames>
    <sheetDataSet>
      <sheetData sheetId="0"/>
      <sheetData sheetId="1"/>
      <sheetData sheetId="2" refreshError="1">
        <row r="16">
          <cell r="A16" t="str">
            <v>Yes</v>
          </cell>
        </row>
        <row r="17">
          <cell r="A17" t="str">
            <v>No</v>
          </cell>
        </row>
        <row r="19">
          <cell r="A19" t="str">
            <v>Yes</v>
          </cell>
        </row>
        <row r="20">
          <cell r="A20" t="str">
            <v>No</v>
          </cell>
        </row>
        <row r="21">
          <cell r="A21" t="str">
            <v>Yes</v>
          </cell>
        </row>
        <row r="22">
          <cell r="A22" t="str">
            <v>No</v>
          </cell>
        </row>
        <row r="35">
          <cell r="J35" t="str">
            <v>Yes</v>
          </cell>
        </row>
        <row r="36">
          <cell r="J36" t="str">
            <v>No</v>
          </cell>
        </row>
      </sheetData>
      <sheetData sheetId="3"/>
      <sheetData sheetId="4"/>
      <sheetData sheetId="5"/>
      <sheetData sheetId="6"/>
      <sheetData sheetId="7"/>
      <sheetData sheetId="8"/>
      <sheetData sheetId="9"/>
      <sheetData sheetId="10"/>
      <sheetData sheetId="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sheetName val="IN"/>
      <sheetName val="NBK"/>
      <sheetName val="IMF"/>
      <sheetName val="DBF"/>
      <sheetName val="DBS"/>
      <sheetName val="TOT"/>
      <sheetName val="OIL"/>
      <sheetName val="FDI"/>
      <sheetName val="EXP"/>
      <sheetName val="IMP"/>
      <sheetName val="SRV"/>
      <sheetName val="INC"/>
      <sheetName val="BOP"/>
      <sheetName val="TB1"/>
      <sheetName val="TB6"/>
      <sheetName val="TB7"/>
      <sheetName val="TB8"/>
      <sheetName val="WEO"/>
      <sheetName val="SC N"/>
    </sheetNames>
    <sheetDataSet>
      <sheetData sheetId="0" refreshError="1"/>
      <sheetData sheetId="1" refreshError="1">
        <row r="36">
          <cell r="AF36">
            <v>2</v>
          </cell>
        </row>
      </sheetData>
      <sheetData sheetId="2" refreshError="1"/>
      <sheetData sheetId="3" refreshError="1"/>
      <sheetData sheetId="4" refreshError="1">
        <row r="42">
          <cell r="AJ42">
            <v>35.56</v>
          </cell>
          <cell r="AK42">
            <v>100</v>
          </cell>
          <cell r="AL42">
            <v>70</v>
          </cell>
          <cell r="AM42">
            <v>30</v>
          </cell>
          <cell r="AN42">
            <v>400</v>
          </cell>
          <cell r="AO42">
            <v>400</v>
          </cell>
        </row>
        <row r="72">
          <cell r="AK72">
            <v>166.9</v>
          </cell>
          <cell r="AL72">
            <v>152.4</v>
          </cell>
          <cell r="AM72">
            <v>153.9</v>
          </cell>
          <cell r="AN72">
            <v>50</v>
          </cell>
          <cell r="AO72">
            <v>30</v>
          </cell>
        </row>
        <row r="113">
          <cell r="AK113">
            <v>47.7</v>
          </cell>
          <cell r="AL113">
            <v>46.4</v>
          </cell>
          <cell r="AM113">
            <v>48.3</v>
          </cell>
          <cell r="AN113">
            <v>47.3</v>
          </cell>
          <cell r="AO113">
            <v>48.6</v>
          </cell>
        </row>
      </sheetData>
      <sheetData sheetId="5" refreshError="1"/>
      <sheetData sheetId="6" refreshError="1"/>
      <sheetData sheetId="7" refreshError="1"/>
      <sheetData sheetId="8" refreshError="1"/>
      <sheetData sheetId="9" refreshError="1">
        <row r="7">
          <cell r="A7">
            <v>2</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508-01_новый"/>
      <sheetName val="#ССЫЛКА"/>
      <sheetName val="Допущения"/>
      <sheetName val="Assumptions Допущения"/>
      <sheetName val="Амортизация (бухгалтерская)"/>
      <sheetName val="ЯНВ_99"/>
      <sheetName val="I квартал"/>
      <sheetName val="NOV"/>
      <sheetName val="N_SVOD"/>
    </sheetNames>
    <definedNames>
      <definedName name="cbroc.cbroc"/>
      <definedName name="prez1"/>
      <definedName name="печ_гиш"/>
      <definedName name="печ_диспспр"/>
      <definedName name="печ_кн"/>
      <definedName name="печ_кн1"/>
      <definedName name="печ_кн11"/>
      <definedName name="печ_месп"/>
      <definedName name="печ_меср"/>
      <definedName name="печ_оснспр"/>
      <definedName name="печ_отч"/>
      <definedName name="печ_отч1"/>
      <definedName name="печ_пл1"/>
      <definedName name="печать" sheetId="5"/>
      <definedName name="печать_перкв"/>
      <definedName name="печать_рабкв"/>
      <definedName name="сброс.сброс"/>
      <definedName name="сброс1"/>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L (2)"/>
      <sheetName val="NUL"/>
      <sheetName val="ANALYSIS"/>
      <sheetName val="QUICK"/>
      <sheetName val="PLAN"/>
      <sheetName val="BANKRUPTCY"/>
      <sheetName val="DETAIL"/>
      <sheetName val="Currency"/>
      <sheetName val="Preset"/>
      <sheetName val="NWC"/>
      <sheetName val="CUR_ASS-1"/>
      <sheetName val="CUR_LIAB-1"/>
      <sheetName val="LIQUIDITY-1"/>
      <sheetName val="LIQUIDITY-2"/>
      <sheetName val="CUR_ASS-2"/>
      <sheetName val="CUR_LIAB-2"/>
      <sheetName val="SALES"/>
      <sheetName val="PROFIT"/>
      <sheetName val="TURNOVER"/>
      <sheetName val="ROE"/>
      <sheetName val="LABOUR"/>
      <sheetName val="Text Set"/>
      <sheetName val="Phrase Set"/>
      <sheetName val="Plan Group"/>
      <sheetName val="Plan Set"/>
      <sheetName val="SuperPlan Set"/>
      <sheetName val="Detail Set"/>
      <sheetName val="dlgRecover"/>
      <sheetName val="dlgText"/>
      <sheetName val="dlgPerAnalysis"/>
      <sheetName val="Reports"/>
      <sheetName val="dlgView"/>
      <sheetName val="dlgAbout"/>
      <sheetName val="dlgSuperPlan"/>
      <sheetName val="dlgPlanSetup"/>
      <sheetName val="dlgPrint"/>
      <sheetName val="dlgChPlanning"/>
      <sheetName val="dlgPlan"/>
      <sheetName val="dlgGoto"/>
      <sheetName val="dlgSelMove"/>
      <sheetName val="dlgProdPlan"/>
      <sheetName val="prgOpen"/>
      <sheetName val="prgPrint"/>
      <sheetName val="prgVM"/>
      <sheetName val="prgGoto"/>
      <sheetName val="prgService"/>
      <sheetName val="prgView"/>
      <sheetName val="prgPlan"/>
      <sheetName val="prgDetail"/>
      <sheetName val="prgGraph"/>
      <sheetName val="prgQuick"/>
      <sheetName val="prgWord"/>
      <sheetName val="prgTextResults"/>
      <sheetName val="prgSuperPlan"/>
      <sheetName val="Акмолинская"/>
      <sheetName val="реестр "/>
      <sheetName val="Мартук"/>
      <sheetName val="Мугалжар"/>
      <sheetName val="Темир"/>
      <sheetName val="Уил"/>
      <sheetName val="программа по сокращ на 01.07.10"/>
      <sheetName val="на коллегию"/>
      <sheetName val="январь"/>
      <sheetName val="февраль"/>
      <sheetName val="март"/>
      <sheetName val="апрель"/>
      <sheetName val="май"/>
      <sheetName val="июнь"/>
      <sheetName val="июль"/>
      <sheetName val="август"/>
      <sheetName val="сентябрь"/>
      <sheetName val="макро"/>
      <sheetName val="рыжик"/>
      <sheetName val="Баланс"/>
      <sheetName val="Варианты фин."/>
      <sheetName val="БЗ в рамках лим."/>
      <sheetName val="Доп. БЗ "/>
      <sheetName val="проблемн.  кор"/>
      <sheetName val="причина соц."/>
      <sheetName val="причины реальный"/>
      <sheetName val="причина силовой"/>
      <sheetName val="проблемн. "/>
      <sheetName val="проблемн.  (2)"/>
      <sheetName val="расходы"/>
      <sheetName val="Налог. и таможен"/>
      <sheetName val="проектн групп"/>
      <sheetName val="Приложение"/>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Index Page"/>
      <sheetName val="IndexSS"/>
      <sheetName val="Assets Mandated"/>
      <sheetName val="Assets MandatedSS"/>
      <sheetName val="Breakdown by Currency (Assets)"/>
      <sheetName val="CurrencySS"/>
      <sheetName val="Breakdown by Sector (Assets)"/>
      <sheetName val="AssetsSS"/>
      <sheetName val="Breakdown by Sector (Equity)"/>
      <sheetName val="EquitySS"/>
      <sheetName val="Breakdown by Sector (Debt Sec.)"/>
      <sheetName val="Debt SecSS"/>
      <sheetName val="Breakdown by Sector (L-T Debt)"/>
      <sheetName val="L-T DebtSS"/>
      <sheetName val="Breakdown by Sector (S-T Debt)"/>
      <sheetName val="S-T DebtSS"/>
      <sheetName val="Liabilities Breakdown"/>
      <sheetName val="Liabilities BreakdownSS"/>
      <sheetName val="Report Form"/>
      <sheetName val="Contr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
          <cell r="C1" t="str">
            <v>Australia</v>
          </cell>
        </row>
        <row r="3">
          <cell r="C3">
            <v>2008</v>
          </cell>
        </row>
        <row r="17">
          <cell r="F17" t="str">
            <v>National currency</v>
          </cell>
        </row>
        <row r="18">
          <cell r="F18" t="str">
            <v>Units</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ОБ-49 Тип I"/>
      <sheetName val="Структура Услуг"/>
      <sheetName val="Лист2"/>
      <sheetName val="Лист3"/>
    </sheetNames>
    <sheetDataSet>
      <sheetData sheetId="0"/>
      <sheetData sheetId="1" refreshError="1"/>
      <sheetData sheetId="2" refreshError="1"/>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ЗВ-2014"/>
      <sheetName val="Т налогов"/>
      <sheetName val="Т использ импорт прод"/>
      <sheetName val="Т использ отечеств прод"/>
      <sheetName val="БАЗА КИК"/>
      <sheetName val="Отрасли 68-49"/>
      <sheetName val="Код 68-15"/>
      <sheetName val="СТ по регионам"/>
      <sheetName val="Данные по 15 ВЭД"/>
      <sheetName val="Ценовая МОБ"/>
      <sheetName val="МОБ-49 Тип I"/>
      <sheetName val="Эффекты МОБ Тип I"/>
      <sheetName val="Результат Тип I"/>
      <sheetName val="МОБ-49 Тип II"/>
      <sheetName val="Эффекты МОБ Тип II"/>
      <sheetName val="Результат Тип II"/>
      <sheetName val="Эффекты КС"/>
      <sheetName val="Выпуск-КС"/>
      <sheetName val="МОБ-15 Тип I"/>
      <sheetName val="Эффекты МОБ-15 Тип I"/>
      <sheetName val="Эффект занятости МОБ-15 Тип I"/>
      <sheetName val="Результат МОБ-15 Тип I"/>
      <sheetName val="Эффект дохода"/>
      <sheetName val="Эффект занятости"/>
      <sheetName val="Эффект капитала"/>
      <sheetName val="Мультипликаторы типа I"/>
      <sheetName val="Мультипликаторы типа II"/>
      <sheetName val="Эффекты МОБ-49-Тип 1"/>
    </sheetNames>
    <sheetDataSet>
      <sheetData sheetId="0">
        <row r="89">
          <cell r="E89">
            <v>0.61636715009040488</v>
          </cell>
          <cell r="F89">
            <v>0.60789494258003041</v>
          </cell>
          <cell r="G89">
            <v>0.73515540191784756</v>
          </cell>
          <cell r="H89">
            <v>0.58935716541587135</v>
          </cell>
          <cell r="I89">
            <v>0.66824267023611472</v>
          </cell>
          <cell r="J89">
            <v>0.71224663248258824</v>
          </cell>
          <cell r="K89">
            <v>0.52407678059176066</v>
          </cell>
          <cell r="L89">
            <v>0.52303648495107624</v>
          </cell>
          <cell r="M89">
            <v>0.51555823422243252</v>
          </cell>
          <cell r="N89">
            <v>0.58376401347531437</v>
          </cell>
          <cell r="O89">
            <v>0.53646687189434583</v>
          </cell>
          <cell r="P89">
            <v>0.71444258663951477</v>
          </cell>
          <cell r="Q89">
            <v>0.57184281629288036</v>
          </cell>
          <cell r="R89">
            <v>0.72630055196919585</v>
          </cell>
          <cell r="S89">
            <v>0.85008985242261981</v>
          </cell>
          <cell r="T89">
            <v>0.65947399418853936</v>
          </cell>
          <cell r="U89">
            <v>0.58055642183906009</v>
          </cell>
          <cell r="V89">
            <v>0.53746428250942047</v>
          </cell>
          <cell r="W89">
            <v>0.41705747939694143</v>
          </cell>
          <cell r="X89">
            <v>0.48432272321719316</v>
          </cell>
          <cell r="Y89">
            <v>0.48290144361203557</v>
          </cell>
          <cell r="Z89">
            <v>0.70388668608468463</v>
          </cell>
          <cell r="AA89">
            <v>0.50724318176412553</v>
          </cell>
          <cell r="AB89">
            <v>0.48926349979107392</v>
          </cell>
          <cell r="AC89">
            <v>0.47378026235941784</v>
          </cell>
          <cell r="AD89">
            <v>0.53553717295796044</v>
          </cell>
          <cell r="AE89">
            <v>0.47946201425100926</v>
          </cell>
          <cell r="AF89">
            <v>0.46062123634494934</v>
          </cell>
          <cell r="AG89">
            <v>0.46152536919416304</v>
          </cell>
          <cell r="AH89">
            <v>0.53439411244578794</v>
          </cell>
          <cell r="AI89">
            <v>0.75538943974398898</v>
          </cell>
          <cell r="AJ89">
            <v>0.62619601789242141</v>
          </cell>
          <cell r="AK89">
            <v>0.67706195987960383</v>
          </cell>
          <cell r="AL89">
            <v>0.60786863199563035</v>
          </cell>
          <cell r="AM89">
            <v>0.5505281395397702</v>
          </cell>
          <cell r="AN89">
            <v>0.58530132397160073</v>
          </cell>
          <cell r="AO89">
            <v>0.7157510156365805</v>
          </cell>
          <cell r="AP89">
            <v>0.50976726239791526</v>
          </cell>
          <cell r="AQ89">
            <v>0.49757699378182046</v>
          </cell>
          <cell r="AR89">
            <v>0.53913043959091778</v>
          </cell>
          <cell r="AS89">
            <v>0.5422514340698632</v>
          </cell>
          <cell r="AT89">
            <v>0.51285497082586862</v>
          </cell>
          <cell r="AU89">
            <v>0.46631311937488623</v>
          </cell>
          <cell r="AV89">
            <v>0.67257983103681973</v>
          </cell>
          <cell r="AW89">
            <v>0.7084185003911545</v>
          </cell>
          <cell r="AX89">
            <v>0.70404886452363136</v>
          </cell>
          <cell r="AY89">
            <v>0.58749564449023672</v>
          </cell>
          <cell r="AZ89">
            <v>0.45123031984128092</v>
          </cell>
          <cell r="BA89">
            <v>0.5216713558049314</v>
          </cell>
          <cell r="BB89">
            <v>0.69247394955118935</v>
          </cell>
          <cell r="BC89">
            <v>0.67013603723465898</v>
          </cell>
          <cell r="BD89">
            <v>0.63506028475755771</v>
          </cell>
          <cell r="BE89">
            <v>0.58820842137156149</v>
          </cell>
          <cell r="BF89">
            <v>0.57466033111646631</v>
          </cell>
          <cell r="BG89">
            <v>0.71341142922690026</v>
          </cell>
          <cell r="BH89">
            <v>0.70914140473262088</v>
          </cell>
          <cell r="BI89">
            <v>0.73750162394090735</v>
          </cell>
          <cell r="BJ89">
            <v>0.71677451652296875</v>
          </cell>
          <cell r="BK89">
            <v>0.81180527902258148</v>
          </cell>
          <cell r="BL89">
            <v>0.60611692305205322</v>
          </cell>
          <cell r="BM89">
            <v>0.62178708879944478</v>
          </cell>
          <cell r="BN89">
            <v>0.4415854081658408</v>
          </cell>
          <cell r="BO89">
            <v>0.58495417998960464</v>
          </cell>
          <cell r="BP89">
            <v>0.41524932419206595</v>
          </cell>
          <cell r="BQ89">
            <v>0.42270333538007232</v>
          </cell>
          <cell r="BR89">
            <v>0.48960219081045236</v>
          </cell>
          <cell r="BS89">
            <v>0.71318004162236426</v>
          </cell>
          <cell r="BT89">
            <v>1</v>
          </cell>
        </row>
      </sheetData>
      <sheetData sheetId="1"/>
      <sheetData sheetId="2"/>
      <sheetData sheetId="3"/>
      <sheetData sheetId="4"/>
      <sheetData sheetId="5"/>
      <sheetData sheetId="6"/>
      <sheetData sheetId="7"/>
      <sheetData sheetId="8"/>
      <sheetData sheetId="9"/>
      <sheetData sheetId="10"/>
      <sheetData sheetId="11">
        <row r="53">
          <cell r="E53">
            <v>1.6299075192012469</v>
          </cell>
          <cell r="F53">
            <v>1.7320656100965184</v>
          </cell>
          <cell r="G53">
            <v>1.4454734125501245</v>
          </cell>
          <cell r="H53">
            <v>1.706325907169107</v>
          </cell>
          <cell r="I53">
            <v>1.5425060723630111</v>
          </cell>
          <cell r="J53">
            <v>1.4785529794845902</v>
          </cell>
          <cell r="K53">
            <v>1.8475493739776523</v>
          </cell>
          <cell r="L53">
            <v>1.8510171716574251</v>
          </cell>
          <cell r="M53">
            <v>1.838167905980306</v>
          </cell>
          <cell r="N53">
            <v>1.7102494000068742</v>
          </cell>
          <cell r="O53">
            <v>1.7683801416656182</v>
          </cell>
          <cell r="P53">
            <v>1.4917717078023394</v>
          </cell>
          <cell r="Q53">
            <v>1.7056895495874538</v>
          </cell>
          <cell r="R53">
            <v>1.452631848374464</v>
          </cell>
          <cell r="S53">
            <v>1.2307789120639794</v>
          </cell>
          <cell r="T53">
            <v>1.5867944933826124</v>
          </cell>
          <cell r="U53">
            <v>1.7672613609260566</v>
          </cell>
          <cell r="V53">
            <v>1.8124172366517746</v>
          </cell>
          <cell r="W53">
            <v>1.8052175112759621</v>
          </cell>
          <cell r="X53">
            <v>1.8877707941808022</v>
          </cell>
          <cell r="Y53">
            <v>1.5349608788347995</v>
          </cell>
          <cell r="Z53">
            <v>1.8330954600020588</v>
          </cell>
          <cell r="AA53">
            <v>1.8982335045251892</v>
          </cell>
          <cell r="AB53">
            <v>1.9261943996293591</v>
          </cell>
          <cell r="AC53">
            <v>1.9550536258622004</v>
          </cell>
          <cell r="AD53">
            <v>1.9723023456157294</v>
          </cell>
          <cell r="AE53">
            <v>1.8480791433647772</v>
          </cell>
          <cell r="AF53">
            <v>1.7240620183069315</v>
          </cell>
          <cell r="AG53">
            <v>1.6572471707770766</v>
          </cell>
          <cell r="AH53">
            <v>1.5130399676491926</v>
          </cell>
          <cell r="AI53">
            <v>1.8795772355741569</v>
          </cell>
          <cell r="AJ53">
            <v>1.8071870703173869</v>
          </cell>
          <cell r="AK53">
            <v>1.8096840191335222</v>
          </cell>
          <cell r="AL53">
            <v>1.8884924605419462</v>
          </cell>
          <cell r="AM53">
            <v>1.9533303301755878</v>
          </cell>
          <cell r="AN53">
            <v>1.4916671194640219</v>
          </cell>
          <cell r="AO53">
            <v>1.6708291180677548</v>
          </cell>
          <cell r="AP53">
            <v>1.6627520213602311</v>
          </cell>
          <cell r="AQ53">
            <v>1.5397109620684619</v>
          </cell>
          <cell r="AR53">
            <v>1.4474922246918629</v>
          </cell>
          <cell r="AS53">
            <v>1.3255315619003281</v>
          </cell>
          <cell r="AT53">
            <v>1.6854918117560287</v>
          </cell>
          <cell r="AU53">
            <v>1.6325279112108344</v>
          </cell>
          <cell r="AV53">
            <v>1.9293963046475533</v>
          </cell>
          <cell r="AW53">
            <v>1.7409521911909136</v>
          </cell>
          <cell r="AX53">
            <v>1.9639347276018218</v>
          </cell>
          <cell r="AY53">
            <v>1.8424161316342726</v>
          </cell>
          <cell r="AZ53">
            <v>1.4537970012711328</v>
          </cell>
          <cell r="BA53">
            <v>1</v>
          </cell>
        </row>
      </sheetData>
      <sheetData sheetId="12"/>
      <sheetData sheetId="13">
        <row r="380">
          <cell r="BC380">
            <v>0.83208547722727944</v>
          </cell>
        </row>
        <row r="381">
          <cell r="BC381">
            <v>0.94088501066544139</v>
          </cell>
        </row>
        <row r="382">
          <cell r="BC382">
            <v>0.99999005072337144</v>
          </cell>
        </row>
        <row r="383">
          <cell r="BC383">
            <v>0.99157306060575368</v>
          </cell>
        </row>
        <row r="384">
          <cell r="BC384">
            <v>0.8752540054922674</v>
          </cell>
        </row>
        <row r="385">
          <cell r="BC385">
            <v>1</v>
          </cell>
        </row>
        <row r="386">
          <cell r="BC386">
            <v>0.99354516364371726</v>
          </cell>
        </row>
        <row r="387">
          <cell r="BC387">
            <v>0.88457825518979971</v>
          </cell>
        </row>
        <row r="388">
          <cell r="BC388">
            <v>0.99587160736106206</v>
          </cell>
        </row>
        <row r="389">
          <cell r="BC389">
            <v>1</v>
          </cell>
        </row>
        <row r="390">
          <cell r="BC390">
            <v>0.93015266646795802</v>
          </cell>
        </row>
        <row r="391">
          <cell r="BC391">
            <v>0.98358056752537759</v>
          </cell>
        </row>
        <row r="392">
          <cell r="BC392">
            <v>0.89043727903465641</v>
          </cell>
        </row>
        <row r="393">
          <cell r="BC393">
            <v>0.99876568054527703</v>
          </cell>
        </row>
        <row r="394">
          <cell r="BC394">
            <v>0.95161756127290931</v>
          </cell>
        </row>
        <row r="395">
          <cell r="BC395">
            <v>0.99400842961017488</v>
          </cell>
        </row>
        <row r="396">
          <cell r="BC396">
            <v>0.96797802871509109</v>
          </cell>
        </row>
        <row r="397">
          <cell r="BC397">
            <v>0.99740568048484779</v>
          </cell>
        </row>
        <row r="398">
          <cell r="BC398">
            <v>0.99984429590781154</v>
          </cell>
        </row>
        <row r="399">
          <cell r="BC399">
            <v>0.99938906394352844</v>
          </cell>
        </row>
        <row r="400">
          <cell r="BC400">
            <v>0.99902713836862711</v>
          </cell>
        </row>
        <row r="401">
          <cell r="BC401">
            <v>0.9940808975550427</v>
          </cell>
        </row>
        <row r="402">
          <cell r="BC402">
            <v>0.92399111950316293</v>
          </cell>
        </row>
        <row r="403">
          <cell r="BC403">
            <v>0.93596762237380804</v>
          </cell>
        </row>
        <row r="404">
          <cell r="BC404">
            <v>0.98294248923493999</v>
          </cell>
        </row>
        <row r="405">
          <cell r="BC405">
            <v>0.9999983667287401</v>
          </cell>
        </row>
        <row r="406">
          <cell r="BC406">
            <v>0.98837486736563085</v>
          </cell>
        </row>
        <row r="407">
          <cell r="BC407">
            <v>0.94224850845638808</v>
          </cell>
        </row>
        <row r="408">
          <cell r="BC408">
            <v>0.99971138122513914</v>
          </cell>
        </row>
        <row r="409">
          <cell r="BC409">
            <v>1</v>
          </cell>
        </row>
        <row r="410">
          <cell r="BC410">
            <v>0.93846152594168508</v>
          </cell>
        </row>
        <row r="411">
          <cell r="BC411">
            <v>0.99999987140568602</v>
          </cell>
        </row>
        <row r="412">
          <cell r="BC412">
            <v>0.99838640622267971</v>
          </cell>
        </row>
        <row r="413">
          <cell r="BC413">
            <v>0.98404526888739652</v>
          </cell>
        </row>
        <row r="414">
          <cell r="BC414">
            <v>0.95848757730884815</v>
          </cell>
        </row>
        <row r="415">
          <cell r="BC415">
            <v>0.9869898546697905</v>
          </cell>
        </row>
        <row r="416">
          <cell r="BC416">
            <v>0.96570406007407961</v>
          </cell>
        </row>
        <row r="417">
          <cell r="BC417">
            <v>0.99872699325485703</v>
          </cell>
        </row>
        <row r="418">
          <cell r="BC418">
            <v>0.94579248694285845</v>
          </cell>
        </row>
        <row r="419">
          <cell r="BC419">
            <v>0.89404966705067501</v>
          </cell>
        </row>
        <row r="420">
          <cell r="BC420">
            <v>0.99893166191736449</v>
          </cell>
        </row>
        <row r="421">
          <cell r="BC421">
            <v>0.91867893801274747</v>
          </cell>
        </row>
        <row r="422">
          <cell r="BC422">
            <v>0.96416738042749117</v>
          </cell>
        </row>
        <row r="423">
          <cell r="BC423">
            <v>0.99999821627021934</v>
          </cell>
        </row>
        <row r="424">
          <cell r="BC424">
            <v>0.99999941040533857</v>
          </cell>
        </row>
        <row r="425">
          <cell r="BC425">
            <v>0.99223823984598536</v>
          </cell>
        </row>
        <row r="426">
          <cell r="BC426">
            <v>0.9954021657401515</v>
          </cell>
        </row>
        <row r="427">
          <cell r="BC427">
            <v>0.99986913505136366</v>
          </cell>
        </row>
        <row r="428">
          <cell r="BC428">
            <v>1</v>
          </cell>
        </row>
      </sheetData>
      <sheetData sheetId="14">
        <row r="53">
          <cell r="E53">
            <v>1.8810158895957714</v>
          </cell>
          <cell r="F53">
            <v>2.2092409676235785</v>
          </cell>
          <cell r="G53">
            <v>1.7529431743657375</v>
          </cell>
          <cell r="H53">
            <v>2.1263730895439421</v>
          </cell>
          <cell r="I53">
            <v>1.7129080957537757</v>
          </cell>
          <cell r="J53">
            <v>1.6113834686926094</v>
          </cell>
          <cell r="K53">
            <v>2.274520150530297</v>
          </cell>
          <cell r="L53">
            <v>2.2286013826811049</v>
          </cell>
          <cell r="M53">
            <v>2.1993325448535632</v>
          </cell>
          <cell r="N53">
            <v>2.1780329882088596</v>
          </cell>
          <cell r="O53">
            <v>2.0070412218979956</v>
          </cell>
          <cell r="P53">
            <v>1.6630758226651081</v>
          </cell>
          <cell r="Q53">
            <v>2.1413815531566911</v>
          </cell>
          <cell r="R53">
            <v>1.7316720108352632</v>
          </cell>
          <cell r="S53">
            <v>1.3346051217113333</v>
          </cell>
          <cell r="T53">
            <v>1.9348641367378632</v>
          </cell>
          <cell r="U53">
            <v>2.1009450802399501</v>
          </cell>
          <cell r="V53">
            <v>2.3304451387602048</v>
          </cell>
          <cell r="W53">
            <v>1.9621718602589873</v>
          </cell>
          <cell r="X53">
            <v>2.1832765129110254</v>
          </cell>
          <cell r="Y53">
            <v>1.7207184431398663</v>
          </cell>
          <cell r="Z53">
            <v>2.1602555520013587</v>
          </cell>
          <cell r="AA53">
            <v>2.234911640519964</v>
          </cell>
          <cell r="AB53">
            <v>2.2575217177881286</v>
          </cell>
          <cell r="AC53">
            <v>2.3282833481189984</v>
          </cell>
          <cell r="AD53">
            <v>2.3391478797757266</v>
          </cell>
          <cell r="AE53">
            <v>2.1696297093030532</v>
          </cell>
          <cell r="AF53">
            <v>2.110811419873218</v>
          </cell>
          <cell r="AG53">
            <v>1.9232462232947554</v>
          </cell>
          <cell r="AH53">
            <v>1.7501485375008075</v>
          </cell>
          <cell r="AI53">
            <v>2.3284833544699537</v>
          </cell>
          <cell r="AJ53">
            <v>2.1881556880004274</v>
          </cell>
          <cell r="AK53">
            <v>2.2428018059359638</v>
          </cell>
          <cell r="AL53">
            <v>2.4981413117786104</v>
          </cell>
          <cell r="AM53">
            <v>2.3844720049879724</v>
          </cell>
          <cell r="AN53">
            <v>1.8350829764284569</v>
          </cell>
          <cell r="AO53">
            <v>1.9750407197790456</v>
          </cell>
          <cell r="AP53">
            <v>1.9806975350587226</v>
          </cell>
          <cell r="AQ53">
            <v>1.9150452321626616</v>
          </cell>
          <cell r="AR53">
            <v>1.816406766258009</v>
          </cell>
          <cell r="AS53">
            <v>1.4430474610700232</v>
          </cell>
          <cell r="AT53">
            <v>2.1928246193565841</v>
          </cell>
          <cell r="AU53">
            <v>2.0723014021805453</v>
          </cell>
          <cell r="AV53">
            <v>2.5125725587875722</v>
          </cell>
          <cell r="AW53">
            <v>2.3634353211732635</v>
          </cell>
          <cell r="AX53">
            <v>2.5217457923831064</v>
          </cell>
          <cell r="AY53">
            <v>2.3218282743628658</v>
          </cell>
          <cell r="AZ53">
            <v>1.757840751266768</v>
          </cell>
          <cell r="BA53">
            <v>2.0539676447636892</v>
          </cell>
        </row>
      </sheetData>
      <sheetData sheetId="15"/>
      <sheetData sheetId="16"/>
      <sheetData sheetId="17"/>
      <sheetData sheetId="18">
        <row r="30">
          <cell r="E30">
            <v>0.62566994527507069</v>
          </cell>
          <cell r="F30">
            <v>0.61406291840126848</v>
          </cell>
          <cell r="G30">
            <v>0.5216713558049314</v>
          </cell>
          <cell r="H30">
            <v>0.53646687189434583</v>
          </cell>
          <cell r="I30">
            <v>0.68665553944850444</v>
          </cell>
          <cell r="J30">
            <v>0.59378646689026515</v>
          </cell>
          <cell r="K30">
            <v>0.48128341244320139</v>
          </cell>
          <cell r="L30">
            <v>0.6883486491967532</v>
          </cell>
          <cell r="M30">
            <v>0.47054786290298589</v>
          </cell>
          <cell r="N30">
            <v>0.62324319732119871</v>
          </cell>
          <cell r="O30">
            <v>0.55699300684624464</v>
          </cell>
          <cell r="P30">
            <v>0.70388668608468463</v>
          </cell>
          <cell r="Q30">
            <v>0.49219318344218793</v>
          </cell>
          <cell r="R30">
            <v>0.50929627686368284</v>
          </cell>
          <cell r="S30">
            <v>0.41612659882020198</v>
          </cell>
        </row>
        <row r="135">
          <cell r="T135">
            <v>0.8444784956419471</v>
          </cell>
        </row>
        <row r="136">
          <cell r="T136">
            <v>0.7869567682320503</v>
          </cell>
        </row>
        <row r="137">
          <cell r="T137">
            <v>0.99947162873234507</v>
          </cell>
        </row>
        <row r="138">
          <cell r="T138">
            <v>0.93015266646795802</v>
          </cell>
        </row>
        <row r="139">
          <cell r="T139">
            <v>0.86435659043039925</v>
          </cell>
        </row>
        <row r="140">
          <cell r="T140">
            <v>0.94224850845638808</v>
          </cell>
        </row>
        <row r="141">
          <cell r="T141">
            <v>0.99984429590781154</v>
          </cell>
        </row>
        <row r="142">
          <cell r="T142">
            <v>0.85897287931329336</v>
          </cell>
        </row>
        <row r="143">
          <cell r="T143">
            <v>0.87100448721065449</v>
          </cell>
        </row>
        <row r="144">
          <cell r="T144">
            <v>0.95590283295639522</v>
          </cell>
        </row>
        <row r="145">
          <cell r="T145">
            <v>0.99355019223856911</v>
          </cell>
        </row>
        <row r="146">
          <cell r="T146">
            <v>0.99902713836862711</v>
          </cell>
        </row>
        <row r="147">
          <cell r="T147">
            <v>0.93230573971747255</v>
          </cell>
        </row>
        <row r="148">
          <cell r="T148">
            <v>0.92631057295716113</v>
          </cell>
        </row>
        <row r="149">
          <cell r="T149">
            <v>0.99223823984598536</v>
          </cell>
        </row>
      </sheetData>
      <sheetData sheetId="19"/>
      <sheetData sheetId="20">
        <row r="25">
          <cell r="E25">
            <v>1.2816726129811076</v>
          </cell>
          <cell r="F25">
            <v>3.0198970306529054</v>
          </cell>
          <cell r="G25">
            <v>2.1825028425959907</v>
          </cell>
          <cell r="H25">
            <v>4.4754994128377321</v>
          </cell>
          <cell r="I25">
            <v>1.5980707975094484</v>
          </cell>
          <cell r="J25">
            <v>1.4848035450178962</v>
          </cell>
          <cell r="K25">
            <v>5.7052290143691335</v>
          </cell>
          <cell r="L25">
            <v>1.4075139750898782</v>
          </cell>
          <cell r="M25">
            <v>1.6547459371953377</v>
          </cell>
          <cell r="N25">
            <v>1.5116064192410825</v>
          </cell>
          <cell r="O25">
            <v>1.3327973530071908</v>
          </cell>
          <cell r="P25">
            <v>2.5667400664602091</v>
          </cell>
          <cell r="Q25">
            <v>1.8556257211054521</v>
          </cell>
          <cell r="R25">
            <v>1.4891876753730799</v>
          </cell>
          <cell r="S25">
            <v>1.2459515756027686</v>
          </cell>
        </row>
      </sheetData>
      <sheetData sheetId="21"/>
      <sheetData sheetId="22"/>
      <sheetData sheetId="23">
        <row r="4">
          <cell r="BJ4">
            <v>1.2842850242094592</v>
          </cell>
        </row>
        <row r="5">
          <cell r="BJ5">
            <v>1.1289954837046441</v>
          </cell>
        </row>
        <row r="6">
          <cell r="BJ6">
            <v>1.2247531758904198</v>
          </cell>
        </row>
        <row r="7">
          <cell r="BJ7">
            <v>1.6844145623910514</v>
          </cell>
        </row>
        <row r="8">
          <cell r="BJ8">
            <v>8.7407560255631136</v>
          </cell>
        </row>
        <row r="9">
          <cell r="BJ9">
            <v>4.3846121536571845</v>
          </cell>
        </row>
        <row r="10">
          <cell r="BJ10">
            <v>2.0385227614937453</v>
          </cell>
        </row>
        <row r="11">
          <cell r="BJ11">
            <v>2.2337146338520015</v>
          </cell>
        </row>
        <row r="12">
          <cell r="BJ12">
            <v>1.7462595056668446</v>
          </cell>
        </row>
        <row r="13">
          <cell r="BJ13">
            <v>1.9543355294039499</v>
          </cell>
        </row>
        <row r="14">
          <cell r="BJ14">
            <v>4.6531522291512308</v>
          </cell>
        </row>
        <row r="15">
          <cell r="BJ15">
            <v>7.2057555098671697</v>
          </cell>
        </row>
        <row r="16">
          <cell r="BJ16">
            <v>1.8349129090793113</v>
          </cell>
        </row>
        <row r="17">
          <cell r="BJ17">
            <v>1.5767059806399077</v>
          </cell>
        </row>
        <row r="18">
          <cell r="BJ18">
            <v>1.3153987237775109</v>
          </cell>
        </row>
        <row r="19">
          <cell r="BJ19">
            <v>3.374797525775044</v>
          </cell>
        </row>
        <row r="20">
          <cell r="BJ20">
            <v>3.5841073013585274</v>
          </cell>
        </row>
        <row r="21">
          <cell r="BJ21">
            <v>1.8617513333408546</v>
          </cell>
        </row>
        <row r="22">
          <cell r="BJ22">
            <v>4.5918094237291571</v>
          </cell>
        </row>
        <row r="23">
          <cell r="BJ23">
            <v>1.7639655462112109</v>
          </cell>
        </row>
        <row r="24">
          <cell r="BJ24">
            <v>2.6415086487088897</v>
          </cell>
        </row>
        <row r="25">
          <cell r="BJ25">
            <v>2.3555957763056758</v>
          </cell>
        </row>
        <row r="26">
          <cell r="BJ26">
            <v>1.8282224019723863</v>
          </cell>
        </row>
        <row r="27">
          <cell r="BJ27">
            <v>2.7723293385770984</v>
          </cell>
        </row>
        <row r="28">
          <cell r="BJ28">
            <v>2.6981682382101826</v>
          </cell>
        </row>
        <row r="29">
          <cell r="BJ29">
            <v>1.2699266855068967</v>
          </cell>
        </row>
        <row r="30">
          <cell r="BJ30">
            <v>1.5802216967913669</v>
          </cell>
        </row>
        <row r="31">
          <cell r="BJ31">
            <v>1.5447504461243209</v>
          </cell>
        </row>
        <row r="32">
          <cell r="BJ32">
            <v>2.1587364666059385</v>
          </cell>
        </row>
        <row r="33">
          <cell r="BJ33">
            <v>1.4062944877882264</v>
          </cell>
        </row>
        <row r="34">
          <cell r="BJ34">
            <v>1.6968297750191534</v>
          </cell>
        </row>
        <row r="35">
          <cell r="BJ35">
            <v>1.6680963283747714</v>
          </cell>
        </row>
        <row r="36">
          <cell r="BJ36">
            <v>1.6190479185540516</v>
          </cell>
        </row>
        <row r="37">
          <cell r="BJ37">
            <v>1.2114672476165893</v>
          </cell>
        </row>
        <row r="38">
          <cell r="BJ38">
            <v>1.6560802438497713</v>
          </cell>
        </row>
        <row r="39">
          <cell r="BJ39">
            <v>1.4163156332570916</v>
          </cell>
        </row>
        <row r="40">
          <cell r="BJ40">
            <v>1.4945481360091013</v>
          </cell>
        </row>
        <row r="41">
          <cell r="BJ41">
            <v>1.36167906095978</v>
          </cell>
        </row>
        <row r="42">
          <cell r="BJ42">
            <v>1.505412626057121</v>
          </cell>
        </row>
        <row r="43">
          <cell r="BJ43">
            <v>1.419673258975007</v>
          </cell>
        </row>
        <row r="44">
          <cell r="BJ44">
            <v>2.6797846482258496</v>
          </cell>
        </row>
        <row r="45">
          <cell r="BJ45">
            <v>1.8276777154503818</v>
          </cell>
        </row>
        <row r="46">
          <cell r="BJ46">
            <v>1.383217947005118</v>
          </cell>
        </row>
        <row r="47">
          <cell r="BJ47">
            <v>1.4016301183534774</v>
          </cell>
        </row>
        <row r="48">
          <cell r="BJ48">
            <v>1.1230029294174699</v>
          </cell>
        </row>
        <row r="49">
          <cell r="BJ49">
            <v>1.2332584322717264</v>
          </cell>
        </row>
        <row r="50">
          <cell r="BJ50">
            <v>1.309406553334254</v>
          </cell>
        </row>
        <row r="51">
          <cell r="BJ51">
            <v>1.2258732217724797</v>
          </cell>
        </row>
        <row r="52">
          <cell r="BJ52">
            <v>1</v>
          </cell>
        </row>
      </sheetData>
      <sheetData sheetId="24"/>
      <sheetData sheetId="25"/>
      <sheetData sheetId="26"/>
      <sheetData sheetId="27"/>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вод"/>
      <sheetName val="РБ"/>
      <sheetName val="НФ"/>
      <sheetName val="акмол"/>
      <sheetName val="актюб"/>
      <sheetName val="алмат"/>
      <sheetName val="атыр"/>
      <sheetName val="вко"/>
      <sheetName val="алматы"/>
      <sheetName val="астана"/>
      <sheetName val="жамб"/>
      <sheetName val="зко"/>
      <sheetName val="караг"/>
      <sheetName val="кост"/>
      <sheetName val="кызыл"/>
      <sheetName val="манг"/>
      <sheetName val="павл"/>
      <sheetName val="ско"/>
      <sheetName val="юко"/>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Б_НФ"/>
      <sheetName val="РБ_НФ _каз_"/>
    </sheetNames>
    <sheetDataSet>
      <sheetData sheetId="0" refreshError="1"/>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_аппарат"/>
      <sheetName val="00"/>
      <sheetName val="апп_2009"/>
      <sheetName val="Аршалы"/>
      <sheetName val="Акколь"/>
      <sheetName val="Астрах."/>
      <sheetName val="Атбасар"/>
      <sheetName val="Буланды"/>
      <sheetName val="Ереймент."/>
      <sheetName val="Егиндык."/>
      <sheetName val="Енбек."/>
      <sheetName val="Есиль"/>
      <sheetName val="Зеренда"/>
      <sheetName val="Коргалжы"/>
      <sheetName val="Сандыкт."/>
      <sheetName val="Жаксы"/>
      <sheetName val="Жаркаин."/>
      <sheetName val="Шортан."/>
      <sheetName val="Щучинск"/>
      <sheetName val="Целиногр."/>
      <sheetName val="Степног."/>
      <sheetName val="Кокше"/>
      <sheetName val="99"/>
      <sheetName val="проверка"/>
      <sheetName val="отклонен"/>
      <sheetName val="СВОД 2009_аппарат"/>
      <sheetName val="bop-weo"/>
      <sheetName val="22"/>
    </sheetNames>
    <sheetDataSet>
      <sheetData sheetId="0">
        <row r="2">
          <cell r="A2" t="str">
            <v xml:space="preserve">фонда оплаты труда  гражданских служащих, работников организаций, содержащихся за счет средств государственного бюджета, </v>
          </cell>
        </row>
      </sheetData>
      <sheetData sheetId="1">
        <row r="2">
          <cell r="A2" t="str">
            <v xml:space="preserve">фонда оплаты труда  гражданских служащих, работников организаций, содержащихся за счет средств государственного бюджета, </v>
          </cell>
        </row>
      </sheetData>
      <sheetData sheetId="2">
        <row r="2">
          <cell r="A2" t="str">
            <v xml:space="preserve">фонда оплаты труда  гражданских служащих, работников организаций, содержащихся за счет средств государственного бюджета, </v>
          </cell>
        </row>
      </sheetData>
      <sheetData sheetId="3">
        <row r="2">
          <cell r="A2" t="str">
            <v xml:space="preserve">фонда оплаты труда  гражданских служащих, работников организаций, содержащихся за счет средств государственного бюджета, </v>
          </cell>
        </row>
      </sheetData>
      <sheetData sheetId="4" refreshError="1">
        <row r="2">
          <cell r="A2" t="str">
            <v xml:space="preserve">фонда оплаты труда  гражданских служащих, работников организаций, содержащихся за счет средств государственного бюджета, </v>
          </cell>
        </row>
        <row r="3">
          <cell r="C3" t="str">
            <v>работников казенных предприятий на __2009 год   по Аккольскому району</v>
          </cell>
        </row>
        <row r="6">
          <cell r="A6" t="str">
            <v>8712</v>
          </cell>
        </row>
        <row r="8">
          <cell r="A8" t="str">
            <v>Категория должностей</v>
          </cell>
          <cell r="B8" t="str">
            <v>Стаж работы по специальности</v>
          </cell>
          <cell r="C8" t="str">
            <v>Коэффициенты для исчисления ДО (ставок)</v>
          </cell>
          <cell r="D8" t="str">
            <v xml:space="preserve">количество штатных единиц (ставок) </v>
          </cell>
          <cell r="E8" t="str">
            <v>Сумма должностных окладов в месяц, тыс.тенге</v>
          </cell>
          <cell r="F8" t="str">
            <v>Повышение должностного оклада (ставки) за работу в сельской местности</v>
          </cell>
          <cell r="H8" t="str">
            <v>Сумма должностного оклада в месяц с учетом повышения, тыс.тенге</v>
          </cell>
          <cell r="I8" t="str">
            <v>Надтарифная часть, тыс.тенге</v>
          </cell>
          <cell r="AZ8" t="str">
            <v>Месячный фонд заработной платы, .тыс.тенге</v>
          </cell>
          <cell r="BA8" t="str">
            <v>Годовой фонд заработной платы, млн.тенге.тенге</v>
          </cell>
          <cell r="BB8" t="str">
            <v>Среднемесячная заработная плата в месяц на 1 работника, тенге</v>
          </cell>
        </row>
        <row r="9">
          <cell r="J9" t="str">
            <v xml:space="preserve">За выполнение обязанностей временно отсутствующего работника </v>
          </cell>
          <cell r="M9" t="str">
            <v>Работникам, занятым на тяжелых (особо тяжелых) физических работах и работах с врекдными (особо вредными) и опасными  (особо опасными) условиями труда</v>
          </cell>
          <cell r="P9" t="str">
            <v xml:space="preserve">За особые условия </v>
          </cell>
          <cell r="S9" t="str">
            <v>Прочее</v>
          </cell>
          <cell r="V9" t="str">
            <v>За ученую степень</v>
          </cell>
          <cell r="Y9" t="str">
            <v>За работу в ночное время</v>
          </cell>
          <cell r="AB9" t="str">
            <v>За работу в праздничные и выходные дни</v>
          </cell>
          <cell r="AE9" t="str">
            <v>За психоэмоциональные  нагрузки</v>
          </cell>
          <cell r="AH9" t="str">
            <v>Дополнительная оплата труда за проживание  на территориях  радиационного риска</v>
          </cell>
          <cell r="AK9" t="str">
            <v>Коэффициент за проживание в зонах экологического бедствия</v>
          </cell>
          <cell r="AN9" t="str">
            <v>Прочее</v>
          </cell>
          <cell r="AQ9" t="str">
            <v>За классную квалификацию</v>
          </cell>
          <cell r="AT9" t="str">
            <v>За квалификацинную категорию</v>
          </cell>
          <cell r="AW9" t="str">
            <v xml:space="preserve">За почетное звание </v>
          </cell>
        </row>
        <row r="10">
          <cell r="F10" t="str">
            <v>Кол-во шт.ед</v>
          </cell>
          <cell r="G10" t="str">
            <v>Сумма, тыс.тенге</v>
          </cell>
          <cell r="J10" t="str">
            <v>Кол-во шт.ед</v>
          </cell>
          <cell r="K10" t="str">
            <v>доплата в %</v>
          </cell>
          <cell r="L10" t="str">
            <v>Сумма, тыс.тенге</v>
          </cell>
          <cell r="M10" t="str">
            <v>Кол-во шт.ед</v>
          </cell>
          <cell r="N10" t="str">
            <v>доплата в %</v>
          </cell>
          <cell r="O10" t="str">
            <v>Сумма, тыс.тенге</v>
          </cell>
          <cell r="P10" t="str">
            <v>Кол-во шт.ед</v>
          </cell>
          <cell r="Q10" t="str">
            <v>доплата в %</v>
          </cell>
          <cell r="R10" t="str">
            <v>Сумма, тыс.тенге</v>
          </cell>
          <cell r="S10" t="str">
            <v>Кол-во шт.ед</v>
          </cell>
          <cell r="T10" t="str">
            <v>доплата в %</v>
          </cell>
          <cell r="U10" t="str">
            <v>Сумма, тыс.тенге</v>
          </cell>
          <cell r="V10" t="str">
            <v>Кол-во шт.ед</v>
          </cell>
          <cell r="W10" t="str">
            <v>доплата в %</v>
          </cell>
          <cell r="X10" t="str">
            <v>Сумма, тыс.тенге</v>
          </cell>
          <cell r="Y10" t="str">
            <v>Кол-во шт.ед</v>
          </cell>
          <cell r="Z10" t="str">
            <v>доплата в %</v>
          </cell>
          <cell r="AA10" t="str">
            <v>Сумма, тыс.тенге</v>
          </cell>
          <cell r="AB10" t="str">
            <v>Кол-во шт.ед</v>
          </cell>
          <cell r="AC10" t="str">
            <v>доплата в %</v>
          </cell>
          <cell r="AD10" t="str">
            <v>Сумма, тыс.тенге</v>
          </cell>
          <cell r="AE10" t="str">
            <v>Кол-во шт.ед</v>
          </cell>
          <cell r="AF10" t="str">
            <v>доплата в %</v>
          </cell>
          <cell r="AG10" t="str">
            <v>Сумма, тыс.тенге</v>
          </cell>
          <cell r="AH10" t="str">
            <v>Кол-во шт.ед</v>
          </cell>
          <cell r="AI10" t="str">
            <v>доплата в %</v>
          </cell>
          <cell r="AJ10" t="str">
            <v>Сумма, тыс.тенге</v>
          </cell>
          <cell r="AK10" t="str">
            <v>Кол-во шт.ед</v>
          </cell>
          <cell r="AL10" t="str">
            <v>доплата в %</v>
          </cell>
          <cell r="AM10" t="str">
            <v>Сумма, тыс.тенге</v>
          </cell>
          <cell r="AN10" t="str">
            <v>Кол-во шт.ед</v>
          </cell>
          <cell r="AO10" t="str">
            <v>доплата в %</v>
          </cell>
          <cell r="AP10" t="str">
            <v>Сумма, тыс.тенге</v>
          </cell>
          <cell r="AQ10" t="str">
            <v>Кол-во шт.ед</v>
          </cell>
          <cell r="AR10" t="str">
            <v>доплата в %</v>
          </cell>
          <cell r="AS10" t="str">
            <v>Сумма, тыс.тенге</v>
          </cell>
          <cell r="AT10" t="str">
            <v>Кол-во шт.ед</v>
          </cell>
          <cell r="AU10" t="str">
            <v>доплата в %</v>
          </cell>
          <cell r="AV10" t="str">
            <v>Сумма, тыс.тенге</v>
          </cell>
          <cell r="AW10" t="str">
            <v>Кол-во шт.ед</v>
          </cell>
          <cell r="AX10" t="str">
            <v>Размер от БДО</v>
          </cell>
          <cell r="AY10" t="str">
            <v>Сумма, тыс.тенге</v>
          </cell>
        </row>
        <row r="11">
          <cell r="A11" t="str">
            <v>G</v>
          </cell>
          <cell r="B11">
            <v>0</v>
          </cell>
          <cell r="C11" t="b">
            <v>1</v>
          </cell>
        </row>
        <row r="13">
          <cell r="A13">
            <v>1</v>
          </cell>
          <cell r="B13">
            <v>2</v>
          </cell>
          <cell r="C13">
            <v>3</v>
          </cell>
          <cell r="D13">
            <v>4</v>
          </cell>
          <cell r="E13">
            <v>5</v>
          </cell>
          <cell r="F13">
            <v>6</v>
          </cell>
          <cell r="G13">
            <v>7</v>
          </cell>
          <cell r="H13">
            <v>8</v>
          </cell>
          <cell r="I13">
            <v>9</v>
          </cell>
          <cell r="J13">
            <v>10</v>
          </cell>
          <cell r="K13">
            <v>11</v>
          </cell>
          <cell r="L13">
            <v>12</v>
          </cell>
          <cell r="M13">
            <v>13</v>
          </cell>
          <cell r="N13">
            <v>14</v>
          </cell>
          <cell r="O13">
            <v>15</v>
          </cell>
          <cell r="P13">
            <v>16</v>
          </cell>
          <cell r="Q13">
            <v>17</v>
          </cell>
          <cell r="R13">
            <v>18</v>
          </cell>
          <cell r="S13">
            <v>19</v>
          </cell>
          <cell r="T13">
            <v>20</v>
          </cell>
          <cell r="U13">
            <v>21</v>
          </cell>
          <cell r="V13">
            <v>22</v>
          </cell>
          <cell r="W13">
            <v>23</v>
          </cell>
          <cell r="X13">
            <v>24</v>
          </cell>
          <cell r="Y13">
            <v>25</v>
          </cell>
          <cell r="Z13">
            <v>26</v>
          </cell>
          <cell r="AA13">
            <v>27</v>
          </cell>
          <cell r="AB13">
            <v>28</v>
          </cell>
          <cell r="AC13">
            <v>29</v>
          </cell>
          <cell r="AD13">
            <v>30</v>
          </cell>
          <cell r="AE13">
            <v>31</v>
          </cell>
          <cell r="AF13">
            <v>32</v>
          </cell>
          <cell r="AG13">
            <v>33</v>
          </cell>
          <cell r="AH13">
            <v>34</v>
          </cell>
          <cell r="AI13">
            <v>35</v>
          </cell>
          <cell r="AJ13">
            <v>36</v>
          </cell>
          <cell r="AK13">
            <v>37</v>
          </cell>
          <cell r="AL13">
            <v>38</v>
          </cell>
          <cell r="AM13">
            <v>39</v>
          </cell>
          <cell r="AN13">
            <v>40</v>
          </cell>
          <cell r="AO13">
            <v>41</v>
          </cell>
          <cell r="AP13">
            <v>42</v>
          </cell>
          <cell r="AQ13">
            <v>43</v>
          </cell>
          <cell r="AR13">
            <v>44</v>
          </cell>
          <cell r="AS13">
            <v>45</v>
          </cell>
          <cell r="AT13">
            <v>46</v>
          </cell>
          <cell r="AU13">
            <v>47</v>
          </cell>
          <cell r="AV13">
            <v>48</v>
          </cell>
          <cell r="AW13">
            <v>49</v>
          </cell>
          <cell r="AX13">
            <v>50</v>
          </cell>
          <cell r="AY13">
            <v>51</v>
          </cell>
          <cell r="AZ13">
            <v>52</v>
          </cell>
          <cell r="BA13">
            <v>53</v>
          </cell>
          <cell r="BB13">
            <v>54</v>
          </cell>
        </row>
        <row r="14">
          <cell r="A14" t="str">
            <v>1. Специалисты по категориям Реестра должностей</v>
          </cell>
        </row>
        <row r="15">
          <cell r="A15" t="str">
            <v>G - 1</v>
          </cell>
          <cell r="B15" t="str">
            <v>до года</v>
          </cell>
          <cell r="C15">
            <v>4.29</v>
          </cell>
        </row>
        <row r="16">
          <cell r="B16" t="str">
            <v>с 1 до 2</v>
          </cell>
          <cell r="C16">
            <v>4.37</v>
          </cell>
        </row>
        <row r="17">
          <cell r="B17" t="str">
            <v>с 2 до 3</v>
          </cell>
          <cell r="C17">
            <v>4.46</v>
          </cell>
        </row>
        <row r="18">
          <cell r="B18" t="str">
            <v>с 3 до 5</v>
          </cell>
          <cell r="C18">
            <v>4.55</v>
          </cell>
        </row>
        <row r="19">
          <cell r="B19" t="str">
            <v>с 5 до 7</v>
          </cell>
          <cell r="C19">
            <v>4.6500000000000004</v>
          </cell>
        </row>
        <row r="20">
          <cell r="B20" t="str">
            <v>с 7  до  9</v>
          </cell>
          <cell r="C20">
            <v>4.76</v>
          </cell>
        </row>
        <row r="21">
          <cell r="B21" t="str">
            <v>с 9 до 11</v>
          </cell>
          <cell r="C21">
            <v>4.8499999999999996</v>
          </cell>
        </row>
        <row r="22">
          <cell r="B22" t="str">
            <v>с 11 до 14</v>
          </cell>
          <cell r="C22">
            <v>4.9400000000000004</v>
          </cell>
        </row>
        <row r="23">
          <cell r="B23" t="str">
            <v>с 14 до 17</v>
          </cell>
          <cell r="C23">
            <v>5.03</v>
          </cell>
        </row>
        <row r="24">
          <cell r="B24" t="str">
            <v>с 17 до 20</v>
          </cell>
          <cell r="C24">
            <v>5.0999999999999996</v>
          </cell>
        </row>
        <row r="25">
          <cell r="B25" t="str">
            <v>свыше 20</v>
          </cell>
          <cell r="C25">
            <v>5.15</v>
          </cell>
        </row>
        <row r="26">
          <cell r="B26" t="str">
            <v>Итого</v>
          </cell>
        </row>
        <row r="27">
          <cell r="A27" t="str">
            <v>G - 2</v>
          </cell>
          <cell r="B27" t="str">
            <v>до года</v>
          </cell>
          <cell r="C27">
            <v>3.99</v>
          </cell>
        </row>
        <row r="28">
          <cell r="B28" t="str">
            <v>с 1 до 2</v>
          </cell>
          <cell r="C28">
            <v>4.07</v>
          </cell>
        </row>
        <row r="29">
          <cell r="B29" t="str">
            <v>с 2 до 3</v>
          </cell>
          <cell r="C29">
            <v>4.1500000000000004</v>
          </cell>
        </row>
        <row r="30">
          <cell r="B30" t="str">
            <v>с 3 до 5</v>
          </cell>
          <cell r="C30">
            <v>4.24</v>
          </cell>
        </row>
        <row r="31">
          <cell r="B31" t="str">
            <v>с 5 до 7</v>
          </cell>
          <cell r="C31">
            <v>4.33</v>
          </cell>
        </row>
        <row r="32">
          <cell r="B32" t="str">
            <v>с 7  до  9</v>
          </cell>
          <cell r="C32">
            <v>4.42</v>
          </cell>
        </row>
        <row r="33">
          <cell r="B33" t="str">
            <v>с 9 до 11</v>
          </cell>
          <cell r="C33">
            <v>4.51</v>
          </cell>
        </row>
        <row r="34">
          <cell r="B34" t="str">
            <v>с 11 до 14</v>
          </cell>
          <cell r="C34">
            <v>4.59</v>
          </cell>
        </row>
        <row r="35">
          <cell r="B35" t="str">
            <v>с 14 до 17</v>
          </cell>
          <cell r="C35">
            <v>4.68</v>
          </cell>
        </row>
        <row r="36">
          <cell r="B36" t="str">
            <v>с 17 до 20</v>
          </cell>
          <cell r="C36">
            <v>4.7300000000000004</v>
          </cell>
        </row>
        <row r="37">
          <cell r="B37" t="str">
            <v>свыше 20</v>
          </cell>
          <cell r="C37">
            <v>4.78</v>
          </cell>
        </row>
        <row r="38">
          <cell r="B38" t="str">
            <v>Итого</v>
          </cell>
        </row>
        <row r="39">
          <cell r="A39" t="str">
            <v>G - 3</v>
          </cell>
          <cell r="B39" t="str">
            <v>до года</v>
          </cell>
          <cell r="C39">
            <v>3.72</v>
          </cell>
        </row>
        <row r="40">
          <cell r="B40" t="str">
            <v>с 1 до 2</v>
          </cell>
          <cell r="C40">
            <v>3.8</v>
          </cell>
        </row>
        <row r="41">
          <cell r="B41" t="str">
            <v>с 2 до 3</v>
          </cell>
          <cell r="C41">
            <v>3.87</v>
          </cell>
        </row>
        <row r="42">
          <cell r="B42" t="str">
            <v>с 3 до 5</v>
          </cell>
          <cell r="C42">
            <v>3.95</v>
          </cell>
        </row>
        <row r="43">
          <cell r="B43" t="str">
            <v>с 5 до 7</v>
          </cell>
          <cell r="C43">
            <v>4.04</v>
          </cell>
        </row>
        <row r="44">
          <cell r="B44" t="str">
            <v>с 7  до  9</v>
          </cell>
          <cell r="C44">
            <v>4.12</v>
          </cell>
        </row>
        <row r="45">
          <cell r="B45" t="str">
            <v>с 9 до 11</v>
          </cell>
          <cell r="C45">
            <v>4.21</v>
          </cell>
        </row>
        <row r="46">
          <cell r="B46" t="str">
            <v>с 11 до 14</v>
          </cell>
          <cell r="C46">
            <v>4.29</v>
          </cell>
        </row>
        <row r="47">
          <cell r="B47" t="str">
            <v>с 14 до 17</v>
          </cell>
          <cell r="C47">
            <v>4.37</v>
          </cell>
        </row>
        <row r="48">
          <cell r="B48" t="str">
            <v>с 17 до 20</v>
          </cell>
          <cell r="C48">
            <v>4.42</v>
          </cell>
        </row>
        <row r="49">
          <cell r="B49" t="str">
            <v>свыше 20</v>
          </cell>
          <cell r="C49">
            <v>4.46</v>
          </cell>
        </row>
        <row r="50">
          <cell r="B50" t="str">
            <v>Итого</v>
          </cell>
        </row>
        <row r="51">
          <cell r="A51" t="str">
            <v>G - 4</v>
          </cell>
          <cell r="B51" t="str">
            <v>до года</v>
          </cell>
          <cell r="C51">
            <v>3.41</v>
          </cell>
        </row>
        <row r="52">
          <cell r="B52" t="str">
            <v>с 1 до 2</v>
          </cell>
          <cell r="C52">
            <v>3.47</v>
          </cell>
        </row>
        <row r="53">
          <cell r="B53" t="str">
            <v>с 2 до 3</v>
          </cell>
          <cell r="C53">
            <v>3.54</v>
          </cell>
        </row>
        <row r="54">
          <cell r="B54" t="str">
            <v>с 3 до 5</v>
          </cell>
          <cell r="C54">
            <v>3.61</v>
          </cell>
        </row>
        <row r="55">
          <cell r="B55" t="str">
            <v>с 5 до 7</v>
          </cell>
          <cell r="C55">
            <v>3.69</v>
          </cell>
        </row>
        <row r="56">
          <cell r="B56" t="str">
            <v>с 7  до  9</v>
          </cell>
          <cell r="C56">
            <v>3.77</v>
          </cell>
        </row>
        <row r="57">
          <cell r="B57" t="str">
            <v>с 9 до 11</v>
          </cell>
          <cell r="C57">
            <v>3.85</v>
          </cell>
        </row>
        <row r="58">
          <cell r="B58" t="str">
            <v>с 11 до 14</v>
          </cell>
          <cell r="C58">
            <v>3.93</v>
          </cell>
        </row>
        <row r="59">
          <cell r="B59" t="str">
            <v>с 14 до 17</v>
          </cell>
          <cell r="C59">
            <v>4</v>
          </cell>
        </row>
        <row r="60">
          <cell r="B60" t="str">
            <v>с 17 до 20</v>
          </cell>
          <cell r="C60">
            <v>4.04</v>
          </cell>
        </row>
        <row r="61">
          <cell r="B61" t="str">
            <v>свыше 20</v>
          </cell>
          <cell r="C61">
            <v>4.08</v>
          </cell>
        </row>
        <row r="62">
          <cell r="B62" t="str">
            <v>Итого</v>
          </cell>
        </row>
        <row r="63">
          <cell r="A63" t="str">
            <v>G - 5</v>
          </cell>
          <cell r="B63" t="str">
            <v>до года</v>
          </cell>
          <cell r="C63">
            <v>3.17</v>
          </cell>
        </row>
        <row r="64">
          <cell r="B64" t="str">
            <v>с 1 до 2</v>
          </cell>
          <cell r="C64">
            <v>3.22</v>
          </cell>
        </row>
        <row r="65">
          <cell r="B65" t="str">
            <v>с 2 до 3</v>
          </cell>
          <cell r="C65">
            <v>3.29</v>
          </cell>
        </row>
        <row r="66">
          <cell r="B66" t="str">
            <v>с 3 до 5</v>
          </cell>
          <cell r="C66">
            <v>3.37</v>
          </cell>
        </row>
        <row r="67">
          <cell r="B67" t="str">
            <v>с 5 до 7</v>
          </cell>
          <cell r="C67">
            <v>3.43</v>
          </cell>
        </row>
        <row r="68">
          <cell r="B68" t="str">
            <v>с 7  до  9</v>
          </cell>
          <cell r="C68">
            <v>3.51</v>
          </cell>
        </row>
        <row r="69">
          <cell r="B69" t="str">
            <v>с 9 до 11</v>
          </cell>
          <cell r="C69">
            <v>3.59</v>
          </cell>
        </row>
        <row r="70">
          <cell r="B70" t="str">
            <v>с 11 до 14</v>
          </cell>
          <cell r="C70">
            <v>3.65</v>
          </cell>
        </row>
        <row r="71">
          <cell r="B71" t="str">
            <v>с 14 до 17</v>
          </cell>
          <cell r="C71">
            <v>3.72</v>
          </cell>
        </row>
        <row r="72">
          <cell r="B72" t="str">
            <v>с 17 до 20</v>
          </cell>
          <cell r="C72">
            <v>3.76</v>
          </cell>
        </row>
        <row r="73">
          <cell r="B73" t="str">
            <v>свыше 20</v>
          </cell>
          <cell r="C73">
            <v>3.8</v>
          </cell>
        </row>
        <row r="74">
          <cell r="B74" t="str">
            <v>Итого</v>
          </cell>
        </row>
        <row r="75">
          <cell r="A75" t="str">
            <v>G - 6</v>
          </cell>
          <cell r="B75" t="str">
            <v>до года</v>
          </cell>
          <cell r="C75">
            <v>2.98</v>
          </cell>
        </row>
        <row r="76">
          <cell r="B76" t="str">
            <v>с 1 до 2</v>
          </cell>
          <cell r="C76">
            <v>3.04</v>
          </cell>
        </row>
        <row r="77">
          <cell r="B77" t="str">
            <v>с 2 до 3</v>
          </cell>
          <cell r="C77">
            <v>3.11</v>
          </cell>
        </row>
        <row r="78">
          <cell r="B78" t="str">
            <v>с 3 до 5</v>
          </cell>
          <cell r="C78">
            <v>3.17</v>
          </cell>
        </row>
        <row r="79">
          <cell r="B79" t="str">
            <v>с 5 до 7</v>
          </cell>
          <cell r="C79">
            <v>3.24</v>
          </cell>
        </row>
        <row r="80">
          <cell r="B80" t="str">
            <v>с 7  до  9</v>
          </cell>
          <cell r="C80">
            <v>3.3</v>
          </cell>
        </row>
        <row r="81">
          <cell r="B81" t="str">
            <v>с 9 до 11</v>
          </cell>
          <cell r="C81">
            <v>3.37</v>
          </cell>
        </row>
        <row r="82">
          <cell r="B82" t="str">
            <v>с 11 до 14</v>
          </cell>
          <cell r="C82">
            <v>3.43</v>
          </cell>
        </row>
        <row r="83">
          <cell r="B83" t="str">
            <v>с 14 до 17</v>
          </cell>
          <cell r="C83">
            <v>3.5</v>
          </cell>
        </row>
        <row r="84">
          <cell r="B84" t="str">
            <v>с 17 до 20</v>
          </cell>
          <cell r="C84">
            <v>3.54</v>
          </cell>
        </row>
        <row r="85">
          <cell r="B85" t="str">
            <v>свыше 20</v>
          </cell>
          <cell r="C85">
            <v>3.58</v>
          </cell>
        </row>
        <row r="86">
          <cell r="B86" t="str">
            <v>Итого</v>
          </cell>
        </row>
        <row r="87">
          <cell r="A87" t="str">
            <v>G - 7</v>
          </cell>
          <cell r="B87" t="str">
            <v>до года</v>
          </cell>
          <cell r="C87">
            <v>2.8</v>
          </cell>
        </row>
        <row r="88">
          <cell r="B88" t="str">
            <v>с 1 до 2</v>
          </cell>
          <cell r="C88">
            <v>2.85</v>
          </cell>
        </row>
        <row r="89">
          <cell r="B89" t="str">
            <v>с 2 до 3</v>
          </cell>
          <cell r="C89">
            <v>2.91</v>
          </cell>
        </row>
        <row r="90">
          <cell r="B90" t="str">
            <v>с 3 до 5</v>
          </cell>
          <cell r="C90">
            <v>2.98</v>
          </cell>
        </row>
        <row r="91">
          <cell r="B91" t="str">
            <v>с 5 до 7</v>
          </cell>
          <cell r="C91">
            <v>3.03</v>
          </cell>
        </row>
        <row r="92">
          <cell r="B92" t="str">
            <v>с 7  до  9</v>
          </cell>
          <cell r="C92">
            <v>3.11</v>
          </cell>
        </row>
        <row r="93">
          <cell r="B93" t="str">
            <v>с 9 до 11</v>
          </cell>
          <cell r="C93">
            <v>3.16</v>
          </cell>
        </row>
        <row r="94">
          <cell r="B94" t="str">
            <v>с 11 до 14</v>
          </cell>
          <cell r="C94">
            <v>3.22</v>
          </cell>
        </row>
        <row r="95">
          <cell r="B95" t="str">
            <v>с 14 до 17</v>
          </cell>
          <cell r="C95">
            <v>3.29</v>
          </cell>
        </row>
        <row r="96">
          <cell r="B96" t="str">
            <v>с 17 до 20</v>
          </cell>
          <cell r="C96">
            <v>3.33</v>
          </cell>
        </row>
        <row r="97">
          <cell r="B97" t="str">
            <v>свыше 20</v>
          </cell>
          <cell r="C97">
            <v>3.35</v>
          </cell>
        </row>
        <row r="98">
          <cell r="B98" t="str">
            <v>Итого</v>
          </cell>
        </row>
        <row r="99">
          <cell r="A99" t="str">
            <v>G - 8</v>
          </cell>
          <cell r="B99" t="str">
            <v>до года</v>
          </cell>
          <cell r="C99">
            <v>2.64</v>
          </cell>
        </row>
        <row r="100">
          <cell r="B100" t="str">
            <v>с 1 до 2</v>
          </cell>
          <cell r="C100">
            <v>2.69</v>
          </cell>
        </row>
        <row r="101">
          <cell r="B101" t="str">
            <v>с 2 до 3</v>
          </cell>
          <cell r="C101">
            <v>2.74</v>
          </cell>
        </row>
        <row r="102">
          <cell r="B102" t="str">
            <v>с 3 до 5</v>
          </cell>
          <cell r="C102">
            <v>2.81</v>
          </cell>
        </row>
        <row r="103">
          <cell r="B103" t="str">
            <v>с 5 до 7</v>
          </cell>
          <cell r="C103">
            <v>2.86</v>
          </cell>
        </row>
        <row r="104">
          <cell r="B104" t="str">
            <v>с 7  до  9</v>
          </cell>
          <cell r="C104">
            <v>2.93</v>
          </cell>
        </row>
        <row r="105">
          <cell r="B105" t="str">
            <v>с 9 до 11</v>
          </cell>
          <cell r="C105">
            <v>2.99</v>
          </cell>
        </row>
        <row r="106">
          <cell r="B106" t="str">
            <v>с 11 до 14</v>
          </cell>
          <cell r="C106">
            <v>3.04</v>
          </cell>
        </row>
        <row r="107">
          <cell r="B107" t="str">
            <v>с 14 до 17</v>
          </cell>
          <cell r="C107">
            <v>3.09</v>
          </cell>
        </row>
        <row r="108">
          <cell r="B108" t="str">
            <v>с 17 до 20</v>
          </cell>
          <cell r="C108">
            <v>3.13</v>
          </cell>
        </row>
        <row r="109">
          <cell r="B109" t="str">
            <v>свыше 20</v>
          </cell>
          <cell r="C109">
            <v>3.16</v>
          </cell>
        </row>
        <row r="110">
          <cell r="B110" t="str">
            <v>Итого</v>
          </cell>
        </row>
        <row r="111">
          <cell r="A111" t="str">
            <v>G -9</v>
          </cell>
          <cell r="B111" t="str">
            <v>до года</v>
          </cell>
          <cell r="C111">
            <v>2.4</v>
          </cell>
        </row>
        <row r="112">
          <cell r="B112" t="str">
            <v>с 1 до 2</v>
          </cell>
          <cell r="C112">
            <v>2.44</v>
          </cell>
        </row>
        <row r="113">
          <cell r="B113" t="str">
            <v>с 2 до 3</v>
          </cell>
          <cell r="C113">
            <v>2.4900000000000002</v>
          </cell>
        </row>
        <row r="114">
          <cell r="B114" t="str">
            <v>с 3 до 5</v>
          </cell>
          <cell r="C114">
            <v>2.5299999999999998</v>
          </cell>
        </row>
        <row r="115">
          <cell r="B115" t="str">
            <v>с 5 до 7</v>
          </cell>
          <cell r="C115">
            <v>2.58</v>
          </cell>
        </row>
        <row r="116">
          <cell r="B116" t="str">
            <v>с 7  до  9</v>
          </cell>
          <cell r="C116">
            <v>2.63</v>
          </cell>
        </row>
        <row r="117">
          <cell r="B117" t="str">
            <v>с 9 до 11</v>
          </cell>
          <cell r="C117">
            <v>2.68</v>
          </cell>
        </row>
        <row r="118">
          <cell r="B118" t="str">
            <v>с 11 до 14</v>
          </cell>
          <cell r="C118">
            <v>2.73</v>
          </cell>
        </row>
        <row r="119">
          <cell r="B119" t="str">
            <v>с 14 до 17</v>
          </cell>
          <cell r="C119">
            <v>2.78</v>
          </cell>
        </row>
        <row r="120">
          <cell r="B120" t="str">
            <v>с 17 до 20</v>
          </cell>
          <cell r="C120">
            <v>2.83</v>
          </cell>
        </row>
        <row r="121">
          <cell r="B121" t="str">
            <v>свыше 20</v>
          </cell>
          <cell r="C121">
            <v>2.88</v>
          </cell>
        </row>
        <row r="122">
          <cell r="B122" t="str">
            <v>Итого</v>
          </cell>
        </row>
        <row r="123">
          <cell r="A123" t="str">
            <v>G - 10</v>
          </cell>
          <cell r="B123" t="str">
            <v>до года</v>
          </cell>
          <cell r="C123">
            <v>2.2000000000000002</v>
          </cell>
        </row>
        <row r="124">
          <cell r="B124" t="str">
            <v>с 1 до 2</v>
          </cell>
          <cell r="C124">
            <v>2.2400000000000002</v>
          </cell>
        </row>
        <row r="125">
          <cell r="B125" t="str">
            <v>с 2 до 3</v>
          </cell>
          <cell r="C125">
            <v>2.2799999999999998</v>
          </cell>
        </row>
        <row r="126">
          <cell r="B126" t="str">
            <v>с 3 до 5</v>
          </cell>
          <cell r="C126">
            <v>2.3199999999999998</v>
          </cell>
        </row>
        <row r="127">
          <cell r="B127" t="str">
            <v>с 5 до 7</v>
          </cell>
          <cell r="C127">
            <v>2.37</v>
          </cell>
        </row>
        <row r="128">
          <cell r="B128" t="str">
            <v>с 7  до  9</v>
          </cell>
          <cell r="C128">
            <v>2.41</v>
          </cell>
        </row>
        <row r="129">
          <cell r="B129" t="str">
            <v>с 9 до 11</v>
          </cell>
          <cell r="C129">
            <v>2.4500000000000002</v>
          </cell>
        </row>
        <row r="130">
          <cell r="B130" t="str">
            <v>с 11 до 14</v>
          </cell>
          <cell r="C130">
            <v>2.5</v>
          </cell>
        </row>
        <row r="131">
          <cell r="B131" t="str">
            <v>с 14 до 17</v>
          </cell>
          <cell r="C131">
            <v>2.5499999999999998</v>
          </cell>
        </row>
        <row r="132">
          <cell r="B132" t="str">
            <v>с 17 до 20</v>
          </cell>
          <cell r="C132">
            <v>2.59</v>
          </cell>
        </row>
        <row r="133">
          <cell r="B133" t="str">
            <v>свыше 20</v>
          </cell>
          <cell r="C133">
            <v>2.64</v>
          </cell>
        </row>
        <row r="134">
          <cell r="B134" t="str">
            <v>Итого</v>
          </cell>
        </row>
        <row r="135">
          <cell r="A135" t="str">
            <v>G - 11</v>
          </cell>
          <cell r="B135" t="str">
            <v>до года</v>
          </cell>
          <cell r="C135">
            <v>2.02</v>
          </cell>
        </row>
        <row r="136">
          <cell r="B136" t="str">
            <v>с 1 до 2</v>
          </cell>
          <cell r="C136">
            <v>2.06</v>
          </cell>
        </row>
        <row r="137">
          <cell r="B137" t="str">
            <v>с 2 до 3</v>
          </cell>
          <cell r="C137">
            <v>2.1</v>
          </cell>
        </row>
        <row r="138">
          <cell r="B138" t="str">
            <v>с 3 до 5</v>
          </cell>
          <cell r="C138">
            <v>2.13</v>
          </cell>
        </row>
        <row r="139">
          <cell r="B139" t="str">
            <v>с 5 до 7</v>
          </cell>
          <cell r="C139">
            <v>2.17</v>
          </cell>
        </row>
        <row r="140">
          <cell r="B140" t="str">
            <v>с 7  до  9</v>
          </cell>
          <cell r="C140">
            <v>2.21</v>
          </cell>
        </row>
        <row r="141">
          <cell r="B141" t="str">
            <v>с 9 до 11</v>
          </cell>
          <cell r="C141">
            <v>2.25</v>
          </cell>
        </row>
        <row r="142">
          <cell r="B142" t="str">
            <v>с 11 до 14</v>
          </cell>
          <cell r="C142">
            <v>2.29</v>
          </cell>
        </row>
        <row r="143">
          <cell r="B143" t="str">
            <v>с 14 до 17</v>
          </cell>
          <cell r="C143">
            <v>2.34</v>
          </cell>
        </row>
        <row r="144">
          <cell r="B144" t="str">
            <v>с 17 до 20</v>
          </cell>
          <cell r="C144">
            <v>2.38</v>
          </cell>
        </row>
        <row r="145">
          <cell r="B145" t="str">
            <v>свыше 20</v>
          </cell>
          <cell r="C145">
            <v>2.42</v>
          </cell>
        </row>
        <row r="146">
          <cell r="B146" t="str">
            <v>Итого</v>
          </cell>
        </row>
        <row r="147">
          <cell r="A147" t="str">
            <v>G - 12</v>
          </cell>
          <cell r="B147" t="str">
            <v>до года</v>
          </cell>
          <cell r="C147">
            <v>1.88</v>
          </cell>
        </row>
        <row r="148">
          <cell r="B148" t="str">
            <v>с 1 до 2</v>
          </cell>
          <cell r="C148">
            <v>1.91</v>
          </cell>
        </row>
        <row r="149">
          <cell r="B149" t="str">
            <v>с 2 до 3</v>
          </cell>
          <cell r="C149">
            <v>1.95</v>
          </cell>
        </row>
        <row r="150">
          <cell r="B150" t="str">
            <v>с 3 до 5</v>
          </cell>
          <cell r="C150">
            <v>1.99</v>
          </cell>
        </row>
        <row r="151">
          <cell r="B151" t="str">
            <v>с 5 до 7</v>
          </cell>
          <cell r="C151">
            <v>2.02</v>
          </cell>
        </row>
        <row r="152">
          <cell r="B152" t="str">
            <v>с 7  до  9</v>
          </cell>
          <cell r="C152">
            <v>2.06</v>
          </cell>
        </row>
        <row r="153">
          <cell r="B153" t="str">
            <v>с 9 до 11</v>
          </cell>
          <cell r="C153">
            <v>2.1</v>
          </cell>
        </row>
        <row r="154">
          <cell r="B154" t="str">
            <v>с 11 до 14</v>
          </cell>
          <cell r="C154">
            <v>2.14</v>
          </cell>
        </row>
        <row r="155">
          <cell r="B155" t="str">
            <v>с 14 до 17</v>
          </cell>
          <cell r="C155">
            <v>2.1800000000000002</v>
          </cell>
        </row>
        <row r="156">
          <cell r="B156" t="str">
            <v>с 17 до 20</v>
          </cell>
          <cell r="C156">
            <v>2.2200000000000002</v>
          </cell>
        </row>
        <row r="157">
          <cell r="B157" t="str">
            <v>свыше 20</v>
          </cell>
          <cell r="C157">
            <v>2.2599999999999998</v>
          </cell>
        </row>
        <row r="158">
          <cell r="B158" t="str">
            <v>Итого</v>
          </cell>
        </row>
        <row r="159">
          <cell r="A159" t="str">
            <v>G - 13</v>
          </cell>
          <cell r="B159" t="str">
            <v>до года</v>
          </cell>
          <cell r="C159">
            <v>1.68</v>
          </cell>
        </row>
        <row r="160">
          <cell r="B160" t="str">
            <v>с 1 до 2</v>
          </cell>
          <cell r="C160">
            <v>1.71</v>
          </cell>
        </row>
        <row r="161">
          <cell r="B161" t="str">
            <v>с 2 до 3</v>
          </cell>
          <cell r="C161">
            <v>1.74</v>
          </cell>
        </row>
        <row r="162">
          <cell r="B162" t="str">
            <v>с 3 до 5</v>
          </cell>
          <cell r="C162">
            <v>1.77</v>
          </cell>
        </row>
        <row r="163">
          <cell r="B163" t="str">
            <v>с 5 до 7</v>
          </cell>
          <cell r="C163">
            <v>1.81</v>
          </cell>
        </row>
        <row r="164">
          <cell r="B164" t="str">
            <v>с 7  до  9</v>
          </cell>
          <cell r="C164">
            <v>1.84</v>
          </cell>
        </row>
        <row r="165">
          <cell r="B165" t="str">
            <v>с 9 до 11</v>
          </cell>
          <cell r="C165">
            <v>1.87</v>
          </cell>
        </row>
        <row r="166">
          <cell r="B166" t="str">
            <v>с 11 до 14</v>
          </cell>
          <cell r="C166">
            <v>1.91</v>
          </cell>
        </row>
        <row r="167">
          <cell r="B167" t="str">
            <v>с 14 до 17</v>
          </cell>
          <cell r="C167">
            <v>1.94</v>
          </cell>
        </row>
        <row r="168">
          <cell r="B168" t="str">
            <v>с 17 до 20</v>
          </cell>
          <cell r="C168">
            <v>1.98</v>
          </cell>
        </row>
        <row r="169">
          <cell r="B169" t="str">
            <v>свыше 20</v>
          </cell>
          <cell r="C169">
            <v>2.02</v>
          </cell>
        </row>
        <row r="170">
          <cell r="B170" t="str">
            <v>Итого</v>
          </cell>
        </row>
        <row r="171">
          <cell r="A171" t="str">
            <v>G - 14</v>
          </cell>
          <cell r="B171" t="str">
            <v>до года</v>
          </cell>
          <cell r="C171">
            <v>1.43</v>
          </cell>
        </row>
        <row r="172">
          <cell r="B172" t="str">
            <v>с 1 до 2</v>
          </cell>
          <cell r="C172">
            <v>1.46</v>
          </cell>
        </row>
        <row r="173">
          <cell r="B173" t="str">
            <v>с 2 до 3</v>
          </cell>
          <cell r="C173">
            <v>1.48</v>
          </cell>
        </row>
        <row r="174">
          <cell r="B174" t="str">
            <v>с 3 до 5</v>
          </cell>
          <cell r="C174">
            <v>1.51</v>
          </cell>
        </row>
        <row r="175">
          <cell r="B175" t="str">
            <v>с 5 до 7</v>
          </cell>
          <cell r="C175">
            <v>1.55</v>
          </cell>
        </row>
        <row r="176">
          <cell r="B176" t="str">
            <v>с 7  до  9</v>
          </cell>
          <cell r="C176">
            <v>1.59</v>
          </cell>
        </row>
        <row r="177">
          <cell r="B177" t="str">
            <v>с 9 до 11</v>
          </cell>
          <cell r="C177">
            <v>1.61</v>
          </cell>
        </row>
        <row r="178">
          <cell r="B178" t="str">
            <v>с 11 до 14</v>
          </cell>
          <cell r="C178">
            <v>1.64</v>
          </cell>
        </row>
        <row r="179">
          <cell r="B179" t="str">
            <v>с 14 до 17</v>
          </cell>
          <cell r="C179">
            <v>1.68</v>
          </cell>
        </row>
        <row r="180">
          <cell r="B180" t="str">
            <v>с 17 до 20</v>
          </cell>
          <cell r="C180">
            <v>1.69</v>
          </cell>
        </row>
        <row r="181">
          <cell r="B181" t="str">
            <v>свыше 20</v>
          </cell>
          <cell r="C181">
            <v>1.7</v>
          </cell>
        </row>
        <row r="182">
          <cell r="B182" t="str">
            <v>Итого</v>
          </cell>
        </row>
        <row r="184">
          <cell r="B184" t="str">
            <v>Всего по пункту 1.</v>
          </cell>
        </row>
        <row r="185">
          <cell r="A185" t="str">
            <v>2. Рабочие по квалификационным разрядам:</v>
          </cell>
        </row>
        <row r="186">
          <cell r="A186">
            <v>1</v>
          </cell>
          <cell r="C186">
            <v>1.39</v>
          </cell>
        </row>
        <row r="187">
          <cell r="A187">
            <v>2</v>
          </cell>
          <cell r="C187">
            <v>1.49</v>
          </cell>
        </row>
        <row r="188">
          <cell r="A188">
            <v>3</v>
          </cell>
          <cell r="C188">
            <v>1.59</v>
          </cell>
        </row>
        <row r="189">
          <cell r="A189">
            <v>4</v>
          </cell>
          <cell r="C189">
            <v>1.7</v>
          </cell>
        </row>
        <row r="190">
          <cell r="A190">
            <v>5</v>
          </cell>
          <cell r="C190">
            <v>1.82</v>
          </cell>
        </row>
        <row r="191">
          <cell r="A191">
            <v>6</v>
          </cell>
          <cell r="C191">
            <v>1.95</v>
          </cell>
        </row>
        <row r="192">
          <cell r="A192">
            <v>7</v>
          </cell>
          <cell r="C192">
            <v>2.09</v>
          </cell>
        </row>
        <row r="193">
          <cell r="A193">
            <v>8</v>
          </cell>
          <cell r="C193">
            <v>2.23</v>
          </cell>
        </row>
        <row r="194">
          <cell r="B194" t="str">
            <v>Всего по пункту 2:</v>
          </cell>
        </row>
        <row r="196">
          <cell r="B196" t="str">
            <v>Всего по пунктам 1 и 2:</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Links"/>
      <sheetName val="xxweolinksxx"/>
      <sheetName val="ErrCheck"/>
      <sheetName val="DA"/>
      <sheetName val="Micro"/>
      <sheetName val="Q1"/>
      <sheetName val="Q2"/>
      <sheetName val="Q3"/>
      <sheetName val="Q4"/>
      <sheetName val="Q5"/>
      <sheetName val="Q6"/>
      <sheetName val="Q7"/>
      <sheetName val="QC"/>
      <sheetName val="QQ"/>
      <sheetName val="N_SVOD"/>
      <sheetName val="Control"/>
    </sheetNames>
    <sheetDataSet>
      <sheetData sheetId="0" refreshError="1">
        <row r="18">
          <cell r="G18" t="str">
            <v>Last sent to WEO:</v>
          </cell>
        </row>
        <row r="19">
          <cell r="G19" t="str">
            <v xml:space="preserve">       Last updated:</v>
          </cell>
        </row>
        <row r="20">
          <cell r="AB20" t="str">
            <v>weo@imf.org</v>
          </cell>
        </row>
        <row r="23">
          <cell r="AB23" t="str">
            <v>U</v>
          </cell>
        </row>
        <row r="25">
          <cell r="AB25" t="b">
            <v>0</v>
          </cell>
        </row>
        <row r="26">
          <cell r="AB26" t="str">
            <v>I:\data\wrs\master\help\wrsbefor.rft</v>
          </cell>
        </row>
        <row r="27">
          <cell r="AB27" t="str">
            <v>I:\data\wrs\master\help\wrsnews.rft</v>
          </cell>
        </row>
      </sheetData>
      <sheetData sheetId="1" refreshError="1">
        <row r="1">
          <cell r="A1" t="str">
            <v>Links and other sources</v>
          </cell>
        </row>
        <row r="3">
          <cell r="A3" t="str">
            <v>Quest</v>
          </cell>
          <cell r="B3" t="str">
            <v>Series</v>
          </cell>
          <cell r="C3" t="str">
            <v>Year</v>
          </cell>
          <cell r="D3" t="str">
            <v>Link Type</v>
          </cell>
          <cell r="E3" t="str">
            <v>Link Path</v>
          </cell>
          <cell r="F3" t="str">
            <v>Link Reference</v>
          </cell>
        </row>
        <row r="4">
          <cell r="A4" t="str">
            <v>Q1</v>
          </cell>
          <cell r="B4" t="str">
            <v>NFI_R</v>
          </cell>
          <cell r="C4">
            <v>1974</v>
          </cell>
          <cell r="D4" t="str">
            <v>Aremos</v>
          </cell>
          <cell r="E4" t="str">
            <v>C:\JRFiles\WEO\banks\R999.bnk</v>
          </cell>
          <cell r="F4" t="str">
            <v>W111BMS</v>
          </cell>
        </row>
        <row r="5">
          <cell r="A5" t="str">
            <v>Q1</v>
          </cell>
          <cell r="B5" t="str">
            <v>NFI_R</v>
          </cell>
          <cell r="C5">
            <v>1975</v>
          </cell>
          <cell r="D5" t="str">
            <v>Aremos</v>
          </cell>
          <cell r="E5" t="str">
            <v>C:\JRFiles\WEO\banks\R999.bnk</v>
          </cell>
          <cell r="F5" t="str">
            <v>W111BMS</v>
          </cell>
        </row>
        <row r="6">
          <cell r="A6" t="str">
            <v>Q1</v>
          </cell>
          <cell r="B6" t="str">
            <v>NFI_R</v>
          </cell>
          <cell r="C6">
            <v>1976</v>
          </cell>
          <cell r="D6" t="str">
            <v>Aremos</v>
          </cell>
          <cell r="E6" t="str">
            <v>C:\JRFiles\WEO\banks\R999.bnk</v>
          </cell>
          <cell r="F6" t="str">
            <v>W111BMS</v>
          </cell>
        </row>
        <row r="7">
          <cell r="A7" t="str">
            <v>Q1</v>
          </cell>
          <cell r="B7" t="str">
            <v>NFI_R</v>
          </cell>
          <cell r="C7">
            <v>1977</v>
          </cell>
          <cell r="D7" t="str">
            <v>Aremos</v>
          </cell>
          <cell r="E7" t="str">
            <v>C:\JRFiles\WEO\banks\R999.bnk</v>
          </cell>
          <cell r="F7" t="str">
            <v>W111BMS</v>
          </cell>
        </row>
        <row r="8">
          <cell r="A8" t="str">
            <v>Q1</v>
          </cell>
          <cell r="B8" t="str">
            <v>NFI_R</v>
          </cell>
          <cell r="C8">
            <v>1978</v>
          </cell>
          <cell r="D8" t="str">
            <v>Aremos</v>
          </cell>
          <cell r="E8" t="str">
            <v>C:\JRFiles\WEO\banks\R999.bnk</v>
          </cell>
          <cell r="F8" t="str">
            <v>W111BMS</v>
          </cell>
        </row>
        <row r="9">
          <cell r="A9" t="str">
            <v>Q1</v>
          </cell>
          <cell r="B9" t="str">
            <v>NFI_R</v>
          </cell>
          <cell r="C9">
            <v>1979</v>
          </cell>
          <cell r="D9" t="str">
            <v>Aremos</v>
          </cell>
          <cell r="E9" t="str">
            <v>C:\JRFiles\WEO\banks\R999.bnk</v>
          </cell>
          <cell r="F9" t="str">
            <v>W111BMS</v>
          </cell>
        </row>
        <row r="10">
          <cell r="A10" t="str">
            <v>Q1</v>
          </cell>
          <cell r="B10" t="str">
            <v>NFI_R</v>
          </cell>
          <cell r="C10">
            <v>1980</v>
          </cell>
          <cell r="D10" t="str">
            <v>Aremos</v>
          </cell>
          <cell r="E10" t="str">
            <v>C:\JRFiles\WEO\banks\R999.bnk</v>
          </cell>
          <cell r="F10" t="str">
            <v>W111BMS</v>
          </cell>
        </row>
        <row r="11">
          <cell r="A11" t="str">
            <v>Q1</v>
          </cell>
          <cell r="B11" t="str">
            <v>NFI_R</v>
          </cell>
          <cell r="C11">
            <v>1981</v>
          </cell>
          <cell r="D11" t="str">
            <v>Aremos</v>
          </cell>
          <cell r="E11" t="str">
            <v>C:\JRFiles\WEO\banks\R999.bnk</v>
          </cell>
          <cell r="F11" t="str">
            <v>W111BMS</v>
          </cell>
        </row>
        <row r="12">
          <cell r="A12" t="str">
            <v>Q1</v>
          </cell>
          <cell r="B12" t="str">
            <v>NFI_R</v>
          </cell>
          <cell r="C12">
            <v>1982</v>
          </cell>
          <cell r="D12" t="str">
            <v>Aremos</v>
          </cell>
          <cell r="E12" t="str">
            <v>C:\JRFiles\WEO\banks\R999.bnk</v>
          </cell>
          <cell r="F12" t="str">
            <v>W111BMS</v>
          </cell>
        </row>
        <row r="13">
          <cell r="A13" t="str">
            <v>Q1</v>
          </cell>
          <cell r="B13" t="str">
            <v>NFI_R</v>
          </cell>
          <cell r="C13">
            <v>1983</v>
          </cell>
          <cell r="D13" t="str">
            <v>Aremos</v>
          </cell>
          <cell r="E13" t="str">
            <v>C:\JRFiles\WEO\banks\R999.bnk</v>
          </cell>
          <cell r="F13" t="str">
            <v>W111BMS</v>
          </cell>
        </row>
        <row r="14">
          <cell r="A14" t="str">
            <v>Q1</v>
          </cell>
          <cell r="B14" t="str">
            <v>NFI_R</v>
          </cell>
          <cell r="C14">
            <v>1984</v>
          </cell>
          <cell r="D14" t="str">
            <v>Aremos</v>
          </cell>
          <cell r="E14" t="str">
            <v>C:\JRFiles\WEO\banks\R999.bnk</v>
          </cell>
          <cell r="F14" t="str">
            <v>W111BMS</v>
          </cell>
        </row>
        <row r="15">
          <cell r="A15" t="str">
            <v>Q1</v>
          </cell>
          <cell r="B15" t="str">
            <v>NFI_R</v>
          </cell>
          <cell r="C15">
            <v>1985</v>
          </cell>
          <cell r="D15" t="str">
            <v>Aremos</v>
          </cell>
          <cell r="E15" t="str">
            <v>C:\JRFiles\WEO\banks\R999.bnk</v>
          </cell>
          <cell r="F15" t="str">
            <v>W111BMS</v>
          </cell>
        </row>
        <row r="16">
          <cell r="A16" t="str">
            <v>Q1</v>
          </cell>
          <cell r="B16" t="str">
            <v>NFI_R</v>
          </cell>
          <cell r="C16">
            <v>1986</v>
          </cell>
          <cell r="D16" t="str">
            <v>Aremos</v>
          </cell>
          <cell r="E16" t="str">
            <v>C:\JRFiles\WEO\banks\R999.bnk</v>
          </cell>
          <cell r="F16" t="str">
            <v>W111BMS</v>
          </cell>
        </row>
        <row r="17">
          <cell r="A17" t="str">
            <v>Q1</v>
          </cell>
          <cell r="B17" t="str">
            <v>NFI_R</v>
          </cell>
          <cell r="C17">
            <v>1987</v>
          </cell>
          <cell r="D17" t="str">
            <v>Aremos</v>
          </cell>
          <cell r="E17" t="str">
            <v>C:\JRFiles\WEO\banks\R999.bnk</v>
          </cell>
          <cell r="F17" t="str">
            <v>W111BMS</v>
          </cell>
        </row>
        <row r="18">
          <cell r="A18" t="str">
            <v>Q1</v>
          </cell>
          <cell r="B18" t="str">
            <v>NFI_R</v>
          </cell>
          <cell r="C18">
            <v>1988</v>
          </cell>
          <cell r="D18" t="str">
            <v>Aremos</v>
          </cell>
          <cell r="E18" t="str">
            <v>C:\JRFiles\WEO\banks\R999.bnk</v>
          </cell>
          <cell r="F18" t="str">
            <v>W111BMS</v>
          </cell>
        </row>
        <row r="19">
          <cell r="A19" t="str">
            <v>Q1</v>
          </cell>
          <cell r="B19" t="str">
            <v>NFI_R</v>
          </cell>
          <cell r="C19">
            <v>1989</v>
          </cell>
          <cell r="D19" t="str">
            <v>Aremos</v>
          </cell>
          <cell r="E19" t="str">
            <v>C:\JRFiles\WEO\banks\R999.bnk</v>
          </cell>
          <cell r="F19" t="str">
            <v>W111BMS</v>
          </cell>
        </row>
        <row r="20">
          <cell r="A20" t="str">
            <v>Q1</v>
          </cell>
          <cell r="B20" t="str">
            <v>NFI_R</v>
          </cell>
          <cell r="C20">
            <v>1990</v>
          </cell>
          <cell r="D20" t="str">
            <v>Aremos</v>
          </cell>
          <cell r="E20" t="str">
            <v>C:\JRFiles\WEO\banks\R999.bnk</v>
          </cell>
          <cell r="F20" t="str">
            <v>W111BMS</v>
          </cell>
        </row>
        <row r="21">
          <cell r="A21" t="str">
            <v>Q1</v>
          </cell>
          <cell r="B21" t="str">
            <v>NFI_R</v>
          </cell>
          <cell r="C21">
            <v>1991</v>
          </cell>
          <cell r="D21" t="str">
            <v>Aremos</v>
          </cell>
          <cell r="E21" t="str">
            <v>C:\JRFiles\WEO\banks\R999.bnk</v>
          </cell>
          <cell r="F21" t="str">
            <v>W111BMS</v>
          </cell>
        </row>
        <row r="22">
          <cell r="A22" t="str">
            <v>Q1</v>
          </cell>
          <cell r="B22" t="str">
            <v>NFI_R</v>
          </cell>
          <cell r="C22">
            <v>1992</v>
          </cell>
          <cell r="D22" t="str">
            <v>Aremos</v>
          </cell>
          <cell r="E22" t="str">
            <v>C:\JRFiles\WEO\banks\R999.bnk</v>
          </cell>
          <cell r="F22" t="str">
            <v>W111BMS</v>
          </cell>
        </row>
        <row r="23">
          <cell r="A23" t="str">
            <v>Q1</v>
          </cell>
          <cell r="B23" t="str">
            <v>NFI_R</v>
          </cell>
          <cell r="C23">
            <v>1993</v>
          </cell>
          <cell r="D23" t="str">
            <v>Aremos</v>
          </cell>
          <cell r="E23" t="str">
            <v>C:\JRFiles\WEO\banks\R999.bnk</v>
          </cell>
          <cell r="F23" t="str">
            <v>W111BMS</v>
          </cell>
        </row>
        <row r="24">
          <cell r="A24" t="str">
            <v>Q1</v>
          </cell>
          <cell r="B24" t="str">
            <v>NFI_R</v>
          </cell>
          <cell r="C24">
            <v>1994</v>
          </cell>
          <cell r="D24" t="str">
            <v>Aremos</v>
          </cell>
          <cell r="E24" t="str">
            <v>C:\JRFiles\WEO\banks\R999.bnk</v>
          </cell>
          <cell r="F24" t="str">
            <v>W111BMS</v>
          </cell>
        </row>
        <row r="25">
          <cell r="A25" t="str">
            <v>Q1</v>
          </cell>
          <cell r="B25" t="str">
            <v>NFI_R</v>
          </cell>
          <cell r="C25">
            <v>1995</v>
          </cell>
          <cell r="D25" t="str">
            <v>Aremos</v>
          </cell>
          <cell r="E25" t="str">
            <v>C:\JRFiles\WEO\banks\R999.bnk</v>
          </cell>
          <cell r="F25" t="str">
            <v>W111BMS</v>
          </cell>
        </row>
        <row r="26">
          <cell r="A26" t="str">
            <v>Q1</v>
          </cell>
          <cell r="B26" t="str">
            <v>NFI_R</v>
          </cell>
          <cell r="C26">
            <v>1996</v>
          </cell>
          <cell r="D26" t="str">
            <v>Aremos</v>
          </cell>
          <cell r="E26" t="str">
            <v>C:\JRFiles\WEO\banks\R999.bnk</v>
          </cell>
          <cell r="F26" t="str">
            <v>W111BMS</v>
          </cell>
        </row>
        <row r="27">
          <cell r="A27" t="str">
            <v>Q1</v>
          </cell>
          <cell r="B27" t="str">
            <v>NFI_R</v>
          </cell>
          <cell r="C27">
            <v>1997</v>
          </cell>
          <cell r="D27" t="str">
            <v>Aremos</v>
          </cell>
          <cell r="E27" t="str">
            <v>C:\JRFiles\WEO\banks\R999.bnk</v>
          </cell>
          <cell r="F27" t="str">
            <v>W111BMS</v>
          </cell>
        </row>
        <row r="28">
          <cell r="A28" t="str">
            <v>Q1</v>
          </cell>
          <cell r="B28" t="str">
            <v>NFI_R</v>
          </cell>
          <cell r="C28">
            <v>1998</v>
          </cell>
          <cell r="D28" t="str">
            <v>Aremos</v>
          </cell>
          <cell r="E28" t="str">
            <v>C:\JRFiles\WEO\banks\R999.bnk</v>
          </cell>
          <cell r="F28" t="str">
            <v>W111BMS</v>
          </cell>
        </row>
        <row r="29">
          <cell r="A29" t="str">
            <v>Q1</v>
          </cell>
          <cell r="B29" t="str">
            <v>NFI_R</v>
          </cell>
          <cell r="C29">
            <v>1999</v>
          </cell>
          <cell r="D29" t="str">
            <v>Aremos</v>
          </cell>
          <cell r="E29" t="str">
            <v>C:\JRFiles\WEO\banks\R999.bnk</v>
          </cell>
          <cell r="F29" t="str">
            <v>W111BMS</v>
          </cell>
        </row>
        <row r="30">
          <cell r="A30" t="str">
            <v>Q1</v>
          </cell>
          <cell r="B30" t="str">
            <v>NFI_R</v>
          </cell>
          <cell r="C30">
            <v>2000</v>
          </cell>
          <cell r="D30" t="str">
            <v>Aremos</v>
          </cell>
          <cell r="E30" t="str">
            <v>C:\JRFiles\WEO\banks\R999.bnk</v>
          </cell>
          <cell r="F30" t="str">
            <v>W111BMS</v>
          </cell>
        </row>
        <row r="31">
          <cell r="A31" t="str">
            <v>Q1</v>
          </cell>
          <cell r="B31" t="str">
            <v>NFI_R</v>
          </cell>
          <cell r="C31">
            <v>2001</v>
          </cell>
          <cell r="D31" t="str">
            <v>Aremos</v>
          </cell>
          <cell r="E31" t="str">
            <v>C:\JRFiles\WEO\banks\R999.bnk</v>
          </cell>
          <cell r="F31" t="str">
            <v>W111BMS</v>
          </cell>
        </row>
        <row r="32">
          <cell r="A32" t="str">
            <v>Q1</v>
          </cell>
          <cell r="B32" t="str">
            <v>NFI_R</v>
          </cell>
          <cell r="C32">
            <v>2002</v>
          </cell>
          <cell r="D32" t="str">
            <v>Aremos</v>
          </cell>
          <cell r="E32" t="str">
            <v>C:\JRFiles\WEO\banks\R999.bnk</v>
          </cell>
          <cell r="F32" t="str">
            <v>W111BMS</v>
          </cell>
        </row>
        <row r="33">
          <cell r="A33" t="str">
            <v>Q1</v>
          </cell>
          <cell r="B33" t="str">
            <v>NFI_R</v>
          </cell>
          <cell r="C33">
            <v>2003</v>
          </cell>
          <cell r="D33" t="str">
            <v>Aremos</v>
          </cell>
          <cell r="E33" t="str">
            <v>C:\JRFiles\WEO\banks\R999.bnk</v>
          </cell>
          <cell r="F33" t="str">
            <v>W111BMS</v>
          </cell>
        </row>
      </sheetData>
      <sheetData sheetId="2"/>
      <sheetData sheetId="3" refreshError="1">
        <row r="3">
          <cell r="A3" t="str">
            <v>Import of services must be neagtive</v>
          </cell>
          <cell r="B3" t="str">
            <v>(BMS)&lt;(0)</v>
          </cell>
          <cell r="C3" t="str">
            <v>1974 to 2003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X-DAILY"/>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508-01_новый"/>
      <sheetName val="#ССЫЛКА"/>
      <sheetName val="Допущения"/>
      <sheetName val="Assumptions Допущения"/>
      <sheetName val="Амортизация (бухгалтерская)"/>
      <sheetName val="ЯНВ_99"/>
      <sheetName val="I квартал"/>
      <sheetName val="NOV"/>
      <sheetName val="N_SVOD"/>
      <sheetName val="SummaryOriginal"/>
      <sheetName val="Summary Revised"/>
      <sheetName val="Pivot"/>
      <sheetName val="Plants"/>
      <sheetName val="Tur"/>
      <sheetName val="Donskoy"/>
      <sheetName val="Aktyubinsk"/>
      <sheetName val="Aksu"/>
      <sheetName val="EEC"/>
      <sheetName val="Aluminium"/>
      <sheetName val="Shubarkol"/>
      <sheetName val="SSGPO"/>
      <sheetName val="ReadMe"/>
      <sheetName val="ELC3"/>
      <sheetName val="_ССЫЛКА"/>
      <sheetName val="База"/>
      <sheetName val="в тенге"/>
      <sheetName val="t0_name"/>
      <sheetName val="П"/>
      <sheetName val="Production costs"/>
      <sheetName val="TSR ranking and vest calcs"/>
      <sheetName val="Keys"/>
      <sheetName val="gaeshpetco"/>
      <sheetName val="Selection"/>
      <sheetName val="Свод"/>
      <sheetName val="АЗФ"/>
      <sheetName val="АК"/>
      <sheetName val="ТЭП старая"/>
      <sheetName val="ССГПО"/>
      <sheetName val="Актюбе"/>
      <sheetName val="ЖГОК"/>
      <sheetName val="Interco payables&amp;receivables"/>
      <sheetName val="Lookup"/>
      <sheetName val="GAAP TB 30.09.01  detail p&amp;l"/>
      <sheetName val="name"/>
      <sheetName val="Dati base"/>
      <sheetName val="Overall Table"/>
      <sheetName val="ЯНВАРЬ"/>
      <sheetName val="Group Materiality"/>
      <sheetName val="8"/>
      <sheetName val="BS"/>
      <sheetName val="IS"/>
      <sheetName val="Баланс"/>
      <sheetName val="Criteria"/>
      <sheetName val="DRILL"/>
      <sheetName val="PARAM"/>
      <sheetName val="Cash CCI Detail"/>
      <sheetName val="Grouplist"/>
      <sheetName val="Synthèse"/>
      <sheetName val="EQUIPMENT"/>
      <sheetName val="Factors"/>
      <sheetName val="стр.245 (2)"/>
      <sheetName val="Расчет ФЗП"/>
      <sheetName val="Деньги Прям"/>
      <sheetName val="SUD 2005"/>
      <sheetName val="EBITDA"/>
      <sheetName val="LDE"/>
      <sheetName val="Sheet1"/>
      <sheetName val="KACHAR-201"/>
      <sheetName val="Assumptions_Допущения"/>
      <sheetName val="Амортизация_(бухгалтерская)"/>
      <sheetName val="I_квартал"/>
      <sheetName val="Summary_Revised"/>
      <sheetName val="в_тенге"/>
      <sheetName val="Production_costs"/>
      <sheetName val="TSR_ranking_and_vest_calcs"/>
      <sheetName val="ТЭП_старая"/>
      <sheetName val="GAAP_TB_30_09_01__detail_p&amp;l"/>
      <sheetName val="Interco_payables&amp;receivables"/>
      <sheetName val="Dati_base"/>
      <sheetName val="Overall_Table"/>
      <sheetName val="Group_Materiality"/>
      <sheetName val="стр_245_(2)"/>
      <sheetName val="Cash_CCI_Detail"/>
      <sheetName val="Расчет_ФЗП"/>
      <sheetName val="Деньги_Прям"/>
      <sheetName val="SUD_2005"/>
      <sheetName val="Assumptions_Допущения1"/>
      <sheetName val="Амортизация_(бухгалтерская)1"/>
      <sheetName val="I_квартал1"/>
      <sheetName val="Summary_Revised1"/>
      <sheetName val="в_тенге1"/>
      <sheetName val="Production_costs1"/>
      <sheetName val="TSR_ranking_and_vest_calcs1"/>
      <sheetName val="ТЭП_старая1"/>
      <sheetName val="GAAP_TB_30_09_01__detail_p&amp;l1"/>
      <sheetName val="Interco_payables&amp;receivables1"/>
      <sheetName val="Dati_base1"/>
      <sheetName val="Overall_Table1"/>
      <sheetName val="Group_Materiality1"/>
      <sheetName val="стр_245_(2)1"/>
      <sheetName val="Cash_CCI_Detail1"/>
      <sheetName val="Расчет_ФЗП1"/>
      <sheetName val="Деньги_Прям1"/>
      <sheetName val="SUD_20051"/>
      <sheetName val="Assumptions_Допущения2"/>
      <sheetName val="Амортизация_(бухгалтерская)2"/>
      <sheetName val="I_квартал2"/>
      <sheetName val="Summary_Revised2"/>
      <sheetName val="в_тенге2"/>
      <sheetName val="Production_costs2"/>
      <sheetName val="TSR_ranking_and_vest_calcs2"/>
      <sheetName val="ТЭП_старая2"/>
      <sheetName val="GAAP_TB_30_09_01__detail_p&amp;l2"/>
      <sheetName val="Interco_payables&amp;receivables2"/>
      <sheetName val="Dati_base2"/>
      <sheetName val="Overall_Table2"/>
      <sheetName val="Group_Materiality2"/>
      <sheetName val="стр_245_(2)2"/>
      <sheetName val="Cash_CCI_Detail2"/>
      <sheetName val="Расчет_ФЗП2"/>
      <sheetName val="Деньги_Прям2"/>
      <sheetName val="SUD_20052"/>
      <sheetName val="Assumptions_Допущения3"/>
      <sheetName val="Амортизация_(бухгалтерская)3"/>
      <sheetName val="I_квартал3"/>
      <sheetName val="Summary_Revised3"/>
      <sheetName val="в_тенге3"/>
      <sheetName val="Production_costs3"/>
      <sheetName val="TSR_ranking_and_vest_calcs3"/>
      <sheetName val="ТЭП_старая3"/>
      <sheetName val="GAAP_TB_30_09_01__detail_p&amp;l3"/>
      <sheetName val="Interco_payables&amp;receivables3"/>
      <sheetName val="Dati_base3"/>
      <sheetName val="Overall_Table3"/>
      <sheetName val="Group_Materiality3"/>
      <sheetName val="стр_245_(2)3"/>
      <sheetName val="Cash_CCI_Detail3"/>
      <sheetName val="Расчет_ФЗП3"/>
      <sheetName val="Деньги_Прям3"/>
      <sheetName val="SUD_20053"/>
      <sheetName val="Assumptions_Допущения4"/>
      <sheetName val="Амортизация_(бухгалтерская)4"/>
      <sheetName val="I_квартал4"/>
      <sheetName val="Summary_Revised4"/>
      <sheetName val="в_тенге4"/>
      <sheetName val="Production_costs4"/>
      <sheetName val="TSR_ranking_and_vest_calcs4"/>
      <sheetName val="ТЭП_старая4"/>
      <sheetName val="GAAP_TB_30_09_01__detail_p&amp;l4"/>
      <sheetName val="Interco_payables&amp;receivables4"/>
      <sheetName val="Dati_base4"/>
      <sheetName val="Overall_Table4"/>
      <sheetName val="Group_Materiality4"/>
      <sheetName val="стр_245_(2)4"/>
      <sheetName val="Cash_CCI_Detail4"/>
      <sheetName val="Расчет_ФЗП4"/>
      <sheetName val="Деньги_Прям4"/>
      <sheetName val="SUD_20054"/>
      <sheetName val="Admin (H)"/>
      <sheetName val="Обязательство (актив) по ОН"/>
      <sheetName val="Brand valuation"/>
      <sheetName val="I-Scenarios"/>
      <sheetName val="Brand_valuation"/>
      <sheetName val="апр"/>
      <sheetName val="SUMMARY"/>
      <sheetName val="Assumptions - M"/>
      <sheetName val="lookups"/>
      <sheetName val="бартер"/>
      <sheetName val="Вторичные виды затрат Источник"/>
      <sheetName val="Виды работ Источник"/>
      <sheetName val="Hidden"/>
      <sheetName val="Deferred tax liability (asset)"/>
      <sheetName val="Data"/>
      <sheetName val="Assumption Deck"/>
      <sheetName val="Overview"/>
      <sheetName val="6674-первонач"/>
      <sheetName val="протокол_простой"/>
      <sheetName val="2508-01_новый.xls"/>
      <sheetName val="FX"/>
      <sheetName val="Category"/>
      <sheetName val="Cognos_Mapping"/>
      <sheetName val="calc"/>
      <sheetName val="GLC_ratios_Jun"/>
      <sheetName val="\\Box\Docs\Documents and Settin"/>
      <sheetName val="2508-01_%D0%BD%D0%BE%D0%B2%D1%8"/>
      <sheetName val="ШК"/>
      <sheetName val="Курс валют"/>
      <sheetName val="31.12.03"/>
      <sheetName val="Лист3"/>
      <sheetName val="Исх.данные"/>
      <sheetName val="распределение модели"/>
      <sheetName val="i - Validations"/>
      <sheetName val="Iteration Model"/>
      <sheetName val="[2508-01_новый.xls]\\Box\Docs\D"/>
    </sheetNames>
    <definedNames>
      <definedName name="печ_кн"/>
      <definedName name="печ_кн1"/>
      <definedName name="печ_пл1"/>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refreshError="1"/>
      <sheetData sheetId="190" refreshError="1"/>
      <sheetData sheetId="191" refreshError="1"/>
      <sheetData sheetId="192" refreshError="1"/>
      <sheetData sheetId="19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Добыча нефти 94-03"/>
      <sheetName val="2. Резервы нефти РК"/>
      <sheetName val="3. Структура ВВП"/>
      <sheetName val="4. Структура госдоходов"/>
      <sheetName val="5. Пр. инвест-ии 93-2002"/>
      <sheetName val="8. Инвестиции в ОК"/>
      <sheetName val="ВВП, Инвест, налоги"/>
      <sheetName val="Свод 1, 2"/>
      <sheetName val="Свод 7"/>
      <sheetName val="Свод 10-13"/>
      <sheetName val="Crude Oil Reserves1980-2003"/>
      <sheetName val="Лист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Face"/>
      <sheetName val="Недоимка по налогам"/>
      <sheetName val="Недоимка по регионам"/>
      <sheetName val="Недоимка по осн видам"/>
      <sheetName val="Nedo2"/>
      <sheetName val="Nedo3"/>
      <sheetName val="Nedo4"/>
      <sheetName val="по области"/>
      <sheetName val="свод"/>
      <sheetName val="айт"/>
      <sheetName val="алга"/>
      <sheetName val="бай"/>
      <sheetName val="ирг"/>
      <sheetName val="карг"/>
      <sheetName val="кобда"/>
      <sheetName val="март"/>
      <sheetName val="мугал"/>
      <sheetName val="тем"/>
      <sheetName val="уил"/>
      <sheetName val="хром"/>
      <sheetName val="шалк"/>
      <sheetName val="акт"/>
      <sheetName val="ОблНК"/>
      <sheetName val="FOREX-DAILY"/>
      <sheetName val="ANALYSIS"/>
      <sheetName val="PLAN"/>
      <sheetName val="Phrase Set"/>
      <sheetName val="Crude Oil Reserves1980-2003"/>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description"/>
      <sheetName val="Real Sector Input"/>
      <sheetName val="dmb detailed account 95"/>
      <sheetName val="dmb detailed account 96-I"/>
      <sheetName val="dmb detailed account 96-II"/>
      <sheetName val="dmb detailed account 97"/>
      <sheetName val="dmb detailed account 98-99"/>
      <sheetName val="DMB analytical"/>
      <sheetName val="asset breakdown"/>
      <sheetName val="Liabilities breakdown"/>
      <sheetName val="foreign position"/>
      <sheetName val="SOE debt"/>
      <sheetName val="dmb nfa"/>
      <sheetName val="dmb assets"/>
      <sheetName val="dmb deposits"/>
      <sheetName val="dmb other liabilities"/>
      <sheetName val="dmb other assets"/>
      <sheetName val="dmb capital"/>
      <sheetName val="prudential ratio"/>
      <sheetName val="foreign borrowing"/>
      <sheetName val="loan to deposit ratio"/>
      <sheetName val="earnings"/>
      <sheetName val="CBA balance sheet 95"/>
      <sheetName val="CBA balance sheet 96 I"/>
      <sheetName val="CBA balance sheet 96 II"/>
      <sheetName val="CBA balance sheet 97"/>
      <sheetName val="CBA bal.sheet 98-99"/>
      <sheetName val="CBA analytical"/>
      <sheetName val="reserves"/>
      <sheetName val="ControlSheet"/>
      <sheetName val="SPA"/>
      <sheetName val="CBA_Accounts"/>
      <sheetName val="Corridor"/>
      <sheetName val="Excess Reserve"/>
      <sheetName val="STDEV Excess Res"/>
      <sheetName val="Corridor deviation"/>
      <sheetName val="nfa cba and dmb"/>
      <sheetName val="NIR adjustment"/>
      <sheetName val="detail reserves"/>
      <sheetName val="Forex"/>
      <sheetName val="CBA interv"/>
      <sheetName val="CBA daily interv"/>
      <sheetName val="CBA interv monthly"/>
      <sheetName val="bilateral real exch rate"/>
      <sheetName val="reer"/>
      <sheetName val="Monetary survey detailed"/>
      <sheetName val="monetary_survey"/>
      <sheetName val="M2X"/>
      <sheetName val="NDA"/>
      <sheetName val="multiplier"/>
      <sheetName val="velocity"/>
      <sheetName val="volume lending"/>
      <sheetName val="volume deposit"/>
      <sheetName val="rates lending"/>
      <sheetName val="rates deposits"/>
      <sheetName val="volume lending &amp; deposit"/>
      <sheetName val="lending_rate"/>
      <sheetName val="deposit_rate"/>
      <sheetName val="term maturity deposit lending"/>
      <sheetName val="interbank volume"/>
      <sheetName val="interbank rate"/>
      <sheetName val="cba operations"/>
      <sheetName val="Ref_Rate"/>
      <sheetName val="rates_summary"/>
      <sheetName val="risk premium"/>
      <sheetName val="forward forex"/>
      <sheetName val="tbill_actual"/>
      <sheetName val="tbill holders"/>
      <sheetName val="internal debt actual"/>
      <sheetName val="domestic financing"/>
      <sheetName val="impulse"/>
      <sheetName val="season adjusted cpi"/>
      <sheetName val="money demand"/>
      <sheetName val="Prog Brief feb 2000"/>
      <sheetName val="Mon Prog Feb 2000"/>
      <sheetName val="Dom Int brief feb 2000"/>
      <sheetName val="tbill table brief feb 2000"/>
      <sheetName val="TBill Mission feb 2000"/>
      <sheetName val="Dom Int. Mission feb 2000"/>
      <sheetName val="Prog 2000 Brief August"/>
      <sheetName val="OIN 2000"/>
      <sheetName val="Prog Brief August 2000"/>
      <sheetName val="Monitor "/>
      <sheetName val="EDSSBATC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97"/>
      <sheetName val="Data98"/>
      <sheetName val="Data99"/>
      <sheetName val="Plan"/>
      <sheetName val="Rates"/>
      <sheetName val="CI"/>
      <sheetName val="EMail"/>
      <sheetName val="ReportEng"/>
      <sheetName val="ReportRus"/>
      <sheetName val="NewEst"/>
      <sheetName val="Utility"/>
      <sheetName val="2003-2008"/>
      <sheetName val="Предпр"/>
      <sheetName val="ЦентрЗатр"/>
      <sheetName val="ЕдИзм"/>
      <sheetName val="Акколь"/>
      <sheetName val="m Project Num-Sevice-Pay"/>
      <sheetName val="ГП ЦК рабочий"/>
      <sheetName val="Форма2"/>
      <sheetName val="EXP"/>
      <sheetName val="IN"/>
      <sheetName val="DBF"/>
      <sheetName val="Monitor99_03 Adjusted for ST"/>
      <sheetName val="067 100 (апп не имеющ.право) "/>
      <sheetName val="DEPLETION TOOL"/>
      <sheetName val="FY16_"/>
      <sheetName val="Parameters"/>
      <sheetName val="Commuta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B1" t="str">
            <v>March</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ЗВ-2012"/>
      <sheetName val="Ценовая МОБ"/>
      <sheetName val="Отрасли 68-49"/>
      <sheetName val="МОБ-49"/>
      <sheetName val="Эффекты МОБ"/>
      <sheetName val="Эффекты КС"/>
      <sheetName val="Выпуск-КС"/>
      <sheetName val="Эффект дохода"/>
      <sheetName val="Эффект занятости"/>
      <sheetName val="BLS_original.Tabs1-27"/>
    </sheetNames>
    <sheetDataSet>
      <sheetData sheetId="0"/>
      <sheetData sheetId="1"/>
      <sheetData sheetId="2"/>
      <sheetData sheetId="3">
        <row r="4">
          <cell r="BN4">
            <v>2209483.5409999997</v>
          </cell>
        </row>
      </sheetData>
      <sheetData sheetId="4"/>
      <sheetData sheetId="5"/>
      <sheetData sheetId="6"/>
      <sheetData sheetId="7">
        <row r="55">
          <cell r="E55">
            <v>1.9489640910685733</v>
          </cell>
          <cell r="F55">
            <v>1.6355175980470888</v>
          </cell>
          <cell r="G55">
            <v>1.7597216398927837</v>
          </cell>
          <cell r="H55">
            <v>1.6534521326149243</v>
          </cell>
          <cell r="I55">
            <v>2.8273727914192839</v>
          </cell>
          <cell r="J55">
            <v>3.5593831996951697</v>
          </cell>
          <cell r="K55">
            <v>1.9099776205382881</v>
          </cell>
          <cell r="L55">
            <v>1.9082217365623559</v>
          </cell>
          <cell r="M55">
            <v>1.8521278728958457</v>
          </cell>
          <cell r="N55">
            <v>1.4711238472186392</v>
          </cell>
          <cell r="O55">
            <v>2.1614537979723685</v>
          </cell>
          <cell r="P55">
            <v>2.1495977244441251</v>
          </cell>
          <cell r="Q55">
            <v>1.6633178637270538</v>
          </cell>
          <cell r="R55">
            <v>1.6738309218050422</v>
          </cell>
          <cell r="S55">
            <v>1.7641577832231543</v>
          </cell>
          <cell r="T55">
            <v>1.5829086659205709</v>
          </cell>
          <cell r="U55">
            <v>2.5706751951683686</v>
          </cell>
          <cell r="V55">
            <v>1.6839748953210765</v>
          </cell>
          <cell r="W55">
            <v>4.5157200900301513</v>
          </cell>
          <cell r="X55">
            <v>2.5746730803385312</v>
          </cell>
          <cell r="Y55">
            <v>1.992480968466267</v>
          </cell>
          <cell r="Z55">
            <v>2.2777921695509762</v>
          </cell>
          <cell r="AA55">
            <v>2.1087812608604803</v>
          </cell>
          <cell r="AB55">
            <v>2.5371540039216942</v>
          </cell>
          <cell r="AC55">
            <v>2.6343827566719034</v>
          </cell>
          <cell r="AD55">
            <v>2.7896652646484563</v>
          </cell>
          <cell r="AE55">
            <v>2.1101374685432699</v>
          </cell>
          <cell r="AF55">
            <v>1.6876195148562445</v>
          </cell>
          <cell r="AG55">
            <v>2.6681349806893095</v>
          </cell>
          <cell r="AH55">
            <v>2.0213632718293937</v>
          </cell>
          <cell r="AI55">
            <v>1.6987806155519993</v>
          </cell>
          <cell r="AJ55">
            <v>1.6173760873617942</v>
          </cell>
          <cell r="AK55">
            <v>1.6798195079464364</v>
          </cell>
          <cell r="AL55">
            <v>1.5269818300376166</v>
          </cell>
          <cell r="AM55">
            <v>1.925092447057291</v>
          </cell>
          <cell r="AN55">
            <v>1.4722384464472127</v>
          </cell>
          <cell r="AO55">
            <v>1.5790692947296761</v>
          </cell>
          <cell r="AP55">
            <v>1.7520858676015159</v>
          </cell>
          <cell r="AQ55">
            <v>1.5105175445825574</v>
          </cell>
          <cell r="AR55">
            <v>1.3644004915596144</v>
          </cell>
          <cell r="AS55">
            <v>5.3093044594407823</v>
          </cell>
          <cell r="AT55">
            <v>1.4239687510686896</v>
          </cell>
          <cell r="AU55">
            <v>1.4731730243654009</v>
          </cell>
          <cell r="AV55">
            <v>1.4904939217886373</v>
          </cell>
          <cell r="AW55">
            <v>1.2738446291317389</v>
          </cell>
          <cell r="AX55">
            <v>1.5701116443547223</v>
          </cell>
          <cell r="AY55">
            <v>1.5762006497968204</v>
          </cell>
          <cell r="AZ55">
            <v>1.3810174746556645</v>
          </cell>
          <cell r="BA55">
            <v>1</v>
          </cell>
        </row>
      </sheetData>
      <sheetData sheetId="8"/>
      <sheetData sheetId="9"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_SVOD"/>
      <sheetName val="Эффект дохода"/>
      <sheetName val="CBA bal.sheet 98-99"/>
    </sheetNames>
    <sheetDataSet>
      <sheetData sheetId="0">
        <row r="4">
          <cell r="E4" t="str">
            <v>всего</v>
          </cell>
          <cell r="F4" t="str">
            <v>в т. ч. новых</v>
          </cell>
          <cell r="H4" t="str">
            <v>Приход</v>
          </cell>
          <cell r="I4" t="str">
            <v>Расход</v>
          </cell>
          <cell r="L4" t="str">
            <v>всего</v>
          </cell>
          <cell r="M4" t="str">
            <v xml:space="preserve">в т.ч. допол- нит. (по нов.) </v>
          </cell>
          <cell r="O4" t="str">
            <v>15% на вычеты</v>
          </cell>
          <cell r="P4" t="str">
            <v>На увел.   ст-ти</v>
          </cell>
          <cell r="R4" t="str">
            <v>KN_STR</v>
          </cell>
        </row>
        <row r="5">
          <cell r="A5" t="str">
            <v>1.</v>
          </cell>
          <cell r="B5" t="str">
            <v>Здания, cтроения</v>
          </cell>
          <cell r="C5">
            <v>1632706.58</v>
          </cell>
          <cell r="D5">
            <v>0</v>
          </cell>
          <cell r="E5">
            <v>1998.74</v>
          </cell>
          <cell r="F5">
            <v>0</v>
          </cell>
          <cell r="G5">
            <v>327.43</v>
          </cell>
          <cell r="H5">
            <v>332.29</v>
          </cell>
          <cell r="I5">
            <v>332.29</v>
          </cell>
          <cell r="J5">
            <v>1634377.9</v>
          </cell>
          <cell r="K5">
            <v>106651.34</v>
          </cell>
          <cell r="L5">
            <v>65375.12</v>
          </cell>
          <cell r="M5">
            <v>0</v>
          </cell>
          <cell r="N5">
            <v>1569002.78</v>
          </cell>
          <cell r="O5">
            <v>60456.17</v>
          </cell>
          <cell r="P5">
            <v>46195.17</v>
          </cell>
          <cell r="Q5">
            <v>1615197.95</v>
          </cell>
          <cell r="R5" t="str">
            <v>100</v>
          </cell>
        </row>
        <row r="6">
          <cell r="A6" t="str">
            <v>1.1.</v>
          </cell>
          <cell r="B6" t="str">
            <v>Здания, cтроения</v>
          </cell>
          <cell r="C6">
            <v>1632706.58</v>
          </cell>
          <cell r="D6">
            <v>0</v>
          </cell>
          <cell r="E6">
            <v>1998.74</v>
          </cell>
          <cell r="G6">
            <v>327.43</v>
          </cell>
          <cell r="H6">
            <v>332.29</v>
          </cell>
          <cell r="I6">
            <v>332.29</v>
          </cell>
          <cell r="J6">
            <v>1634377.9</v>
          </cell>
          <cell r="K6">
            <v>106651.34</v>
          </cell>
          <cell r="L6">
            <v>65375.12</v>
          </cell>
          <cell r="N6">
            <v>1569002.78</v>
          </cell>
          <cell r="O6">
            <v>60456.17</v>
          </cell>
          <cell r="P6">
            <v>46195.17</v>
          </cell>
          <cell r="Q6">
            <v>1615197.95</v>
          </cell>
          <cell r="R6" t="str">
            <v>101</v>
          </cell>
        </row>
        <row r="7">
          <cell r="A7" t="str">
            <v>2.</v>
          </cell>
          <cell r="B7" t="str">
            <v>Сооружения:</v>
          </cell>
          <cell r="C7">
            <v>4057906.99</v>
          </cell>
          <cell r="D7">
            <v>0</v>
          </cell>
          <cell r="E7">
            <v>160571.85999999999</v>
          </cell>
          <cell r="F7">
            <v>0</v>
          </cell>
          <cell r="G7">
            <v>103611.44</v>
          </cell>
          <cell r="H7">
            <v>0</v>
          </cell>
          <cell r="I7">
            <v>0</v>
          </cell>
          <cell r="J7">
            <v>4114867.42</v>
          </cell>
          <cell r="K7">
            <v>89446.690799999997</v>
          </cell>
          <cell r="L7">
            <v>149856.15</v>
          </cell>
          <cell r="M7">
            <v>0</v>
          </cell>
          <cell r="N7">
            <v>3965011.27</v>
          </cell>
          <cell r="O7">
            <v>36310.980000000003</v>
          </cell>
          <cell r="P7">
            <v>53135.71</v>
          </cell>
          <cell r="Q7">
            <v>4018146.98</v>
          </cell>
          <cell r="R7" t="str">
            <v>200</v>
          </cell>
        </row>
        <row r="8">
          <cell r="A8" t="str">
            <v>2.1.</v>
          </cell>
          <cell r="B8" t="str">
            <v>Нефтяные и газовые скважины</v>
          </cell>
          <cell r="C8">
            <v>0</v>
          </cell>
          <cell r="J8">
            <v>0</v>
          </cell>
          <cell r="K8">
            <v>0</v>
          </cell>
          <cell r="L8">
            <v>0</v>
          </cell>
          <cell r="P8">
            <v>0</v>
          </cell>
          <cell r="Q8">
            <v>0</v>
          </cell>
          <cell r="R8" t="str">
            <v>201</v>
          </cell>
        </row>
        <row r="9">
          <cell r="A9" t="str">
            <v>2.2.</v>
          </cell>
          <cell r="B9" t="str">
            <v>Нефтегазохранилища</v>
          </cell>
          <cell r="C9">
            <v>0</v>
          </cell>
          <cell r="J9">
            <v>0</v>
          </cell>
          <cell r="K9">
            <v>0</v>
          </cell>
          <cell r="L9">
            <v>0</v>
          </cell>
          <cell r="P9">
            <v>0</v>
          </cell>
          <cell r="Q9">
            <v>0</v>
          </cell>
          <cell r="R9" t="str">
            <v>202</v>
          </cell>
        </row>
        <row r="10">
          <cell r="A10" t="str">
            <v>2.3.</v>
          </cell>
          <cell r="B10" t="str">
            <v>Каналы судоходные, водные</v>
          </cell>
          <cell r="C10">
            <v>0</v>
          </cell>
          <cell r="J10">
            <v>0</v>
          </cell>
          <cell r="K10">
            <v>0</v>
          </cell>
          <cell r="L10">
            <v>0</v>
          </cell>
          <cell r="P10">
            <v>0</v>
          </cell>
          <cell r="Q10">
            <v>0</v>
          </cell>
          <cell r="R10" t="str">
            <v>203</v>
          </cell>
        </row>
        <row r="11">
          <cell r="A11" t="str">
            <v>2.4.</v>
          </cell>
          <cell r="B11" t="str">
            <v>Мосты</v>
          </cell>
          <cell r="C11">
            <v>9426.8799999999992</v>
          </cell>
          <cell r="D11">
            <v>0</v>
          </cell>
          <cell r="E11">
            <v>0</v>
          </cell>
          <cell r="G11">
            <v>0</v>
          </cell>
          <cell r="J11">
            <v>9426.8799999999992</v>
          </cell>
          <cell r="K11">
            <v>0</v>
          </cell>
          <cell r="L11">
            <v>329.94</v>
          </cell>
          <cell r="N11">
            <v>9096.94</v>
          </cell>
          <cell r="P11">
            <v>0</v>
          </cell>
          <cell r="Q11">
            <v>9096.94</v>
          </cell>
          <cell r="R11" t="str">
            <v>204</v>
          </cell>
        </row>
        <row r="12">
          <cell r="A12" t="str">
            <v>2.5.</v>
          </cell>
          <cell r="B12" t="str">
            <v>Дамбы, плотины</v>
          </cell>
          <cell r="C12">
            <v>128591.31</v>
          </cell>
          <cell r="D12">
            <v>0</v>
          </cell>
          <cell r="E12">
            <v>0</v>
          </cell>
          <cell r="G12">
            <v>0</v>
          </cell>
          <cell r="J12">
            <v>128591.31</v>
          </cell>
          <cell r="K12">
            <v>0</v>
          </cell>
          <cell r="L12">
            <v>4500.7</v>
          </cell>
          <cell r="N12">
            <v>124090.61</v>
          </cell>
          <cell r="P12">
            <v>0</v>
          </cell>
          <cell r="Q12">
            <v>124090.61</v>
          </cell>
          <cell r="R12" t="str">
            <v>205</v>
          </cell>
        </row>
        <row r="13">
          <cell r="A13" t="str">
            <v>2.6.</v>
          </cell>
          <cell r="B13" t="str">
            <v>Речные и морские и причальные сооружения</v>
          </cell>
          <cell r="C13">
            <v>0</v>
          </cell>
          <cell r="J13">
            <v>0</v>
          </cell>
          <cell r="K13">
            <v>0</v>
          </cell>
          <cell r="L13">
            <v>0</v>
          </cell>
          <cell r="P13">
            <v>0</v>
          </cell>
          <cell r="Q13">
            <v>0</v>
          </cell>
          <cell r="R13" t="str">
            <v>206</v>
          </cell>
        </row>
        <row r="14">
          <cell r="A14" t="str">
            <v>2.7.</v>
          </cell>
          <cell r="B14" t="str">
            <v>Железнодорожные пути предприятий</v>
          </cell>
          <cell r="C14">
            <v>1012742.92</v>
          </cell>
          <cell r="D14">
            <v>0</v>
          </cell>
          <cell r="E14">
            <v>131911.14000000001</v>
          </cell>
          <cell r="G14">
            <v>283.81</v>
          </cell>
          <cell r="J14">
            <v>1144370.26</v>
          </cell>
          <cell r="K14">
            <v>70014.880000000005</v>
          </cell>
          <cell r="L14">
            <v>45774.81</v>
          </cell>
          <cell r="N14">
            <v>1098595.45</v>
          </cell>
          <cell r="O14">
            <v>29788.86</v>
          </cell>
          <cell r="P14">
            <v>40226.019999999997</v>
          </cell>
          <cell r="Q14">
            <v>1138821.47</v>
          </cell>
          <cell r="R14" t="str">
            <v>207</v>
          </cell>
        </row>
        <row r="15">
          <cell r="A15" t="str">
            <v>2.8.</v>
          </cell>
          <cell r="B15" t="str">
            <v>Берегоукрепительные и берегозащитные сооружения</v>
          </cell>
          <cell r="C15">
            <v>0</v>
          </cell>
          <cell r="J15">
            <v>0</v>
          </cell>
          <cell r="K15">
            <v>0</v>
          </cell>
          <cell r="L15">
            <v>0</v>
          </cell>
          <cell r="P15">
            <v>0</v>
          </cell>
          <cell r="Q15">
            <v>0</v>
          </cell>
          <cell r="R15" t="str">
            <v>208</v>
          </cell>
        </row>
        <row r="16">
          <cell r="A16" t="str">
            <v>2.9.</v>
          </cell>
          <cell r="B16" t="str">
            <v>Резервуары, цистерны, баки и другие емкости</v>
          </cell>
          <cell r="C16">
            <v>22871.52</v>
          </cell>
          <cell r="D16">
            <v>0</v>
          </cell>
          <cell r="E16">
            <v>0</v>
          </cell>
          <cell r="G16">
            <v>85</v>
          </cell>
          <cell r="J16">
            <v>22786.51</v>
          </cell>
          <cell r="K16">
            <v>0</v>
          </cell>
          <cell r="L16">
            <v>911.46</v>
          </cell>
          <cell r="N16">
            <v>21875.05</v>
          </cell>
          <cell r="P16">
            <v>0</v>
          </cell>
          <cell r="Q16">
            <v>21875.05</v>
          </cell>
          <cell r="R16" t="str">
            <v>209</v>
          </cell>
        </row>
        <row r="17">
          <cell r="A17" t="str">
            <v>2.10.</v>
          </cell>
          <cell r="B17" t="str">
            <v>Внутрихозяйственная и межхозяйственная оросительна</v>
          </cell>
          <cell r="C17">
            <v>1491.33</v>
          </cell>
          <cell r="D17">
            <v>0</v>
          </cell>
          <cell r="E17">
            <v>0</v>
          </cell>
          <cell r="G17">
            <v>0</v>
          </cell>
          <cell r="J17">
            <v>1491.33</v>
          </cell>
          <cell r="K17">
            <v>0</v>
          </cell>
          <cell r="L17">
            <v>52.2</v>
          </cell>
          <cell r="N17">
            <v>1439.13</v>
          </cell>
          <cell r="P17">
            <v>0</v>
          </cell>
          <cell r="Q17">
            <v>1439.13</v>
          </cell>
          <cell r="R17" t="str">
            <v>210</v>
          </cell>
        </row>
        <row r="18">
          <cell r="A18" t="str">
            <v>2.11.</v>
          </cell>
          <cell r="B18" t="str">
            <v>Закрытая коллекторно-дренажная сеть</v>
          </cell>
          <cell r="C18">
            <v>0</v>
          </cell>
          <cell r="J18">
            <v>0</v>
          </cell>
          <cell r="K18">
            <v>0</v>
          </cell>
          <cell r="L18">
            <v>0</v>
          </cell>
          <cell r="P18">
            <v>0</v>
          </cell>
          <cell r="Q18">
            <v>0</v>
          </cell>
          <cell r="R18" t="str">
            <v>211</v>
          </cell>
        </row>
        <row r="19">
          <cell r="A19" t="str">
            <v>2.12.</v>
          </cell>
          <cell r="B19" t="str">
            <v>Взлетно-посадочные полосы, дорожки, места стоянки</v>
          </cell>
          <cell r="C19">
            <v>0</v>
          </cell>
          <cell r="J19">
            <v>0</v>
          </cell>
          <cell r="K19">
            <v>0</v>
          </cell>
          <cell r="L19">
            <v>0</v>
          </cell>
          <cell r="P19">
            <v>0</v>
          </cell>
          <cell r="Q19">
            <v>0</v>
          </cell>
          <cell r="R19" t="str">
            <v>212</v>
          </cell>
        </row>
        <row r="20">
          <cell r="A20" t="str">
            <v>2.13.</v>
          </cell>
          <cell r="B20" t="str">
            <v>Cооружения парков и зоопарков</v>
          </cell>
          <cell r="C20">
            <v>0</v>
          </cell>
          <cell r="J20">
            <v>0</v>
          </cell>
          <cell r="K20">
            <v>0</v>
          </cell>
          <cell r="L20">
            <v>0</v>
          </cell>
          <cell r="P20">
            <v>0</v>
          </cell>
          <cell r="Q20">
            <v>0</v>
          </cell>
          <cell r="R20" t="str">
            <v>213</v>
          </cell>
        </row>
        <row r="21">
          <cell r="A21" t="str">
            <v>2.14.</v>
          </cell>
          <cell r="B21" t="str">
            <v>Спортивно-оздоровительные сооружения</v>
          </cell>
          <cell r="C21">
            <v>0</v>
          </cell>
          <cell r="J21">
            <v>0</v>
          </cell>
          <cell r="K21">
            <v>0</v>
          </cell>
          <cell r="L21">
            <v>0</v>
          </cell>
          <cell r="P21">
            <v>0</v>
          </cell>
          <cell r="Q21">
            <v>0</v>
          </cell>
          <cell r="R21" t="str">
            <v>214</v>
          </cell>
        </row>
        <row r="22">
          <cell r="A22" t="str">
            <v>2.15.</v>
          </cell>
          <cell r="B22" t="str">
            <v>Теплицы и парники</v>
          </cell>
          <cell r="C22">
            <v>0</v>
          </cell>
          <cell r="J22">
            <v>0</v>
          </cell>
          <cell r="K22">
            <v>0</v>
          </cell>
          <cell r="L22">
            <v>0</v>
          </cell>
          <cell r="P22">
            <v>0</v>
          </cell>
          <cell r="Q22">
            <v>0</v>
          </cell>
          <cell r="R22" t="str">
            <v>215</v>
          </cell>
        </row>
        <row r="23">
          <cell r="A23" t="str">
            <v>2.16.</v>
          </cell>
          <cell r="B23" t="str">
            <v>Прочие сооружения</v>
          </cell>
          <cell r="C23">
            <v>2882783.03</v>
          </cell>
          <cell r="D23">
            <v>0</v>
          </cell>
          <cell r="E23">
            <v>28660.720000000001</v>
          </cell>
          <cell r="G23">
            <v>103242.63</v>
          </cell>
          <cell r="J23">
            <v>2808201.13</v>
          </cell>
          <cell r="K23">
            <v>19431.810000000001</v>
          </cell>
          <cell r="L23">
            <v>98287.039999999994</v>
          </cell>
          <cell r="N23">
            <v>2709914.09</v>
          </cell>
          <cell r="O23">
            <v>6522.12</v>
          </cell>
          <cell r="P23">
            <v>12909.69</v>
          </cell>
          <cell r="Q23">
            <v>2722823.78</v>
          </cell>
          <cell r="R23" t="str">
            <v>216</v>
          </cell>
        </row>
        <row r="24">
          <cell r="A24" t="str">
            <v>3.</v>
          </cell>
          <cell r="B24" t="str">
            <v>Передаточные устройства:</v>
          </cell>
          <cell r="C24">
            <v>1277515.31</v>
          </cell>
          <cell r="D24">
            <v>0</v>
          </cell>
          <cell r="E24">
            <v>19343.93</v>
          </cell>
          <cell r="F24">
            <v>0</v>
          </cell>
          <cell r="G24">
            <v>7432.88</v>
          </cell>
          <cell r="H24">
            <v>0</v>
          </cell>
          <cell r="I24">
            <v>0</v>
          </cell>
          <cell r="J24">
            <v>1289426.3600000001</v>
          </cell>
          <cell r="K24">
            <v>85980.14</v>
          </cell>
          <cell r="L24">
            <v>54138.57</v>
          </cell>
          <cell r="M24">
            <v>0</v>
          </cell>
          <cell r="N24">
            <v>1235287.79</v>
          </cell>
          <cell r="O24">
            <v>45809.553249999997</v>
          </cell>
          <cell r="P24">
            <v>40170.586750000002</v>
          </cell>
          <cell r="Q24">
            <v>1275458.3767500001</v>
          </cell>
          <cell r="R24" t="str">
            <v>300</v>
          </cell>
        </row>
        <row r="25">
          <cell r="A25" t="str">
            <v>3.1.</v>
          </cell>
          <cell r="B25" t="str">
            <v>Устройства и линии электропередачи и связи</v>
          </cell>
          <cell r="C25">
            <v>541972.02</v>
          </cell>
          <cell r="D25">
            <v>0</v>
          </cell>
          <cell r="E25">
            <v>5549.47</v>
          </cell>
          <cell r="G25">
            <v>0</v>
          </cell>
          <cell r="J25">
            <v>547521.49</v>
          </cell>
          <cell r="K25">
            <v>13549.31</v>
          </cell>
          <cell r="L25">
            <v>27376.080000000002</v>
          </cell>
          <cell r="N25">
            <v>520145.41</v>
          </cell>
          <cell r="O25">
            <v>13549.31</v>
          </cell>
          <cell r="P25">
            <v>0</v>
          </cell>
          <cell r="Q25">
            <v>520145.41</v>
          </cell>
          <cell r="R25" t="str">
            <v>301</v>
          </cell>
        </row>
        <row r="26">
          <cell r="A26" t="str">
            <v>3.2.</v>
          </cell>
          <cell r="B26" t="str">
            <v>Внутренние газопроводы и трубопроводы</v>
          </cell>
          <cell r="C26">
            <v>148867.68</v>
          </cell>
          <cell r="D26">
            <v>0</v>
          </cell>
          <cell r="E26">
            <v>11171.48</v>
          </cell>
          <cell r="G26">
            <v>869.16</v>
          </cell>
          <cell r="J26">
            <v>159170</v>
          </cell>
          <cell r="K26">
            <v>500</v>
          </cell>
          <cell r="L26">
            <v>6366.79</v>
          </cell>
          <cell r="N26">
            <v>152803.21</v>
          </cell>
          <cell r="O26">
            <v>500</v>
          </cell>
          <cell r="P26">
            <v>0</v>
          </cell>
          <cell r="Q26">
            <v>152803.21</v>
          </cell>
          <cell r="R26" t="str">
            <v>302</v>
          </cell>
        </row>
        <row r="27">
          <cell r="A27" t="str">
            <v>3.3.</v>
          </cell>
          <cell r="B27" t="str">
            <v>Сети водопроводные,канализационные и тепловые</v>
          </cell>
          <cell r="C27">
            <v>344676.62</v>
          </cell>
          <cell r="D27">
            <v>0</v>
          </cell>
          <cell r="E27">
            <v>124.46</v>
          </cell>
          <cell r="G27">
            <v>6563.72</v>
          </cell>
          <cell r="J27">
            <v>338237.36</v>
          </cell>
          <cell r="K27">
            <v>13422.93</v>
          </cell>
          <cell r="L27">
            <v>11838.3</v>
          </cell>
          <cell r="N27">
            <v>326399.06</v>
          </cell>
          <cell r="O27">
            <v>13422.93</v>
          </cell>
          <cell r="P27">
            <v>0</v>
          </cell>
          <cell r="Q27">
            <v>326399.06</v>
          </cell>
          <cell r="R27" t="str">
            <v>303</v>
          </cell>
        </row>
        <row r="28">
          <cell r="A28" t="str">
            <v>3.4.</v>
          </cell>
          <cell r="B28" t="str">
            <v>Прочие</v>
          </cell>
          <cell r="C28">
            <v>241998.99</v>
          </cell>
          <cell r="D28">
            <v>0</v>
          </cell>
          <cell r="E28">
            <v>2498.52</v>
          </cell>
          <cell r="G28">
            <v>0</v>
          </cell>
          <cell r="J28">
            <v>244497.51</v>
          </cell>
          <cell r="K28">
            <v>58507.9</v>
          </cell>
          <cell r="L28">
            <v>8557.4</v>
          </cell>
          <cell r="N28">
            <v>235940.11</v>
          </cell>
          <cell r="O28">
            <v>18337.313249999999</v>
          </cell>
          <cell r="P28">
            <v>40170.586750000002</v>
          </cell>
          <cell r="Q28">
            <v>276110.69675</v>
          </cell>
          <cell r="R28" t="str">
            <v>304</v>
          </cell>
        </row>
        <row r="29">
          <cell r="A29" t="str">
            <v>4.</v>
          </cell>
          <cell r="B29" t="str">
            <v>Силовые машины и оборудование:</v>
          </cell>
          <cell r="C29">
            <v>502348.87</v>
          </cell>
          <cell r="D29">
            <v>0</v>
          </cell>
          <cell r="E29">
            <v>2151.56</v>
          </cell>
          <cell r="F29">
            <v>2151.56</v>
          </cell>
          <cell r="G29">
            <v>3.94</v>
          </cell>
          <cell r="H29">
            <v>472.71</v>
          </cell>
          <cell r="I29">
            <v>472.7</v>
          </cell>
          <cell r="J29">
            <v>504496.51</v>
          </cell>
          <cell r="K29">
            <v>47250.8</v>
          </cell>
          <cell r="L29">
            <v>34029.120000000003</v>
          </cell>
          <cell r="M29">
            <v>107.58</v>
          </cell>
          <cell r="N29">
            <v>470467.39</v>
          </cell>
          <cell r="O29">
            <v>32238.713749999995</v>
          </cell>
          <cell r="P29">
            <v>15012.086250000002</v>
          </cell>
          <cell r="Q29">
            <v>485479.47625000001</v>
          </cell>
          <cell r="R29" t="str">
            <v>400</v>
          </cell>
        </row>
        <row r="30">
          <cell r="A30" t="str">
            <v>4.1.</v>
          </cell>
          <cell r="B30" t="str">
            <v>Теплотехническое оборудование</v>
          </cell>
          <cell r="C30">
            <v>238733.54</v>
          </cell>
          <cell r="D30">
            <v>0</v>
          </cell>
          <cell r="E30">
            <v>0</v>
          </cell>
          <cell r="G30">
            <v>0</v>
          </cell>
          <cell r="H30">
            <v>472.71</v>
          </cell>
          <cell r="I30">
            <v>472.7</v>
          </cell>
          <cell r="J30">
            <v>238733.55</v>
          </cell>
          <cell r="K30">
            <v>26979.3</v>
          </cell>
          <cell r="L30">
            <v>17905</v>
          </cell>
          <cell r="N30">
            <v>220828.55</v>
          </cell>
          <cell r="O30">
            <v>17905.016249999997</v>
          </cell>
          <cell r="P30">
            <v>9074.2837500000023</v>
          </cell>
          <cell r="Q30">
            <v>229902.83374999999</v>
          </cell>
          <cell r="R30" t="str">
            <v>401</v>
          </cell>
        </row>
        <row r="31">
          <cell r="A31" t="str">
            <v>4.2.</v>
          </cell>
          <cell r="B31" t="str">
            <v>Турбинное оборудование и газотурбинные установки</v>
          </cell>
          <cell r="C31">
            <v>159926.09</v>
          </cell>
          <cell r="D31">
            <v>0</v>
          </cell>
          <cell r="E31">
            <v>0</v>
          </cell>
          <cell r="G31">
            <v>0</v>
          </cell>
          <cell r="J31">
            <v>159926.09</v>
          </cell>
          <cell r="K31">
            <v>8154</v>
          </cell>
          <cell r="L31">
            <v>11994.44</v>
          </cell>
          <cell r="N31">
            <v>147931.65</v>
          </cell>
          <cell r="O31">
            <v>8154</v>
          </cell>
          <cell r="P31">
            <v>0</v>
          </cell>
          <cell r="Q31">
            <v>147931.65</v>
          </cell>
          <cell r="R31" t="str">
            <v>402</v>
          </cell>
        </row>
        <row r="32">
          <cell r="A32" t="str">
            <v>4.3.</v>
          </cell>
          <cell r="B32" t="str">
            <v>Электродвигатели и дизель-генераторы</v>
          </cell>
          <cell r="C32">
            <v>18569.73</v>
          </cell>
          <cell r="D32">
            <v>0</v>
          </cell>
          <cell r="E32">
            <v>2151.56</v>
          </cell>
          <cell r="F32">
            <v>2151.56</v>
          </cell>
          <cell r="G32">
            <v>0</v>
          </cell>
          <cell r="J32">
            <v>20721.3</v>
          </cell>
          <cell r="K32">
            <v>7491.9</v>
          </cell>
          <cell r="L32">
            <v>1143.6199999999999</v>
          </cell>
          <cell r="M32">
            <v>107.58</v>
          </cell>
          <cell r="N32">
            <v>19577.68</v>
          </cell>
          <cell r="O32">
            <v>1554.0974999999999</v>
          </cell>
          <cell r="P32">
            <v>5937.8024999999998</v>
          </cell>
          <cell r="Q32">
            <v>25515.482499999998</v>
          </cell>
          <cell r="R32" t="str">
            <v>403</v>
          </cell>
        </row>
        <row r="33">
          <cell r="A33" t="str">
            <v>4.4.</v>
          </cell>
          <cell r="B33" t="str">
            <v>Комплексные установки</v>
          </cell>
          <cell r="C33">
            <v>1409.93</v>
          </cell>
          <cell r="D33">
            <v>0</v>
          </cell>
          <cell r="E33">
            <v>0</v>
          </cell>
          <cell r="G33">
            <v>0</v>
          </cell>
          <cell r="J33">
            <v>1409.93</v>
          </cell>
          <cell r="K33">
            <v>0</v>
          </cell>
          <cell r="L33">
            <v>56.39</v>
          </cell>
          <cell r="N33">
            <v>1353.54</v>
          </cell>
          <cell r="O33">
            <v>0</v>
          </cell>
          <cell r="P33">
            <v>0</v>
          </cell>
          <cell r="Q33">
            <v>1353.54</v>
          </cell>
          <cell r="R33" t="str">
            <v>404</v>
          </cell>
        </row>
        <row r="34">
          <cell r="A34" t="str">
            <v>4.5.</v>
          </cell>
          <cell r="B34" t="str">
            <v>Прочие силовые машины и оборудование(кроме мобильн</v>
          </cell>
          <cell r="C34">
            <v>83709.58</v>
          </cell>
          <cell r="D34">
            <v>0</v>
          </cell>
          <cell r="E34">
            <v>0</v>
          </cell>
          <cell r="G34">
            <v>3.94</v>
          </cell>
          <cell r="J34">
            <v>83705.64</v>
          </cell>
          <cell r="K34">
            <v>4625.6000000000004</v>
          </cell>
          <cell r="L34">
            <v>2929.67</v>
          </cell>
          <cell r="N34">
            <v>80775.97</v>
          </cell>
          <cell r="O34">
            <v>4625.6000000000004</v>
          </cell>
          <cell r="P34">
            <v>0</v>
          </cell>
          <cell r="Q34">
            <v>80775.97</v>
          </cell>
          <cell r="R34" t="str">
            <v>405</v>
          </cell>
        </row>
        <row r="35">
          <cell r="A35" t="str">
            <v>5.</v>
          </cell>
          <cell r="B35" t="str">
            <v>Рабочие машины и оборудование по видам деятельн.(к</v>
          </cell>
          <cell r="C35">
            <v>1566947.85</v>
          </cell>
          <cell r="D35">
            <v>0</v>
          </cell>
          <cell r="E35">
            <v>31260.34</v>
          </cell>
          <cell r="F35">
            <v>20726.810000000001</v>
          </cell>
          <cell r="G35">
            <v>0</v>
          </cell>
          <cell r="H35">
            <v>411.87</v>
          </cell>
          <cell r="I35">
            <v>411.87</v>
          </cell>
          <cell r="J35">
            <v>1598208.17</v>
          </cell>
          <cell r="K35">
            <v>245365.49</v>
          </cell>
          <cell r="L35">
            <v>187802.2</v>
          </cell>
          <cell r="M35">
            <v>2108.35</v>
          </cell>
          <cell r="N35">
            <v>1410405.97</v>
          </cell>
          <cell r="O35">
            <v>113403.95550000001</v>
          </cell>
          <cell r="P35">
            <v>131961.53450000001</v>
          </cell>
          <cell r="Q35">
            <v>1542367.5045</v>
          </cell>
          <cell r="R35" t="str">
            <v>500</v>
          </cell>
        </row>
        <row r="36">
          <cell r="A36" t="str">
            <v>5.1.</v>
          </cell>
          <cell r="B36" t="str">
            <v>Машины и оборудование черной и цветной металургии</v>
          </cell>
          <cell r="C36">
            <v>266127.18</v>
          </cell>
          <cell r="D36">
            <v>0</v>
          </cell>
          <cell r="E36">
            <v>38.6</v>
          </cell>
          <cell r="G36">
            <v>0</v>
          </cell>
          <cell r="J36">
            <v>266165.78000000003</v>
          </cell>
          <cell r="K36">
            <v>114619.8</v>
          </cell>
          <cell r="L36">
            <v>26616.560000000001</v>
          </cell>
          <cell r="N36">
            <v>239549.22</v>
          </cell>
          <cell r="O36">
            <v>19962.433500000003</v>
          </cell>
          <cell r="P36">
            <v>94657.366500000004</v>
          </cell>
          <cell r="Q36">
            <v>334206.58649999998</v>
          </cell>
          <cell r="R36" t="str">
            <v>501</v>
          </cell>
        </row>
        <row r="37">
          <cell r="A37" t="str">
            <v>5.2.</v>
          </cell>
          <cell r="B37" t="str">
            <v>Машины и оборудование химической промышленности</v>
          </cell>
          <cell r="C37">
            <v>0</v>
          </cell>
          <cell r="J37">
            <v>0</v>
          </cell>
          <cell r="K37">
            <v>0</v>
          </cell>
          <cell r="L37">
            <v>0</v>
          </cell>
          <cell r="O37">
            <v>0</v>
          </cell>
          <cell r="P37">
            <v>0</v>
          </cell>
          <cell r="Q37">
            <v>0</v>
          </cell>
          <cell r="R37" t="str">
            <v>502</v>
          </cell>
        </row>
        <row r="38">
          <cell r="A38" t="str">
            <v>5.3.</v>
          </cell>
          <cell r="B38" t="str">
            <v>Машины и оборудование нефтеперерабатыв. и нефтехим</v>
          </cell>
          <cell r="C38">
            <v>0</v>
          </cell>
          <cell r="J38">
            <v>0</v>
          </cell>
          <cell r="K38">
            <v>0</v>
          </cell>
          <cell r="L38">
            <v>0</v>
          </cell>
          <cell r="O38">
            <v>0</v>
          </cell>
          <cell r="P38">
            <v>0</v>
          </cell>
          <cell r="Q38">
            <v>0</v>
          </cell>
          <cell r="R38" t="str">
            <v>503</v>
          </cell>
        </row>
        <row r="39">
          <cell r="A39" t="str">
            <v>5.4.</v>
          </cell>
          <cell r="B39" t="str">
            <v>Машины и оборудование нефтегазодобычи</v>
          </cell>
          <cell r="C39">
            <v>0</v>
          </cell>
          <cell r="J39">
            <v>0</v>
          </cell>
          <cell r="K39">
            <v>0</v>
          </cell>
          <cell r="L39">
            <v>0</v>
          </cell>
          <cell r="O39">
            <v>0</v>
          </cell>
          <cell r="P39">
            <v>0</v>
          </cell>
          <cell r="Q39">
            <v>0</v>
          </cell>
          <cell r="R39" t="str">
            <v>504</v>
          </cell>
        </row>
        <row r="40">
          <cell r="A40" t="str">
            <v>5.5.</v>
          </cell>
          <cell r="B40" t="str">
            <v>Машины и оборудование горнорудной пром.включая кар</v>
          </cell>
          <cell r="C40">
            <v>1160383.98</v>
          </cell>
          <cell r="D40">
            <v>0</v>
          </cell>
          <cell r="E40">
            <v>1526.64</v>
          </cell>
          <cell r="F40">
            <v>1526.64</v>
          </cell>
          <cell r="G40">
            <v>0</v>
          </cell>
          <cell r="J40">
            <v>1161910.6100000001</v>
          </cell>
          <cell r="K40">
            <v>121002</v>
          </cell>
          <cell r="L40">
            <v>145429.67000000001</v>
          </cell>
          <cell r="M40">
            <v>190.83</v>
          </cell>
          <cell r="N40">
            <v>1016480.94</v>
          </cell>
          <cell r="O40">
            <v>87143.295750000005</v>
          </cell>
          <cell r="P40">
            <v>33858.704249999995</v>
          </cell>
          <cell r="Q40">
            <v>1050339.6442499999</v>
          </cell>
          <cell r="R40" t="str">
            <v>505</v>
          </cell>
        </row>
        <row r="41">
          <cell r="A41" t="str">
            <v>5.6.</v>
          </cell>
          <cell r="B41" t="str">
            <v>Оборудование электронной промышленности</v>
          </cell>
          <cell r="C41">
            <v>1885.52</v>
          </cell>
          <cell r="D41">
            <v>0</v>
          </cell>
          <cell r="E41">
            <v>0</v>
          </cell>
          <cell r="G41">
            <v>0</v>
          </cell>
          <cell r="J41">
            <v>1885.52</v>
          </cell>
          <cell r="K41">
            <v>0</v>
          </cell>
          <cell r="L41">
            <v>188.55</v>
          </cell>
          <cell r="N41">
            <v>1696.97</v>
          </cell>
          <cell r="O41">
            <v>0</v>
          </cell>
          <cell r="P41">
            <v>0</v>
          </cell>
          <cell r="Q41">
            <v>1696.97</v>
          </cell>
          <cell r="R41" t="str">
            <v>506</v>
          </cell>
        </row>
        <row r="42">
          <cell r="A42" t="str">
            <v>5.7.</v>
          </cell>
          <cell r="B42" t="str">
            <v>Машины и оборудование по производству строительных</v>
          </cell>
          <cell r="C42">
            <v>1426.44</v>
          </cell>
          <cell r="D42">
            <v>0</v>
          </cell>
          <cell r="E42">
            <v>4644.17</v>
          </cell>
          <cell r="G42">
            <v>0</v>
          </cell>
          <cell r="J42">
            <v>6070.6</v>
          </cell>
          <cell r="K42">
            <v>0</v>
          </cell>
          <cell r="L42">
            <v>607.08000000000004</v>
          </cell>
          <cell r="N42">
            <v>5463.52</v>
          </cell>
          <cell r="O42">
            <v>0</v>
          </cell>
          <cell r="P42">
            <v>0</v>
          </cell>
          <cell r="Q42">
            <v>5463.52</v>
          </cell>
          <cell r="R42" t="str">
            <v>507</v>
          </cell>
        </row>
        <row r="43">
          <cell r="A43" t="str">
            <v>5.8.</v>
          </cell>
          <cell r="B43" t="str">
            <v>Машины и оборудование деревообраб., целлюлозно-бум</v>
          </cell>
          <cell r="C43">
            <v>0</v>
          </cell>
          <cell r="J43">
            <v>0</v>
          </cell>
          <cell r="K43">
            <v>0</v>
          </cell>
          <cell r="L43">
            <v>0</v>
          </cell>
          <cell r="O43">
            <v>0</v>
          </cell>
          <cell r="P43">
            <v>0</v>
          </cell>
          <cell r="Q43">
            <v>0</v>
          </cell>
          <cell r="R43" t="str">
            <v>508</v>
          </cell>
        </row>
        <row r="44">
          <cell r="A44" t="str">
            <v>5.9.</v>
          </cell>
          <cell r="B44" t="str">
            <v>Машины и оборудование полиграфической промышленнос</v>
          </cell>
          <cell r="C44">
            <v>0</v>
          </cell>
          <cell r="J44">
            <v>0</v>
          </cell>
          <cell r="K44">
            <v>0</v>
          </cell>
          <cell r="L44">
            <v>0</v>
          </cell>
          <cell r="O44">
            <v>0</v>
          </cell>
          <cell r="P44">
            <v>0</v>
          </cell>
          <cell r="Q44">
            <v>0</v>
          </cell>
          <cell r="R44" t="str">
            <v>509</v>
          </cell>
        </row>
        <row r="45">
          <cell r="A45" t="str">
            <v>5.10.</v>
          </cell>
          <cell r="B45" t="str">
            <v>Машины и оборудование легкой промышленности</v>
          </cell>
          <cell r="C45">
            <v>0</v>
          </cell>
          <cell r="J45">
            <v>0</v>
          </cell>
          <cell r="K45">
            <v>0</v>
          </cell>
          <cell r="L45">
            <v>0</v>
          </cell>
          <cell r="O45">
            <v>0</v>
          </cell>
          <cell r="P45">
            <v>0</v>
          </cell>
          <cell r="Q45">
            <v>0</v>
          </cell>
          <cell r="R45" t="str">
            <v>510</v>
          </cell>
        </row>
        <row r="46">
          <cell r="A46" t="str">
            <v>5.11.</v>
          </cell>
          <cell r="B46" t="str">
            <v>Оборудование пищевой, рыбной, мясной и молочной пр</v>
          </cell>
          <cell r="C46">
            <v>0</v>
          </cell>
          <cell r="J46">
            <v>0</v>
          </cell>
          <cell r="K46">
            <v>0</v>
          </cell>
          <cell r="L46">
            <v>0</v>
          </cell>
          <cell r="O46">
            <v>0</v>
          </cell>
          <cell r="P46">
            <v>0</v>
          </cell>
          <cell r="Q46">
            <v>0</v>
          </cell>
          <cell r="R46" t="str">
            <v>511</v>
          </cell>
        </row>
        <row r="47">
          <cell r="A47" t="str">
            <v>5.12.</v>
          </cell>
          <cell r="B47" t="str">
            <v>Машины и оборудование торговли и общественного пит</v>
          </cell>
          <cell r="C47">
            <v>3422.64</v>
          </cell>
          <cell r="D47">
            <v>0</v>
          </cell>
          <cell r="E47">
            <v>100</v>
          </cell>
          <cell r="F47">
            <v>100</v>
          </cell>
          <cell r="G47">
            <v>0</v>
          </cell>
          <cell r="H47">
            <v>4.87</v>
          </cell>
          <cell r="I47">
            <v>4.87</v>
          </cell>
          <cell r="J47">
            <v>3522.64</v>
          </cell>
          <cell r="K47">
            <v>29.49</v>
          </cell>
          <cell r="L47">
            <v>271.67</v>
          </cell>
          <cell r="M47">
            <v>7.5</v>
          </cell>
          <cell r="N47">
            <v>3250.97</v>
          </cell>
          <cell r="O47">
            <v>29.49</v>
          </cell>
          <cell r="P47">
            <v>0</v>
          </cell>
          <cell r="Q47">
            <v>3250.97</v>
          </cell>
          <cell r="R47" t="str">
            <v>512</v>
          </cell>
        </row>
        <row r="48">
          <cell r="A48" t="str">
            <v>5.13.</v>
          </cell>
          <cell r="B48" t="str">
            <v>Оборудование для производства транспорта, машин и</v>
          </cell>
          <cell r="C48">
            <v>0</v>
          </cell>
          <cell r="J48">
            <v>0</v>
          </cell>
          <cell r="K48">
            <v>0</v>
          </cell>
          <cell r="L48">
            <v>0</v>
          </cell>
          <cell r="O48">
            <v>0</v>
          </cell>
          <cell r="P48">
            <v>0</v>
          </cell>
          <cell r="Q48">
            <v>0</v>
          </cell>
          <cell r="R48" t="str">
            <v>513</v>
          </cell>
        </row>
        <row r="49">
          <cell r="A49" t="str">
            <v>5.14.</v>
          </cell>
          <cell r="B49" t="str">
            <v>Сельскохозяйственные тракторы, машины и оборудован</v>
          </cell>
          <cell r="C49">
            <v>48999.65</v>
          </cell>
          <cell r="D49">
            <v>0</v>
          </cell>
          <cell r="E49">
            <v>19100.169999999998</v>
          </cell>
          <cell r="F49">
            <v>19100.169999999998</v>
          </cell>
          <cell r="G49">
            <v>0</v>
          </cell>
          <cell r="J49">
            <v>68099.820000000007</v>
          </cell>
          <cell r="K49">
            <v>8519.7999999999993</v>
          </cell>
          <cell r="L49">
            <v>8720.02</v>
          </cell>
          <cell r="M49">
            <v>1910.02</v>
          </cell>
          <cell r="N49">
            <v>59379.8</v>
          </cell>
          <cell r="O49">
            <v>5107.4865</v>
          </cell>
          <cell r="P49">
            <v>3412.3134999999993</v>
          </cell>
          <cell r="Q49">
            <v>62792.113499999999</v>
          </cell>
          <cell r="R49" t="str">
            <v>514</v>
          </cell>
        </row>
        <row r="50">
          <cell r="A50" t="str">
            <v>5.15.</v>
          </cell>
          <cell r="B50" t="str">
            <v>Машины и оборудование для литейного производства,</v>
          </cell>
          <cell r="C50">
            <v>10652.95</v>
          </cell>
          <cell r="D50">
            <v>0</v>
          </cell>
          <cell r="E50">
            <v>0</v>
          </cell>
          <cell r="G50">
            <v>0</v>
          </cell>
          <cell r="J50">
            <v>10652.95</v>
          </cell>
          <cell r="K50">
            <v>53</v>
          </cell>
          <cell r="L50">
            <v>1065.27</v>
          </cell>
          <cell r="N50">
            <v>9587.68</v>
          </cell>
          <cell r="O50">
            <v>53</v>
          </cell>
          <cell r="P50">
            <v>0</v>
          </cell>
          <cell r="Q50">
            <v>9587.68</v>
          </cell>
          <cell r="R50" t="str">
            <v>515</v>
          </cell>
        </row>
        <row r="51">
          <cell r="A51" t="str">
            <v>5.16.</v>
          </cell>
          <cell r="B51" t="str">
            <v>Цифровое электронное оборуд.коммутаций и передачи</v>
          </cell>
          <cell r="C51">
            <v>901.94</v>
          </cell>
          <cell r="D51">
            <v>0</v>
          </cell>
          <cell r="E51">
            <v>0</v>
          </cell>
          <cell r="G51">
            <v>0</v>
          </cell>
          <cell r="J51">
            <v>901.94</v>
          </cell>
          <cell r="K51">
            <v>0</v>
          </cell>
          <cell r="L51">
            <v>112.72</v>
          </cell>
          <cell r="N51">
            <v>789.22</v>
          </cell>
          <cell r="O51">
            <v>0</v>
          </cell>
          <cell r="P51">
            <v>0</v>
          </cell>
          <cell r="Q51">
            <v>789.22</v>
          </cell>
          <cell r="R51" t="str">
            <v>516</v>
          </cell>
        </row>
        <row r="52">
          <cell r="A52" t="str">
            <v>5.17.</v>
          </cell>
          <cell r="B52" t="str">
            <v>Оборудование спутниковой,сотовой,радиотелеф.,пейдж</v>
          </cell>
          <cell r="C52">
            <v>33629.94</v>
          </cell>
          <cell r="D52">
            <v>0</v>
          </cell>
          <cell r="E52">
            <v>0</v>
          </cell>
          <cell r="G52">
            <v>0</v>
          </cell>
          <cell r="J52">
            <v>33629.94</v>
          </cell>
          <cell r="K52">
            <v>91</v>
          </cell>
          <cell r="L52">
            <v>2522.2399999999998</v>
          </cell>
          <cell r="N52">
            <v>31107.7</v>
          </cell>
          <cell r="O52">
            <v>91</v>
          </cell>
          <cell r="P52">
            <v>0</v>
          </cell>
          <cell r="Q52">
            <v>31107.7</v>
          </cell>
          <cell r="R52" t="str">
            <v>517</v>
          </cell>
        </row>
        <row r="53">
          <cell r="A53" t="str">
            <v>5.18.</v>
          </cell>
          <cell r="B53" t="str">
            <v>Аналоговое оборудование коммутаций системы передач</v>
          </cell>
          <cell r="C53">
            <v>25954.28</v>
          </cell>
          <cell r="D53">
            <v>0</v>
          </cell>
          <cell r="E53">
            <v>5850.76</v>
          </cell>
          <cell r="G53">
            <v>0</v>
          </cell>
          <cell r="H53">
            <v>407</v>
          </cell>
          <cell r="I53">
            <v>407</v>
          </cell>
          <cell r="J53">
            <v>31805.040000000001</v>
          </cell>
          <cell r="K53">
            <v>0</v>
          </cell>
          <cell r="L53">
            <v>1590.26</v>
          </cell>
          <cell r="N53">
            <v>30214.78</v>
          </cell>
          <cell r="O53">
            <v>0</v>
          </cell>
          <cell r="P53">
            <v>0</v>
          </cell>
          <cell r="Q53">
            <v>30214.78</v>
          </cell>
          <cell r="R53" t="str">
            <v>518</v>
          </cell>
        </row>
        <row r="54">
          <cell r="A54" t="str">
            <v>5.19.</v>
          </cell>
          <cell r="B54" t="str">
            <v>Специализированное обор.киностудий, оборуд. медици</v>
          </cell>
          <cell r="C54">
            <v>0</v>
          </cell>
          <cell r="J54">
            <v>0</v>
          </cell>
          <cell r="K54">
            <v>0</v>
          </cell>
          <cell r="L54">
            <v>0</v>
          </cell>
          <cell r="O54">
            <v>0</v>
          </cell>
          <cell r="P54">
            <v>0</v>
          </cell>
          <cell r="Q54">
            <v>0</v>
          </cell>
          <cell r="R54" t="str">
            <v>519</v>
          </cell>
        </row>
        <row r="55">
          <cell r="A55" t="str">
            <v>5.20.</v>
          </cell>
          <cell r="B55" t="str">
            <v>Машины и оборудование прочих отраслей</v>
          </cell>
          <cell r="C55">
            <v>13563.33</v>
          </cell>
          <cell r="D55">
            <v>0</v>
          </cell>
          <cell r="E55">
            <v>0</v>
          </cell>
          <cell r="G55">
            <v>0</v>
          </cell>
          <cell r="J55">
            <v>13563.33</v>
          </cell>
          <cell r="K55">
            <v>1050.4000000000001</v>
          </cell>
          <cell r="L55">
            <v>678.16</v>
          </cell>
          <cell r="N55">
            <v>12885.17</v>
          </cell>
          <cell r="O55">
            <v>1017.2497499999999</v>
          </cell>
          <cell r="P55">
            <v>33.150250000000142</v>
          </cell>
          <cell r="Q55">
            <v>12918.320250000001</v>
          </cell>
          <cell r="R55" t="str">
            <v>520</v>
          </cell>
        </row>
        <row r="56">
          <cell r="A56" t="str">
            <v>6.</v>
          </cell>
          <cell r="B56" t="str">
            <v>Другие машины и оборудование(кроме мобильного тран</v>
          </cell>
          <cell r="C56">
            <v>2721653.82</v>
          </cell>
          <cell r="D56">
            <v>0</v>
          </cell>
          <cell r="E56">
            <v>195641.97</v>
          </cell>
          <cell r="F56">
            <v>122751.58</v>
          </cell>
          <cell r="G56">
            <v>8792.83</v>
          </cell>
          <cell r="H56">
            <v>2480.1799999999998</v>
          </cell>
          <cell r="I56">
            <v>2480.1799999999998</v>
          </cell>
          <cell r="J56">
            <v>2908502.96</v>
          </cell>
          <cell r="K56">
            <v>651453.77</v>
          </cell>
          <cell r="L56">
            <v>247218.57</v>
          </cell>
          <cell r="M56">
            <v>11006.76</v>
          </cell>
          <cell r="N56">
            <v>2661284.39</v>
          </cell>
          <cell r="O56">
            <v>211419.60275000002</v>
          </cell>
          <cell r="P56">
            <v>440034.16725</v>
          </cell>
          <cell r="Q56">
            <v>3101318.5572500001</v>
          </cell>
          <cell r="R56" t="str">
            <v>600</v>
          </cell>
        </row>
        <row r="57">
          <cell r="A57" t="str">
            <v>6.1.</v>
          </cell>
          <cell r="B57" t="str">
            <v>Тракторы промышленные</v>
          </cell>
          <cell r="C57">
            <v>172617.62</v>
          </cell>
          <cell r="D57">
            <v>0</v>
          </cell>
          <cell r="E57">
            <v>40882.879999999997</v>
          </cell>
          <cell r="F57">
            <v>40882.879999999997</v>
          </cell>
          <cell r="G57">
            <v>0</v>
          </cell>
          <cell r="J57">
            <v>213500.5</v>
          </cell>
          <cell r="K57">
            <v>95893.5</v>
          </cell>
          <cell r="L57">
            <v>25438.33</v>
          </cell>
          <cell r="M57">
            <v>4088.29</v>
          </cell>
          <cell r="N57">
            <v>188062.17</v>
          </cell>
          <cell r="O57">
            <v>16012.537499999999</v>
          </cell>
          <cell r="P57">
            <v>79880.962499999994</v>
          </cell>
          <cell r="Q57">
            <v>267943.13250000001</v>
          </cell>
          <cell r="R57" t="str">
            <v>601</v>
          </cell>
        </row>
        <row r="58">
          <cell r="A58" t="str">
            <v>6.2.</v>
          </cell>
          <cell r="B58" t="str">
            <v>Металлорежущее оборудование</v>
          </cell>
          <cell r="C58">
            <v>24317.31</v>
          </cell>
          <cell r="D58">
            <v>0</v>
          </cell>
          <cell r="E58">
            <v>171.77</v>
          </cell>
          <cell r="G58">
            <v>0</v>
          </cell>
          <cell r="J58">
            <v>24489.08</v>
          </cell>
          <cell r="K58">
            <v>1011</v>
          </cell>
          <cell r="L58">
            <v>1836.67</v>
          </cell>
          <cell r="N58">
            <v>22652.41</v>
          </cell>
          <cell r="O58">
            <v>1011</v>
          </cell>
          <cell r="P58">
            <v>0</v>
          </cell>
          <cell r="Q58">
            <v>22652.41</v>
          </cell>
          <cell r="R58" t="str">
            <v>602</v>
          </cell>
        </row>
        <row r="59">
          <cell r="A59" t="str">
            <v>6.3.</v>
          </cell>
          <cell r="B59" t="str">
            <v>Компрессорные машины и оборудование</v>
          </cell>
          <cell r="C59">
            <v>33917.949999999997</v>
          </cell>
          <cell r="D59">
            <v>0</v>
          </cell>
          <cell r="E59">
            <v>866.67</v>
          </cell>
          <cell r="F59">
            <v>866.67</v>
          </cell>
          <cell r="G59">
            <v>0</v>
          </cell>
          <cell r="J59">
            <v>34784.620000000003</v>
          </cell>
          <cell r="K59">
            <v>1138.5999999999999</v>
          </cell>
          <cell r="L59">
            <v>2673.84</v>
          </cell>
          <cell r="M59">
            <v>65</v>
          </cell>
          <cell r="N59">
            <v>32110.78</v>
          </cell>
          <cell r="O59">
            <v>1138.5999999999999</v>
          </cell>
          <cell r="P59">
            <v>0</v>
          </cell>
          <cell r="Q59">
            <v>32110.78</v>
          </cell>
          <cell r="R59" t="str">
            <v>603</v>
          </cell>
        </row>
        <row r="60">
          <cell r="A60" t="str">
            <v>6.4.</v>
          </cell>
          <cell r="B60" t="str">
            <v>Кузнечно-прессовое оборудование</v>
          </cell>
          <cell r="C60">
            <v>47203.55</v>
          </cell>
          <cell r="D60">
            <v>0</v>
          </cell>
          <cell r="E60">
            <v>0</v>
          </cell>
          <cell r="G60">
            <v>0</v>
          </cell>
          <cell r="J60">
            <v>47203.55</v>
          </cell>
          <cell r="K60">
            <v>100</v>
          </cell>
          <cell r="L60">
            <v>3540.25</v>
          </cell>
          <cell r="N60">
            <v>43663.3</v>
          </cell>
          <cell r="O60">
            <v>100</v>
          </cell>
          <cell r="P60">
            <v>0</v>
          </cell>
          <cell r="Q60">
            <v>43663.3</v>
          </cell>
          <cell r="R60" t="str">
            <v>604</v>
          </cell>
        </row>
        <row r="61">
          <cell r="A61" t="str">
            <v>6.5.</v>
          </cell>
          <cell r="B61" t="str">
            <v>Насосы</v>
          </cell>
          <cell r="C61">
            <v>180601.47</v>
          </cell>
          <cell r="D61">
            <v>0</v>
          </cell>
          <cell r="E61">
            <v>15116.29</v>
          </cell>
          <cell r="F61">
            <v>14952.02</v>
          </cell>
          <cell r="G61">
            <v>35</v>
          </cell>
          <cell r="H61">
            <v>17.82</v>
          </cell>
          <cell r="I61">
            <v>17.82</v>
          </cell>
          <cell r="J61">
            <v>195682.76</v>
          </cell>
          <cell r="K61">
            <v>15617.47</v>
          </cell>
          <cell r="L61">
            <v>21059.99</v>
          </cell>
          <cell r="M61">
            <v>1491.7</v>
          </cell>
          <cell r="N61">
            <v>174622.77</v>
          </cell>
          <cell r="O61">
            <v>14676.207000000002</v>
          </cell>
          <cell r="P61">
            <v>941.26299999999719</v>
          </cell>
          <cell r="Q61">
            <v>175564.033</v>
          </cell>
          <cell r="R61" t="str">
            <v>605</v>
          </cell>
        </row>
        <row r="62">
          <cell r="A62" t="str">
            <v>6.6.</v>
          </cell>
          <cell r="B62" t="str">
            <v>Подъемно-тран.,погруз-разгр.машины, оборуд.для зем</v>
          </cell>
          <cell r="C62">
            <v>1599611.94</v>
          </cell>
          <cell r="D62">
            <v>0</v>
          </cell>
          <cell r="E62">
            <v>39792.17</v>
          </cell>
          <cell r="F62">
            <v>36055.269999999997</v>
          </cell>
          <cell r="G62">
            <v>0</v>
          </cell>
          <cell r="H62">
            <v>2462.36</v>
          </cell>
          <cell r="I62">
            <v>2462.36</v>
          </cell>
          <cell r="J62">
            <v>1639404.11</v>
          </cell>
          <cell r="K62">
            <v>397981.77</v>
          </cell>
          <cell r="L62">
            <v>125659.48</v>
          </cell>
          <cell r="M62">
            <v>2704.15</v>
          </cell>
          <cell r="N62">
            <v>1513744.63</v>
          </cell>
          <cell r="O62">
            <v>122955.30825</v>
          </cell>
          <cell r="P62">
            <v>275026.46175000002</v>
          </cell>
          <cell r="Q62">
            <v>1788771.0917499999</v>
          </cell>
          <cell r="R62" t="str">
            <v>606</v>
          </cell>
        </row>
        <row r="63">
          <cell r="A63" t="str">
            <v>6.7.</v>
          </cell>
          <cell r="B63" t="str">
            <v>Машины и оборудование для свайных работ, дробильно</v>
          </cell>
          <cell r="C63">
            <v>519300.61</v>
          </cell>
          <cell r="D63">
            <v>0</v>
          </cell>
          <cell r="E63">
            <v>23157.67</v>
          </cell>
          <cell r="F63">
            <v>23157.67</v>
          </cell>
          <cell r="G63">
            <v>8757.83</v>
          </cell>
          <cell r="J63">
            <v>533700.44999999995</v>
          </cell>
          <cell r="K63">
            <v>75308</v>
          </cell>
          <cell r="L63">
            <v>55685.83</v>
          </cell>
          <cell r="M63">
            <v>2315.77</v>
          </cell>
          <cell r="N63">
            <v>478014.62</v>
          </cell>
          <cell r="O63">
            <v>40027.533749999995</v>
          </cell>
          <cell r="P63">
            <v>35280.466250000005</v>
          </cell>
          <cell r="Q63">
            <v>513295.08624999999</v>
          </cell>
          <cell r="R63" t="str">
            <v>607</v>
          </cell>
        </row>
        <row r="64">
          <cell r="A64" t="str">
            <v>6.8.</v>
          </cell>
          <cell r="B64" t="str">
            <v>Машины и оборудование для подводно-техническ.работ</v>
          </cell>
          <cell r="C64">
            <v>0</v>
          </cell>
          <cell r="J64">
            <v>0</v>
          </cell>
          <cell r="K64">
            <v>0</v>
          </cell>
          <cell r="L64">
            <v>0</v>
          </cell>
          <cell r="O64">
            <v>0</v>
          </cell>
          <cell r="P64">
            <v>0</v>
          </cell>
          <cell r="Q64">
            <v>0</v>
          </cell>
          <cell r="R64" t="str">
            <v>608</v>
          </cell>
        </row>
        <row r="65">
          <cell r="A65" t="str">
            <v>6.9.</v>
          </cell>
          <cell r="B65" t="str">
            <v>Машины и оборудование для электроварки и резки</v>
          </cell>
          <cell r="C65">
            <v>18010.45</v>
          </cell>
          <cell r="D65">
            <v>0</v>
          </cell>
          <cell r="E65">
            <v>6837.07</v>
          </cell>
          <cell r="F65">
            <v>6837.07</v>
          </cell>
          <cell r="G65">
            <v>0</v>
          </cell>
          <cell r="J65">
            <v>24847.52</v>
          </cell>
          <cell r="K65">
            <v>915.6</v>
          </cell>
          <cell r="L65">
            <v>1584.2</v>
          </cell>
          <cell r="M65">
            <v>341.85</v>
          </cell>
          <cell r="N65">
            <v>23263.32</v>
          </cell>
          <cell r="O65">
            <v>915.6</v>
          </cell>
          <cell r="P65">
            <v>0</v>
          </cell>
          <cell r="Q65">
            <v>23263.32</v>
          </cell>
          <cell r="R65" t="str">
            <v>609</v>
          </cell>
        </row>
        <row r="66">
          <cell r="A66" t="str">
            <v>6.10.</v>
          </cell>
          <cell r="B66" t="str">
            <v>Емкости всех видов для технологических процессов</v>
          </cell>
          <cell r="C66">
            <v>452.82</v>
          </cell>
          <cell r="D66">
            <v>0</v>
          </cell>
          <cell r="E66">
            <v>0</v>
          </cell>
          <cell r="G66">
            <v>0</v>
          </cell>
          <cell r="J66">
            <v>452.82</v>
          </cell>
          <cell r="K66">
            <v>0</v>
          </cell>
          <cell r="L66">
            <v>18.11</v>
          </cell>
          <cell r="N66">
            <v>434.71</v>
          </cell>
          <cell r="O66">
            <v>0</v>
          </cell>
          <cell r="P66">
            <v>0</v>
          </cell>
          <cell r="Q66">
            <v>434.71</v>
          </cell>
          <cell r="R66" t="str">
            <v>610</v>
          </cell>
        </row>
        <row r="67">
          <cell r="A67" t="str">
            <v>6.11.</v>
          </cell>
          <cell r="B67" t="str">
            <v>Прочие машины и оборудование</v>
          </cell>
          <cell r="C67">
            <v>125620.1</v>
          </cell>
          <cell r="D67">
            <v>0</v>
          </cell>
          <cell r="E67">
            <v>68817.45</v>
          </cell>
          <cell r="G67">
            <v>0</v>
          </cell>
          <cell r="J67">
            <v>194437.55</v>
          </cell>
          <cell r="K67">
            <v>63487.83</v>
          </cell>
          <cell r="L67">
            <v>9721.8700000000008</v>
          </cell>
          <cell r="N67">
            <v>184715.68</v>
          </cell>
          <cell r="O67">
            <v>14582.816249999998</v>
          </cell>
          <cell r="P67">
            <v>48905.013750000006</v>
          </cell>
          <cell r="Q67">
            <v>233620.69375000001</v>
          </cell>
          <cell r="R67" t="str">
            <v>611</v>
          </cell>
        </row>
        <row r="68">
          <cell r="A68" t="str">
            <v>7.</v>
          </cell>
          <cell r="B68" t="str">
            <v>Мобильный транспорт:</v>
          </cell>
          <cell r="C68">
            <v>1723525.67</v>
          </cell>
          <cell r="D68">
            <v>0</v>
          </cell>
          <cell r="E68">
            <v>39234.61</v>
          </cell>
          <cell r="F68">
            <v>38006.06</v>
          </cell>
          <cell r="G68">
            <v>483.72</v>
          </cell>
          <cell r="H68">
            <v>1019.87</v>
          </cell>
          <cell r="I68">
            <v>1019.87</v>
          </cell>
          <cell r="J68">
            <v>1762276.56</v>
          </cell>
          <cell r="K68">
            <v>325945.88</v>
          </cell>
          <cell r="L68">
            <v>117335.39</v>
          </cell>
          <cell r="M68">
            <v>2850.45</v>
          </cell>
          <cell r="N68">
            <v>1644941.17</v>
          </cell>
          <cell r="O68">
            <v>131232.55949999997</v>
          </cell>
          <cell r="P68">
            <v>194713.32049999997</v>
          </cell>
          <cell r="Q68">
            <v>1839654.4904999998</v>
          </cell>
          <cell r="R68" t="str">
            <v>700</v>
          </cell>
        </row>
        <row r="69">
          <cell r="A69" t="str">
            <v>7.1.</v>
          </cell>
          <cell r="B69" t="str">
            <v>Железнодорожный подвижной состав</v>
          </cell>
          <cell r="C69">
            <v>1103079.93</v>
          </cell>
          <cell r="D69">
            <v>0</v>
          </cell>
          <cell r="E69">
            <v>38006.06</v>
          </cell>
          <cell r="F69">
            <v>38006.06</v>
          </cell>
          <cell r="G69">
            <v>0</v>
          </cell>
          <cell r="H69">
            <v>963.24</v>
          </cell>
          <cell r="I69">
            <v>963.24</v>
          </cell>
          <cell r="J69">
            <v>1141085.98</v>
          </cell>
          <cell r="K69">
            <v>269925.59999999998</v>
          </cell>
          <cell r="L69">
            <v>88431.91</v>
          </cell>
          <cell r="M69">
            <v>2850.45</v>
          </cell>
          <cell r="N69">
            <v>1052654.07</v>
          </cell>
          <cell r="O69">
            <v>85581.448499999999</v>
          </cell>
          <cell r="P69">
            <v>184344.15149999998</v>
          </cell>
          <cell r="Q69">
            <v>1236998.2215</v>
          </cell>
          <cell r="R69" t="str">
            <v>701</v>
          </cell>
        </row>
        <row r="70">
          <cell r="A70" t="str">
            <v>7.2.</v>
          </cell>
          <cell r="B70" t="str">
            <v>Морской, речной флот, флот рыбной промышленности</v>
          </cell>
          <cell r="C70">
            <v>0</v>
          </cell>
          <cell r="J70">
            <v>0</v>
          </cell>
          <cell r="K70">
            <v>0</v>
          </cell>
          <cell r="L70">
            <v>0</v>
          </cell>
          <cell r="O70">
            <v>0</v>
          </cell>
          <cell r="P70">
            <v>0</v>
          </cell>
          <cell r="Q70">
            <v>0</v>
          </cell>
          <cell r="R70" t="str">
            <v>702</v>
          </cell>
        </row>
        <row r="71">
          <cell r="A71" t="str">
            <v>7.3.</v>
          </cell>
          <cell r="B71" t="str">
            <v>Подвижной состав а/т, производств.транспорт(за иск</v>
          </cell>
          <cell r="C71">
            <v>476329.44</v>
          </cell>
          <cell r="D71">
            <v>0</v>
          </cell>
          <cell r="E71">
            <v>1232.3800000000001</v>
          </cell>
          <cell r="G71">
            <v>106.22</v>
          </cell>
          <cell r="H71">
            <v>56.63</v>
          </cell>
          <cell r="I71">
            <v>56.63</v>
          </cell>
          <cell r="J71">
            <v>477455.61</v>
          </cell>
          <cell r="K71">
            <v>41876.18</v>
          </cell>
          <cell r="L71">
            <v>23872.76</v>
          </cell>
          <cell r="N71">
            <v>453582.85</v>
          </cell>
          <cell r="O71">
            <v>35809.170749999997</v>
          </cell>
          <cell r="P71">
            <v>6067.0092500000028</v>
          </cell>
          <cell r="Q71">
            <v>459649.85924999998</v>
          </cell>
          <cell r="R71" t="str">
            <v>703</v>
          </cell>
        </row>
        <row r="72">
          <cell r="A72" t="str">
            <v>7.4.</v>
          </cell>
          <cell r="B72" t="str">
            <v>Легковые автомобили и такси</v>
          </cell>
          <cell r="C72">
            <v>120279.2</v>
          </cell>
          <cell r="D72">
            <v>0</v>
          </cell>
          <cell r="E72">
            <v>-3.83</v>
          </cell>
          <cell r="G72">
            <v>377.5</v>
          </cell>
          <cell r="J72">
            <v>119897.87</v>
          </cell>
          <cell r="K72">
            <v>13294.5</v>
          </cell>
          <cell r="L72">
            <v>4196.42</v>
          </cell>
          <cell r="N72">
            <v>115701.45</v>
          </cell>
          <cell r="O72">
            <v>8992.3402499999993</v>
          </cell>
          <cell r="P72">
            <v>4302.1597500000007</v>
          </cell>
          <cell r="Q72">
            <v>120003.60975</v>
          </cell>
          <cell r="R72" t="str">
            <v>704</v>
          </cell>
        </row>
        <row r="73">
          <cell r="A73" t="str">
            <v>7.5.</v>
          </cell>
          <cell r="B73" t="str">
            <v>Магистральные трубопроводы</v>
          </cell>
          <cell r="C73">
            <v>0</v>
          </cell>
          <cell r="J73">
            <v>0</v>
          </cell>
          <cell r="K73">
            <v>0</v>
          </cell>
          <cell r="L73">
            <v>0</v>
          </cell>
          <cell r="O73">
            <v>0</v>
          </cell>
          <cell r="P73">
            <v>0</v>
          </cell>
          <cell r="Q73">
            <v>0</v>
          </cell>
          <cell r="R73" t="str">
            <v>705</v>
          </cell>
        </row>
        <row r="74">
          <cell r="A74" t="str">
            <v>7.6.</v>
          </cell>
          <cell r="B74" t="str">
            <v>Комунальный транспорт</v>
          </cell>
          <cell r="C74">
            <v>0</v>
          </cell>
          <cell r="J74">
            <v>0</v>
          </cell>
          <cell r="K74">
            <v>0</v>
          </cell>
          <cell r="L74">
            <v>0</v>
          </cell>
          <cell r="O74">
            <v>0</v>
          </cell>
          <cell r="P74">
            <v>0</v>
          </cell>
          <cell r="Q74">
            <v>0</v>
          </cell>
          <cell r="R74" t="str">
            <v>706</v>
          </cell>
        </row>
        <row r="75">
          <cell r="A75" t="str">
            <v>7.7.</v>
          </cell>
          <cell r="B75" t="str">
            <v>Воздушный транспорт</v>
          </cell>
          <cell r="C75">
            <v>0</v>
          </cell>
          <cell r="J75">
            <v>0</v>
          </cell>
          <cell r="K75">
            <v>0</v>
          </cell>
          <cell r="L75">
            <v>0</v>
          </cell>
          <cell r="O75">
            <v>0</v>
          </cell>
          <cell r="P75">
            <v>0</v>
          </cell>
          <cell r="Q75">
            <v>0</v>
          </cell>
          <cell r="R75" t="str">
            <v>707</v>
          </cell>
        </row>
        <row r="76">
          <cell r="A76" t="str">
            <v>7.8.</v>
          </cell>
          <cell r="B76" t="str">
            <v>Прочие транспортные средства</v>
          </cell>
          <cell r="C76">
            <v>23837.1</v>
          </cell>
          <cell r="D76">
            <v>0</v>
          </cell>
          <cell r="E76">
            <v>0</v>
          </cell>
          <cell r="G76">
            <v>0</v>
          </cell>
          <cell r="J76">
            <v>23837.1</v>
          </cell>
          <cell r="K76">
            <v>849.6</v>
          </cell>
          <cell r="L76">
            <v>834.3</v>
          </cell>
          <cell r="N76">
            <v>23002.799999999999</v>
          </cell>
          <cell r="O76">
            <v>849.6</v>
          </cell>
          <cell r="P76">
            <v>0</v>
          </cell>
          <cell r="Q76">
            <v>23002.799999999999</v>
          </cell>
          <cell r="R76" t="str">
            <v>708</v>
          </cell>
        </row>
        <row r="77">
          <cell r="A77" t="str">
            <v>8.</v>
          </cell>
          <cell r="B77" t="str">
            <v>Компьютеры и периферийные устройства и оборудовани</v>
          </cell>
          <cell r="C77">
            <v>40933.65</v>
          </cell>
          <cell r="D77">
            <v>0</v>
          </cell>
          <cell r="E77">
            <v>12539.94</v>
          </cell>
          <cell r="F77">
            <v>0</v>
          </cell>
          <cell r="G77">
            <v>0</v>
          </cell>
          <cell r="H77">
            <v>0</v>
          </cell>
          <cell r="I77">
            <v>0</v>
          </cell>
          <cell r="J77">
            <v>53473.58</v>
          </cell>
          <cell r="K77">
            <v>2107</v>
          </cell>
          <cell r="L77">
            <v>7353.8</v>
          </cell>
          <cell r="M77">
            <v>0</v>
          </cell>
          <cell r="N77">
            <v>46119.78</v>
          </cell>
          <cell r="O77">
            <v>2107</v>
          </cell>
          <cell r="P77">
            <v>0</v>
          </cell>
          <cell r="Q77">
            <v>46119.78</v>
          </cell>
          <cell r="R77" t="str">
            <v>800</v>
          </cell>
        </row>
        <row r="78">
          <cell r="A78" t="str">
            <v>8.1.</v>
          </cell>
          <cell r="B78" t="str">
            <v xml:space="preserve">Компьютеры </v>
          </cell>
          <cell r="C78">
            <v>31268.71</v>
          </cell>
          <cell r="D78">
            <v>0</v>
          </cell>
          <cell r="E78">
            <v>8859.3799999999992</v>
          </cell>
          <cell r="G78">
            <v>0</v>
          </cell>
          <cell r="J78">
            <v>40128.089999999997</v>
          </cell>
          <cell r="K78">
            <v>1559</v>
          </cell>
          <cell r="L78">
            <v>6019.24</v>
          </cell>
          <cell r="N78">
            <v>34108.85</v>
          </cell>
          <cell r="O78">
            <v>1559</v>
          </cell>
          <cell r="P78">
            <v>0</v>
          </cell>
          <cell r="Q78">
            <v>34108.85</v>
          </cell>
          <cell r="R78" t="str">
            <v>801</v>
          </cell>
        </row>
        <row r="79">
          <cell r="A79" t="str">
            <v>8.2.</v>
          </cell>
          <cell r="B79" t="str">
            <v>Периферийные устройства и оборудование по обработк</v>
          </cell>
          <cell r="C79">
            <v>9664.94</v>
          </cell>
          <cell r="D79">
            <v>0</v>
          </cell>
          <cell r="E79">
            <v>3680.56</v>
          </cell>
          <cell r="G79">
            <v>0</v>
          </cell>
          <cell r="J79">
            <v>13345.49</v>
          </cell>
          <cell r="K79">
            <v>548</v>
          </cell>
          <cell r="L79">
            <v>1334.56</v>
          </cell>
          <cell r="N79">
            <v>12010.93</v>
          </cell>
          <cell r="O79">
            <v>548</v>
          </cell>
          <cell r="P79">
            <v>0</v>
          </cell>
          <cell r="Q79">
            <v>12010.93</v>
          </cell>
          <cell r="R79" t="str">
            <v>802</v>
          </cell>
        </row>
        <row r="80">
          <cell r="A80" t="str">
            <v>9.</v>
          </cell>
          <cell r="B80" t="str">
            <v>Фиксированные активы, не включенные в другие групп</v>
          </cell>
          <cell r="C80">
            <v>102408.13</v>
          </cell>
          <cell r="D80">
            <v>0</v>
          </cell>
          <cell r="E80">
            <v>12981.77</v>
          </cell>
          <cell r="F80">
            <v>0</v>
          </cell>
          <cell r="G80">
            <v>77.489999999999995</v>
          </cell>
          <cell r="H80">
            <v>32.5</v>
          </cell>
          <cell r="I80">
            <v>32.5</v>
          </cell>
          <cell r="J80">
            <v>115312.4</v>
          </cell>
          <cell r="K80">
            <v>2344.9</v>
          </cell>
          <cell r="L80">
            <v>6048.74</v>
          </cell>
          <cell r="M80">
            <v>0</v>
          </cell>
          <cell r="N80">
            <v>109263.66</v>
          </cell>
          <cell r="O80">
            <v>1912.4155000000001</v>
          </cell>
          <cell r="P80">
            <v>432.48449999999991</v>
          </cell>
          <cell r="Q80">
            <v>109696.14450000001</v>
          </cell>
          <cell r="R80" t="str">
            <v>900</v>
          </cell>
        </row>
        <row r="81">
          <cell r="A81" t="str">
            <v>9.1.</v>
          </cell>
          <cell r="B81" t="str">
            <v>Многолетние насаждения</v>
          </cell>
          <cell r="C81">
            <v>0</v>
          </cell>
          <cell r="J81">
            <v>0</v>
          </cell>
          <cell r="K81">
            <v>0</v>
          </cell>
          <cell r="L81">
            <v>0</v>
          </cell>
          <cell r="O81">
            <v>0</v>
          </cell>
          <cell r="P81">
            <v>0</v>
          </cell>
          <cell r="Q81">
            <v>0</v>
          </cell>
          <cell r="R81" t="str">
            <v>901</v>
          </cell>
        </row>
        <row r="82">
          <cell r="A82" t="str">
            <v>9.2.</v>
          </cell>
          <cell r="B82" t="str">
            <v>Нематериальные активы</v>
          </cell>
          <cell r="C82">
            <v>0</v>
          </cell>
          <cell r="J82">
            <v>0</v>
          </cell>
          <cell r="K82">
            <v>0</v>
          </cell>
          <cell r="L82">
            <v>0</v>
          </cell>
          <cell r="O82">
            <v>0</v>
          </cell>
          <cell r="P82">
            <v>0</v>
          </cell>
          <cell r="Q82">
            <v>0</v>
          </cell>
          <cell r="R82" t="str">
            <v>902</v>
          </cell>
        </row>
        <row r="83">
          <cell r="A83" t="str">
            <v>9.3.</v>
          </cell>
          <cell r="B83" t="str">
            <v>Офисная мебель</v>
          </cell>
          <cell r="C83">
            <v>1318.32</v>
          </cell>
          <cell r="D83">
            <v>0</v>
          </cell>
          <cell r="E83">
            <v>72.41</v>
          </cell>
          <cell r="G83">
            <v>0</v>
          </cell>
          <cell r="J83">
            <v>1390.73</v>
          </cell>
          <cell r="K83">
            <v>0</v>
          </cell>
          <cell r="L83">
            <v>69.53</v>
          </cell>
          <cell r="N83">
            <v>1321.2</v>
          </cell>
          <cell r="O83">
            <v>0</v>
          </cell>
          <cell r="P83">
            <v>0</v>
          </cell>
          <cell r="Q83">
            <v>1321.2</v>
          </cell>
          <cell r="R83" t="str">
            <v>903</v>
          </cell>
        </row>
        <row r="84">
          <cell r="A84" t="str">
            <v>9.4.</v>
          </cell>
          <cell r="B84" t="str">
            <v>Инструменты, производственный и хозяйственный инве</v>
          </cell>
          <cell r="C84">
            <v>2799.11</v>
          </cell>
          <cell r="D84">
            <v>0</v>
          </cell>
          <cell r="E84">
            <v>944.13</v>
          </cell>
          <cell r="G84">
            <v>0</v>
          </cell>
          <cell r="J84">
            <v>3743.23</v>
          </cell>
          <cell r="K84">
            <v>712.9</v>
          </cell>
          <cell r="L84">
            <v>149.74</v>
          </cell>
          <cell r="N84">
            <v>3593.49</v>
          </cell>
          <cell r="O84">
            <v>280.74225000000001</v>
          </cell>
          <cell r="P84">
            <v>432.15774999999996</v>
          </cell>
          <cell r="Q84">
            <v>4025.6477499999996</v>
          </cell>
          <cell r="R84" t="str">
            <v>904</v>
          </cell>
        </row>
        <row r="85">
          <cell r="A85" t="str">
            <v>9.5.</v>
          </cell>
          <cell r="B85" t="str">
            <v>Копировально-множительная техника</v>
          </cell>
          <cell r="C85">
            <v>7443.98</v>
          </cell>
          <cell r="D85">
            <v>0</v>
          </cell>
          <cell r="E85">
            <v>5378.33</v>
          </cell>
          <cell r="G85">
            <v>0</v>
          </cell>
          <cell r="J85">
            <v>12822.31</v>
          </cell>
          <cell r="K85">
            <v>962</v>
          </cell>
          <cell r="L85">
            <v>961.69</v>
          </cell>
          <cell r="N85">
            <v>11860.62</v>
          </cell>
          <cell r="O85">
            <v>961.67325000000005</v>
          </cell>
          <cell r="P85">
            <v>0.32674999999994725</v>
          </cell>
          <cell r="Q85">
            <v>11860.946750000001</v>
          </cell>
          <cell r="R85" t="str">
            <v>905</v>
          </cell>
        </row>
        <row r="86">
          <cell r="A86" t="str">
            <v>9.6.</v>
          </cell>
          <cell r="B86" t="str">
            <v>Измерительные и регулирующие приборы и устройства</v>
          </cell>
          <cell r="C86">
            <v>90846.720000000001</v>
          </cell>
          <cell r="D86">
            <v>0</v>
          </cell>
          <cell r="E86">
            <v>6586.9</v>
          </cell>
          <cell r="G86">
            <v>77.489999999999995</v>
          </cell>
          <cell r="H86">
            <v>32.5</v>
          </cell>
          <cell r="I86">
            <v>32.5</v>
          </cell>
          <cell r="J86">
            <v>97356.13</v>
          </cell>
          <cell r="K86">
            <v>670</v>
          </cell>
          <cell r="L86">
            <v>4867.78</v>
          </cell>
          <cell r="N86">
            <v>92488.35</v>
          </cell>
          <cell r="O86">
            <v>670</v>
          </cell>
          <cell r="P86">
            <v>0</v>
          </cell>
          <cell r="Q86">
            <v>92488.35</v>
          </cell>
          <cell r="R86" t="str">
            <v>906</v>
          </cell>
        </row>
        <row r="87">
          <cell r="A87" t="str">
            <v>9.99.</v>
          </cell>
          <cell r="B87" t="str">
            <v>В  С  Е  Г  О :</v>
          </cell>
          <cell r="C87">
            <v>13625946.869999999</v>
          </cell>
          <cell r="D87">
            <v>0</v>
          </cell>
          <cell r="E87">
            <v>475724.72</v>
          </cell>
          <cell r="F87">
            <v>183636.01</v>
          </cell>
          <cell r="G87">
            <v>120729.73</v>
          </cell>
          <cell r="H87">
            <v>4749.42</v>
          </cell>
          <cell r="I87">
            <v>4749.41</v>
          </cell>
          <cell r="J87">
            <v>13980941.859999999</v>
          </cell>
          <cell r="K87">
            <v>1556546.0107999998</v>
          </cell>
          <cell r="L87">
            <v>869157.66</v>
          </cell>
          <cell r="M87">
            <v>16073.14</v>
          </cell>
          <cell r="N87">
            <v>13111784.199999999</v>
          </cell>
          <cell r="O87">
            <v>634890.95024999999</v>
          </cell>
          <cell r="P87">
            <v>921655.05975000001</v>
          </cell>
          <cell r="Q87">
            <v>14033439.259749999</v>
          </cell>
          <cell r="R87" t="str">
            <v>999</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 val="прогноз 2020г"/>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sheetName val="IN"/>
      <sheetName val="NBK"/>
      <sheetName val="IMF"/>
      <sheetName val="DBF"/>
      <sheetName val="PRT"/>
      <sheetName val="OIN"/>
      <sheetName val="CPF"/>
      <sheetName val="DBS"/>
      <sheetName val="TTR"/>
      <sheetName val="OIL"/>
      <sheetName val="FDI"/>
      <sheetName val="EXP"/>
      <sheetName val="IMP"/>
      <sheetName val="SRV"/>
      <sheetName val="INC"/>
      <sheetName val="BOP"/>
      <sheetName val="TB1"/>
      <sheetName val="TB6"/>
      <sheetName val="TB7"/>
      <sheetName val="TB8"/>
      <sheetName val="CTY"/>
      <sheetName val="CNS"/>
      <sheetName val="SC N"/>
      <sheetName val="WEO"/>
      <sheetName val="VUL (SR)"/>
      <sheetName val="FOREX-BUDGET"/>
      <sheetName val="TRE-FTP"/>
      <sheetName val="VUL"/>
      <sheetName val="FutureVul"/>
      <sheetName val="TOT"/>
      <sheetName val="VUL (SIP)"/>
      <sheetName val="Art.IV"/>
      <sheetName val="Art.IV(Nov. 2001)"/>
      <sheetName val="ControlSheet"/>
      <sheetName val="TTRrawdata"/>
    </sheetNames>
    <sheetDataSet>
      <sheetData sheetId="0" refreshError="1"/>
      <sheetData sheetId="1" refreshError="1">
        <row r="16">
          <cell r="AF16">
            <v>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ing  Data Report Forms"/>
      <sheetName val="BUControlSheet"/>
      <sheetName val="Control"/>
      <sheetName val="ValidationSheet"/>
      <sheetName val="Coverpage"/>
      <sheetName val="Inward"/>
      <sheetName val="Temp 1A"/>
      <sheetName val="Temp 1B"/>
      <sheetName val="Temp 1C"/>
      <sheetName val="Temp 1D"/>
      <sheetName val="Inward_TS"/>
      <sheetName val="Outward"/>
      <sheetName val="Temp1  (Inward) ver 2"/>
      <sheetName val="Temp 2 (Outward) ver 2"/>
      <sheetName val="Outward_TS"/>
      <sheetName val="Temp 3 (Metadata)"/>
      <sheetName val="Temp 4"/>
      <sheetName val="Sheet2"/>
      <sheetName val="Sheet4"/>
      <sheetName val="Sheet1"/>
    </sheetNames>
    <sheetDataSet>
      <sheetData sheetId="0"/>
      <sheetData sheetId="1"/>
      <sheetData sheetId="2" refreshError="1">
        <row r="19">
          <cell r="A19" t="str">
            <v>Yes</v>
          </cell>
        </row>
        <row r="20">
          <cell r="A20" t="str">
            <v>No</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1"/>
      <sheetName val="Лист1"/>
      <sheetName val="9month"/>
      <sheetName val="21"/>
      <sheetName val="20"/>
      <sheetName val="д96"/>
      <sheetName val="Д"/>
      <sheetName val="2000"/>
      <sheetName val="2001"/>
      <sheetName val="2002"/>
      <sheetName val="Рес-а"/>
      <sheetName val="печать налоговые"/>
      <sheetName val="норма"/>
      <sheetName val="структура"/>
      <sheetName val="99-01(монит)"/>
      <sheetName val="02(монит)"/>
      <sheetName val="Лист3"/>
      <sheetName val="NOV"/>
      <sheetName val="сельхоз"/>
      <sheetName val="Main"/>
      <sheetName val="ErrCheck"/>
      <sheetName val="Links"/>
      <sheetName val="Свод для мин-ра"/>
    </sheetNames>
    <definedNames>
      <definedName name="NCol" refersTo="#ССЫЛКА!" sheetId="15"/>
    </defined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sheetData sheetId="15"/>
      <sheetData sheetId="16"/>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
      <sheetName val="CoverPage"/>
      <sheetName val="FASurvey"/>
      <sheetName val="Instructions"/>
      <sheetName val="FASurvey-DL"/>
      <sheetName val="NOTES"/>
      <sheetName val="BUControlSheet"/>
      <sheetName val="Control"/>
      <sheetName val="Report Form"/>
      <sheetName val="ValidationSheet"/>
      <sheetName val="Акколь"/>
    </sheetNames>
    <sheetDataSet>
      <sheetData sheetId="0"/>
      <sheetData sheetId="1"/>
      <sheetData sheetId="2"/>
      <sheetData sheetId="3"/>
      <sheetData sheetId="4"/>
      <sheetData sheetId="5"/>
      <sheetData sheetId="6"/>
      <sheetData sheetId="7" refreshError="1">
        <row r="13">
          <cell r="B13" t="str">
            <v>Country Name</v>
          </cell>
        </row>
      </sheetData>
      <sheetData sheetId="8"/>
      <sheetData sheetId="9"/>
      <sheetData sheetId="1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 val="1. ГБ,РБ,МБ (год)"/>
      <sheetName val="подробно"/>
      <sheetName val="1 (м.т)"/>
      <sheetName val="свод полный"/>
      <sheetName val="Краткие за декаб"/>
      <sheetName val="Д. НДС возм (кварт)"/>
      <sheetName val="НДС возм  (2)"/>
    </sheetNames>
    <definedNames>
      <definedName name="NCol" refersTo="#ССЫЛКА!" sheetId="3"/>
    </definedNames>
    <sheetDataSet>
      <sheetData sheetId="0"/>
      <sheetData sheetId="1"/>
      <sheetData sheetId="2"/>
      <sheetData sheetId="3"/>
      <sheetData sheetId="4"/>
      <sheetData sheetId="5"/>
      <sheetData sheetId="6" refreshError="1"/>
      <sheetData sheetId="7"/>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Б"/>
      <sheetName val="ГБ(план+касса)"/>
      <sheetName val="РБ"/>
      <sheetName val="РБ(план+касса)"/>
      <sheetName val="ГБ_РБ(на 1 июля)"/>
      <sheetName val="МБ"/>
      <sheetName val="МБ(план+касса)"/>
      <sheetName val="Доля центр-ии"/>
      <sheetName val="Доля центр-ии (2)"/>
      <sheetName val="Прирост ГБ"/>
      <sheetName val="РБ (уточн 2003)"/>
      <sheetName val="РБ (уточн 2003) (тыс)"/>
      <sheetName val="ремонт 25"/>
      <sheetName val="Utility"/>
      <sheetName val="ПО НОВОМУ ШТАТНОМУ"/>
      <sheetName val="из сем"/>
      <sheetName val="Год"/>
      <sheetName val="Месяцы"/>
      <sheetName val="Фонд"/>
      <sheetName val="ФКРБ"/>
      <sheetName val="Вид предмета"/>
      <sheetName val="расш по 146  _2_"/>
      <sheetName val="Main"/>
      <sheetName val="Links"/>
      <sheetName val="ErrCheck"/>
      <sheetName val="ГБ_РБ(на_1_июля)"/>
      <sheetName val="Доля_центр-ии"/>
      <sheetName val="Доля_центр-ии_(2)"/>
      <sheetName val="Прирост_ГБ"/>
      <sheetName val="РБ_(уточн_2003)"/>
      <sheetName val="РБ_(уточн_2003)_(тыс)"/>
      <sheetName val="ремонт_25"/>
      <sheetName val="ПО_НОВОМУ_ШТАТНОМУ"/>
      <sheetName val="Вид_предмета"/>
      <sheetName val="расш_по_146___2_"/>
      <sheetName val="2"/>
      <sheetName val="Изменения"/>
      <sheetName val="1"/>
      <sheetName val="Форма2"/>
    </sheetNames>
    <sheetDataSet>
      <sheetData sheetId="0" refreshError="1">
        <row r="43">
          <cell r="A43">
            <v>2</v>
          </cell>
        </row>
      </sheetData>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efreshError="1"/>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sheetData sheetId="36"/>
      <sheetData sheetId="37"/>
      <sheetData sheetId="38"/>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e"/>
      <sheetName val="Форма 1"/>
      <sheetName val="Форма 2"/>
      <sheetName val="Форма 3(без)"/>
      <sheetName val="Форма 3(база)"/>
      <sheetName val="Форма 4(без) "/>
      <sheetName val="Форма 4(база)"/>
      <sheetName val="Форма 5"/>
      <sheetName val="Форма 6"/>
      <sheetName val="Plan"/>
      <sheetName val="Fakt"/>
      <sheetName val="FaktPred"/>
      <sheetName val="FaktPM"/>
      <sheetName val="1 (м.т)"/>
      <sheetName val="ГБ"/>
      <sheetName val="30.03.01"/>
      <sheetName val="forex-daily"/>
    </sheetNames>
    <sheetDataSet>
      <sheetData sheetId="0">
        <row r="6">
          <cell r="D6">
            <v>2</v>
          </cell>
        </row>
      </sheetData>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 (свод)"/>
      <sheetName val="141 спец"/>
      <sheetName val="1.1"/>
      <sheetName val="Лист2"/>
      <sheetName val="ЦА"/>
      <sheetName val="Медцентр"/>
      <sheetName val="149"/>
      <sheetName val="ГОН"/>
      <sheetName val="квал."/>
      <sheetName val="Лист3"/>
      <sheetName val="ИТЦ"/>
      <sheetName val="17"/>
      <sheetName val="16"/>
      <sheetName val="18"/>
      <sheetName val="19"/>
      <sheetName val="20 Фонд ППРК"/>
      <sheetName val="20 Фонд ППРК (затраты)"/>
      <sheetName val="021"/>
      <sheetName val="34"/>
      <sheetName val="34-142"/>
      <sheetName val="34-143"/>
      <sheetName val="34-149"/>
      <sheetName val="Екоптер"/>
      <sheetName val="А320"/>
      <sheetName val="ДГР"/>
      <sheetName val="Детский сад"/>
      <sheetName val="свод адмзд."/>
      <sheetName val="ДАЗ"/>
      <sheetName val="ДАЗ (Алматы)"/>
      <sheetName val="Караоткел"/>
      <sheetName val="делегации"/>
      <sheetName val="Лист9"/>
      <sheetName val="КСК"/>
      <sheetName val="Госнаграды"/>
      <sheetName val="Лист15"/>
      <sheetName val="Лист15 (2)"/>
      <sheetName val="52"/>
      <sheetName val="Лист10"/>
      <sheetName val="53"/>
      <sheetName val="Лист16"/>
      <sheetName val="4"/>
      <sheetName val="4-149"/>
      <sheetName val="411-08г."/>
      <sheetName val="за рубеж"/>
      <sheetName val="11"/>
      <sheetName val="11-149"/>
      <sheetName val="11-152"/>
      <sheetName val="2"/>
      <sheetName val="2-149"/>
      <sheetName val="03-149"/>
      <sheetName val="05-149"/>
      <sheetName val="07"/>
      <sheetName val="06"/>
      <sheetName val="8"/>
      <sheetName val="421"/>
      <sheetName val="09"/>
      <sheetName val="411"/>
      <sheetName val="10"/>
      <sheetName val="расчет 10г."/>
      <sheetName val="Нура"/>
      <sheetName val="12"/>
      <sheetName val="013"/>
      <sheetName val="расчет"/>
      <sheetName val="15"/>
      <sheetName val="15-421"/>
      <sheetName val="15-149"/>
      <sheetName val="новая программа"/>
      <sheetName val="новая 369"/>
      <sheetName val="консалт"/>
      <sheetName val="Добыча нефти4"/>
      <sheetName val="поставка сравн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CFE"/>
      <sheetName val="Модель"/>
      <sheetName val="отчет прибыль-убыток"/>
      <sheetName val="Реализация"/>
      <sheetName val="СС"/>
      <sheetName val="Оттоки"/>
      <sheetName val="ФОТ"/>
      <sheetName val="Аренда"/>
      <sheetName val="Налоги"/>
      <sheetName val="Инвестиции"/>
      <sheetName val="Инвестиции (Китай)"/>
      <sheetName val="ФинСтруктура"/>
      <sheetName val="Кредит"/>
      <sheetName val="Вариант А"/>
      <sheetName val="Кредит ПВП"/>
      <sheetName val="Кредит_"/>
      <sheetName val="Кредит (Китай) (591)"/>
      <sheetName val="Отчет о прибылях и убытках"/>
      <sheetName val="Анализ чувствительности NPV"/>
      <sheetName val="Анализ чувст NPV"/>
      <sheetName val="Финансовая помощь"/>
      <sheetName val="перечень ИП_350"/>
      <sheetName val="Амортизация"/>
      <sheetName val="Капвложения"/>
      <sheetName val="Свод по комиссии"/>
      <sheetName val="Т-К-У"/>
      <sheetName val="К-М"/>
      <sheetName val="М-Б-А"/>
      <sheetName val="У-Д"/>
      <sheetName val="А-Ч"/>
      <sheetName val="Б-А"/>
      <sheetName val="К-К"/>
      <sheetName val="Ю-З-А"/>
      <sheetName val="Щ-З"/>
      <sheetName val="У-Р"/>
      <sheetName val="Т-Б"/>
      <sheetName val="crude oil reserves1980-2003"/>
    </sheetNames>
    <sheetDataSet>
      <sheetData sheetId="0"/>
      <sheetData sheetId="1"/>
      <sheetData sheetId="2"/>
      <sheetData sheetId="3"/>
      <sheetData sheetId="4"/>
      <sheetData sheetId="5"/>
      <sheetData sheetId="6"/>
      <sheetData sheetId="7"/>
      <sheetData sheetId="8">
        <row r="17">
          <cell r="B17">
            <v>0.2</v>
          </cell>
        </row>
      </sheetData>
      <sheetData sheetId="9">
        <row r="27">
          <cell r="D27">
            <v>224</v>
          </cell>
        </row>
      </sheetData>
      <sheetData sheetId="10"/>
      <sheetData sheetId="11"/>
      <sheetData sheetId="12">
        <row r="13">
          <cell r="C13">
            <v>2.41E-2</v>
          </cell>
        </row>
        <row r="14">
          <cell r="C14">
            <v>5.0000000000000001E-3</v>
          </cell>
        </row>
        <row r="15">
          <cell r="C15">
            <v>5.0000000000000001E-3</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лн.т"/>
      <sheetName val="тыс.т"/>
      <sheetName val="2"/>
      <sheetName val="свод малый"/>
      <sheetName val="91 круп"/>
      <sheetName val="3"/>
      <sheetName val="4"/>
      <sheetName val="5"/>
      <sheetName val="6"/>
      <sheetName val="7"/>
      <sheetName val="8"/>
      <sheetName val="9"/>
      <sheetName val="10"/>
      <sheetName val="11"/>
      <sheetName val="12"/>
      <sheetName val="13"/>
      <sheetName val="брутто тонн"/>
      <sheetName val="нетто тонн"/>
      <sheetName val="3.Брутто баррель"/>
      <sheetName val="4.Нетто баррель"/>
      <sheetName val="5.КНН"/>
      <sheetName val="16.Эмба"/>
      <sheetName val="17.АМГ"/>
      <sheetName val="18.ТШО"/>
      <sheetName val="19.ММГ"/>
      <sheetName val="20.УМГ"/>
      <sheetName val="21.КЖМ"/>
      <sheetName val="22.Тургай"/>
      <sheetName val="23.ХКМ"/>
      <sheetName val="база"/>
      <sheetName val="нефтяники помес."/>
      <sheetName val="сырьевики"/>
    </sheetNames>
    <definedNames>
      <definedName name="NCol" refersTo="#ССЫЛКА!" sheetId="18"/>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_SVOD"/>
      <sheetName val="09 14.11.03 3"/>
      <sheetName val="3.Брутто баррель"/>
    </sheetNames>
    <sheetDataSet>
      <sheetData sheetId="0">
        <row r="7">
          <cell r="J7" t="str">
            <v>Всего</v>
          </cell>
          <cell r="K7" t="str">
            <v>в том числе введенные в эксплуатацию новые основ-ные средства, дополнитель-ная норма отчис-лений по новым  основным средствам</v>
          </cell>
          <cell r="N7" t="str">
            <v>Всего                                                                                                                                                                       Е*А1</v>
          </cell>
          <cell r="O7" t="str">
            <v>в том числе от суммы дооценки В1*А1</v>
          </cell>
          <cell r="Q7" t="str">
            <v>на вычеты в преде-лах 15% стоимост-ного баланса подгруппы</v>
          </cell>
          <cell r="R7" t="str">
            <v>на увели-чение   стоимост-ного баланса под-группы</v>
          </cell>
        </row>
        <row r="8">
          <cell r="G8" t="str">
            <v>Б</v>
          </cell>
          <cell r="H8" t="str">
            <v>В</v>
          </cell>
          <cell r="I8" t="str">
            <v>В1</v>
          </cell>
          <cell r="J8" t="str">
            <v>Г</v>
          </cell>
          <cell r="K8" t="str">
            <v>Г1</v>
          </cell>
          <cell r="L8" t="str">
            <v>Д</v>
          </cell>
          <cell r="M8" t="str">
            <v>Е*</v>
          </cell>
          <cell r="N8" t="str">
            <v>Ж</v>
          </cell>
          <cell r="O8" t="str">
            <v>Ж1</v>
          </cell>
          <cell r="P8" t="str">
            <v>З</v>
          </cell>
          <cell r="Q8" t="str">
            <v>И</v>
          </cell>
          <cell r="R8" t="str">
            <v>К</v>
          </cell>
          <cell r="S8" t="str">
            <v>Л</v>
          </cell>
          <cell r="T8" t="str">
            <v>М</v>
          </cell>
          <cell r="U8" t="str">
            <v>Н</v>
          </cell>
          <cell r="V8" t="str">
            <v>ремонты за 7 мес</v>
          </cell>
          <cell r="W8" t="str">
            <v>ремонты за 1кв</v>
          </cell>
          <cell r="X8" t="str">
            <v>ремонты за 2 кв</v>
          </cell>
          <cell r="Y8">
            <v>808.16000000000349</v>
          </cell>
          <cell r="Z8">
            <v>39269.379999999997</v>
          </cell>
          <cell r="AA8" t="str">
            <v>прих за 1 кв</v>
          </cell>
          <cell r="AB8" t="str">
            <v>прих за 2 кв</v>
          </cell>
          <cell r="AC8" t="str">
            <v>прих за 6 мес</v>
          </cell>
        </row>
        <row r="9">
          <cell r="G9">
            <v>1653715767.536</v>
          </cell>
          <cell r="J9">
            <v>414547.97</v>
          </cell>
          <cell r="M9">
            <v>1654130315.506</v>
          </cell>
          <cell r="N9">
            <v>77192748.05694668</v>
          </cell>
          <cell r="Q9">
            <v>77903499.219999999</v>
          </cell>
          <cell r="R9">
            <v>83283288.780000001</v>
          </cell>
          <cell r="U9">
            <v>1660220856.2290533</v>
          </cell>
          <cell r="V9">
            <v>161186788</v>
          </cell>
          <cell r="W9">
            <v>51122010</v>
          </cell>
          <cell r="X9">
            <v>70877050</v>
          </cell>
          <cell r="Y9">
            <v>808.16000000000349</v>
          </cell>
          <cell r="Z9">
            <v>39269.379999999997</v>
          </cell>
          <cell r="AA9">
            <v>63246.81</v>
          </cell>
          <cell r="AB9">
            <v>0</v>
          </cell>
          <cell r="AC9">
            <v>63246.81</v>
          </cell>
        </row>
        <row r="10">
          <cell r="G10">
            <v>1653715767.536</v>
          </cell>
          <cell r="J10">
            <v>414547.97</v>
          </cell>
          <cell r="M10">
            <v>1654130315.506</v>
          </cell>
          <cell r="N10">
            <v>77192748.05694668</v>
          </cell>
          <cell r="Q10">
            <v>77903499.219999999</v>
          </cell>
          <cell r="R10">
            <v>83283288.780000001</v>
          </cell>
          <cell r="U10">
            <v>1660220856.2290533</v>
          </cell>
          <cell r="V10">
            <v>161186788</v>
          </cell>
          <cell r="W10">
            <v>51122010</v>
          </cell>
          <cell r="X10">
            <v>70877050</v>
          </cell>
          <cell r="Y10">
            <v>-2656.179999999993</v>
          </cell>
          <cell r="Z10">
            <v>663067.05000000005</v>
          </cell>
          <cell r="AA10">
            <v>63246.81</v>
          </cell>
          <cell r="AB10">
            <v>0</v>
          </cell>
          <cell r="AC10">
            <v>63246.81</v>
          </cell>
        </row>
        <row r="11">
          <cell r="G11">
            <v>4578555301.2580004</v>
          </cell>
          <cell r="J11">
            <v>23545757.73</v>
          </cell>
          <cell r="K11">
            <v>0</v>
          </cell>
          <cell r="L11">
            <v>780154.9</v>
          </cell>
          <cell r="M11">
            <v>4601320904.0880003</v>
          </cell>
          <cell r="N11">
            <v>197123389.06961167</v>
          </cell>
          <cell r="Q11">
            <v>45425991.160000004</v>
          </cell>
          <cell r="R11">
            <v>118983606.16999999</v>
          </cell>
          <cell r="U11">
            <v>4523181121.1883888</v>
          </cell>
          <cell r="V11">
            <v>164409597.32999998</v>
          </cell>
          <cell r="W11">
            <v>48683910</v>
          </cell>
          <cell r="X11">
            <v>100093354.03</v>
          </cell>
          <cell r="Y11">
            <v>0</v>
          </cell>
          <cell r="AA11">
            <v>236382</v>
          </cell>
          <cell r="AB11">
            <v>22402000</v>
          </cell>
          <cell r="AC11">
            <v>22638382</v>
          </cell>
        </row>
        <row r="12">
          <cell r="G12">
            <v>0</v>
          </cell>
          <cell r="N12">
            <v>0</v>
          </cell>
          <cell r="U12">
            <v>0</v>
          </cell>
          <cell r="V12">
            <v>0</v>
          </cell>
          <cell r="W12">
            <v>0</v>
          </cell>
          <cell r="X12">
            <v>0</v>
          </cell>
          <cell r="Y12">
            <v>0</v>
          </cell>
          <cell r="AB12">
            <v>0</v>
          </cell>
        </row>
        <row r="13">
          <cell r="G13">
            <v>0</v>
          </cell>
          <cell r="N13">
            <v>0</v>
          </cell>
          <cell r="U13">
            <v>0</v>
          </cell>
          <cell r="V13">
            <v>0</v>
          </cell>
          <cell r="W13">
            <v>0</v>
          </cell>
          <cell r="X13">
            <v>0</v>
          </cell>
          <cell r="Y13">
            <v>0</v>
          </cell>
          <cell r="AB13">
            <v>0</v>
          </cell>
        </row>
        <row r="14">
          <cell r="G14">
            <v>0</v>
          </cell>
          <cell r="N14">
            <v>0</v>
          </cell>
          <cell r="U14">
            <v>0</v>
          </cell>
          <cell r="V14">
            <v>0</v>
          </cell>
          <cell r="W14">
            <v>0</v>
          </cell>
          <cell r="X14">
            <v>0</v>
          </cell>
          <cell r="Y14">
            <v>0</v>
          </cell>
          <cell r="Z14">
            <v>0</v>
          </cell>
          <cell r="AB14">
            <v>0</v>
          </cell>
        </row>
        <row r="15">
          <cell r="G15">
            <v>15955148.307</v>
          </cell>
          <cell r="J15">
            <v>0</v>
          </cell>
          <cell r="M15">
            <v>15955148.307</v>
          </cell>
          <cell r="N15">
            <v>651501.88920250011</v>
          </cell>
          <cell r="Q15">
            <v>3972</v>
          </cell>
          <cell r="R15">
            <v>215388</v>
          </cell>
          <cell r="U15">
            <v>15519034.4177975</v>
          </cell>
          <cell r="V15">
            <v>219360</v>
          </cell>
          <cell r="W15">
            <v>175000</v>
          </cell>
          <cell r="X15">
            <v>3565</v>
          </cell>
          <cell r="Y15">
            <v>0</v>
          </cell>
          <cell r="Z15">
            <v>0</v>
          </cell>
          <cell r="AA15">
            <v>0</v>
          </cell>
          <cell r="AB15">
            <v>0</v>
          </cell>
        </row>
        <row r="16">
          <cell r="G16">
            <v>173723735.82200003</v>
          </cell>
          <cell r="M16">
            <v>173723735.82200003</v>
          </cell>
          <cell r="N16">
            <v>7093719.2127316678</v>
          </cell>
          <cell r="Q16">
            <v>26160.67</v>
          </cell>
          <cell r="R16">
            <v>428137.33</v>
          </cell>
          <cell r="U16">
            <v>167058153.93926838</v>
          </cell>
          <cell r="V16">
            <v>454298</v>
          </cell>
          <cell r="W16">
            <v>46000</v>
          </cell>
          <cell r="X16">
            <v>285220</v>
          </cell>
          <cell r="Y16">
            <v>0</v>
          </cell>
          <cell r="AB16">
            <v>0</v>
          </cell>
        </row>
        <row r="17">
          <cell r="G17">
            <v>0</v>
          </cell>
          <cell r="N17">
            <v>0</v>
          </cell>
          <cell r="U17">
            <v>0</v>
          </cell>
          <cell r="V17">
            <v>0</v>
          </cell>
          <cell r="W17">
            <v>0</v>
          </cell>
          <cell r="X17">
            <v>110479132</v>
          </cell>
          <cell r="Y17">
            <v>16050.24</v>
          </cell>
          <cell r="Z17">
            <v>573062.51</v>
          </cell>
          <cell r="AB17">
            <v>0</v>
          </cell>
        </row>
        <row r="18">
          <cell r="G18">
            <v>1561030738.8</v>
          </cell>
          <cell r="J18">
            <v>1136821.47</v>
          </cell>
          <cell r="L18">
            <v>780154.9</v>
          </cell>
          <cell r="M18">
            <v>1561387405.3699999</v>
          </cell>
          <cell r="N18">
            <v>72864745.583933324</v>
          </cell>
          <cell r="Q18">
            <v>37672841.18</v>
          </cell>
          <cell r="R18">
            <v>83124877.819999993</v>
          </cell>
          <cell r="U18">
            <v>1571647537.6060665</v>
          </cell>
          <cell r="V18">
            <v>120797719</v>
          </cell>
          <cell r="W18">
            <v>35610910</v>
          </cell>
          <cell r="X18">
            <v>-35610910</v>
          </cell>
          <cell r="Y18">
            <v>0</v>
          </cell>
          <cell r="AA18">
            <v>236382</v>
          </cell>
          <cell r="AB18">
            <v>0</v>
          </cell>
          <cell r="AC18">
            <v>236382</v>
          </cell>
        </row>
        <row r="19">
          <cell r="G19">
            <v>0</v>
          </cell>
          <cell r="N19">
            <v>0</v>
          </cell>
          <cell r="U19">
            <v>0</v>
          </cell>
          <cell r="V19">
            <v>0</v>
          </cell>
          <cell r="W19">
            <v>0</v>
          </cell>
          <cell r="X19">
            <v>0</v>
          </cell>
          <cell r="Y19">
            <v>0</v>
          </cell>
          <cell r="Z19">
            <v>0</v>
          </cell>
          <cell r="AB19">
            <v>0</v>
          </cell>
        </row>
        <row r="20">
          <cell r="G20">
            <v>21947249.375999998</v>
          </cell>
          <cell r="M20">
            <v>21947249.375999998</v>
          </cell>
          <cell r="N20">
            <v>1024204.9708799999</v>
          </cell>
          <cell r="R20">
            <v>74.13</v>
          </cell>
          <cell r="U20">
            <v>20923118.535119999</v>
          </cell>
          <cell r="V20">
            <v>74.13</v>
          </cell>
          <cell r="W20">
            <v>0</v>
          </cell>
          <cell r="X20">
            <v>74.13</v>
          </cell>
          <cell r="Y20">
            <v>0</v>
          </cell>
          <cell r="Z20">
            <v>0</v>
          </cell>
          <cell r="AB20">
            <v>0</v>
          </cell>
        </row>
        <row r="21">
          <cell r="G21">
            <v>1386936.3419999999</v>
          </cell>
          <cell r="J21">
            <v>0</v>
          </cell>
          <cell r="M21">
            <v>1386936.3419999999</v>
          </cell>
          <cell r="N21">
            <v>56633.233964999999</v>
          </cell>
          <cell r="U21">
            <v>1330303.108035</v>
          </cell>
          <cell r="V21">
            <v>0</v>
          </cell>
          <cell r="W21">
            <v>0</v>
          </cell>
          <cell r="X21">
            <v>0</v>
          </cell>
          <cell r="Y21">
            <v>0</v>
          </cell>
          <cell r="AA21">
            <v>0</v>
          </cell>
          <cell r="AB21">
            <v>0</v>
          </cell>
        </row>
        <row r="22">
          <cell r="G22">
            <v>0</v>
          </cell>
          <cell r="N22">
            <v>0</v>
          </cell>
          <cell r="U22">
            <v>0</v>
          </cell>
          <cell r="V22">
            <v>0</v>
          </cell>
          <cell r="W22">
            <v>0</v>
          </cell>
          <cell r="X22">
            <v>0</v>
          </cell>
          <cell r="Y22">
            <v>0</v>
          </cell>
          <cell r="Z22">
            <v>3687.28</v>
          </cell>
          <cell r="AB22">
            <v>0</v>
          </cell>
        </row>
        <row r="23">
          <cell r="G23">
            <v>0</v>
          </cell>
          <cell r="M23">
            <v>0</v>
          </cell>
          <cell r="N23">
            <v>0</v>
          </cell>
          <cell r="U23">
            <v>0</v>
          </cell>
          <cell r="V23">
            <v>0</v>
          </cell>
          <cell r="W23">
            <v>0</v>
          </cell>
          <cell r="X23">
            <v>0</v>
          </cell>
          <cell r="Y23">
            <v>0</v>
          </cell>
          <cell r="AB23">
            <v>0</v>
          </cell>
        </row>
        <row r="24">
          <cell r="G24">
            <v>0</v>
          </cell>
          <cell r="N24">
            <v>0</v>
          </cell>
          <cell r="U24">
            <v>0</v>
          </cell>
          <cell r="V24">
            <v>0</v>
          </cell>
          <cell r="W24">
            <v>0</v>
          </cell>
          <cell r="X24">
            <v>0</v>
          </cell>
          <cell r="Y24">
            <v>0</v>
          </cell>
          <cell r="AB24">
            <v>0</v>
          </cell>
        </row>
        <row r="25">
          <cell r="G25">
            <v>0</v>
          </cell>
          <cell r="N25">
            <v>0</v>
          </cell>
          <cell r="U25">
            <v>0</v>
          </cell>
          <cell r="V25">
            <v>0</v>
          </cell>
          <cell r="W25">
            <v>0</v>
          </cell>
          <cell r="X25">
            <v>0</v>
          </cell>
          <cell r="Y25">
            <v>0</v>
          </cell>
          <cell r="AB25">
            <v>0</v>
          </cell>
        </row>
        <row r="26">
          <cell r="G26">
            <v>0</v>
          </cell>
          <cell r="N26">
            <v>0</v>
          </cell>
          <cell r="U26">
            <v>0</v>
          </cell>
          <cell r="V26">
            <v>0</v>
          </cell>
          <cell r="W26">
            <v>0</v>
          </cell>
          <cell r="X26">
            <v>0</v>
          </cell>
          <cell r="Y26">
            <v>-18706.419999999998</v>
          </cell>
          <cell r="Z26">
            <v>86317.26</v>
          </cell>
          <cell r="AB26">
            <v>0</v>
          </cell>
        </row>
        <row r="27">
          <cell r="G27">
            <v>2804511492.6110005</v>
          </cell>
          <cell r="J27">
            <v>22408936.260000002</v>
          </cell>
          <cell r="M27">
            <v>2826920428.8710008</v>
          </cell>
          <cell r="N27">
            <v>115432584.17889918</v>
          </cell>
          <cell r="Q27">
            <v>7723017.3099999996</v>
          </cell>
          <cell r="R27">
            <v>35215128.890000001</v>
          </cell>
          <cell r="U27">
            <v>2746702973.5821013</v>
          </cell>
          <cell r="V27">
            <v>42938146.200000003</v>
          </cell>
          <cell r="W27">
            <v>12852000</v>
          </cell>
          <cell r="X27">
            <v>24936272.899999999</v>
          </cell>
          <cell r="Y27">
            <v>0</v>
          </cell>
          <cell r="Z27">
            <v>347517.86</v>
          </cell>
          <cell r="AB27">
            <v>22402000</v>
          </cell>
          <cell r="AC27">
            <v>22402000</v>
          </cell>
        </row>
        <row r="28">
          <cell r="G28">
            <v>1913188864.5379999</v>
          </cell>
          <cell r="J28">
            <v>89713458.219999999</v>
          </cell>
          <cell r="K28">
            <v>0</v>
          </cell>
          <cell r="L28">
            <v>0</v>
          </cell>
          <cell r="M28">
            <v>2002902322.7579999</v>
          </cell>
          <cell r="N28">
            <v>93659992.432311669</v>
          </cell>
          <cell r="Q28">
            <v>71600953.900000006</v>
          </cell>
          <cell r="R28">
            <v>0</v>
          </cell>
          <cell r="U28">
            <v>1909242330.3256881</v>
          </cell>
          <cell r="V28">
            <v>71600953.900000006</v>
          </cell>
          <cell r="W28">
            <v>25170160.000000004</v>
          </cell>
          <cell r="X28">
            <v>31529956.219999995</v>
          </cell>
          <cell r="Y28">
            <v>0</v>
          </cell>
          <cell r="Z28">
            <v>35782.92</v>
          </cell>
          <cell r="AA28">
            <v>5302691.1900000004</v>
          </cell>
          <cell r="AB28">
            <v>88160563.539999992</v>
          </cell>
          <cell r="AC28">
            <v>93463254.729999989</v>
          </cell>
        </row>
        <row r="29">
          <cell r="G29">
            <v>540087529.5</v>
          </cell>
          <cell r="J29">
            <v>89661153.219999999</v>
          </cell>
          <cell r="M29">
            <v>629748682.72000003</v>
          </cell>
          <cell r="N29">
            <v>36735339.825333335</v>
          </cell>
          <cell r="Q29">
            <v>10724852.800000001</v>
          </cell>
          <cell r="R29">
            <v>0</v>
          </cell>
          <cell r="U29">
            <v>593013342.89466667</v>
          </cell>
          <cell r="V29">
            <v>10724852.800000001</v>
          </cell>
          <cell r="W29">
            <v>4762000</v>
          </cell>
          <cell r="X29">
            <v>3864857.7200000007</v>
          </cell>
          <cell r="Y29">
            <v>0</v>
          </cell>
          <cell r="Z29">
            <v>157421.51999999999</v>
          </cell>
          <cell r="AA29">
            <v>5302691.1900000004</v>
          </cell>
          <cell r="AB29">
            <v>70648666.300000012</v>
          </cell>
          <cell r="AC29">
            <v>75951357.49000001</v>
          </cell>
        </row>
        <row r="30">
          <cell r="G30">
            <v>146436395.21599999</v>
          </cell>
          <cell r="M30">
            <v>146436395.21599999</v>
          </cell>
          <cell r="N30">
            <v>6833698.443413333</v>
          </cell>
          <cell r="Q30">
            <v>1351838</v>
          </cell>
          <cell r="R30">
            <v>0</v>
          </cell>
          <cell r="U30">
            <v>139602696.77258664</v>
          </cell>
          <cell r="V30">
            <v>1351838</v>
          </cell>
          <cell r="W30">
            <v>538000</v>
          </cell>
          <cell r="X30">
            <v>565175</v>
          </cell>
          <cell r="Y30">
            <v>0</v>
          </cell>
          <cell r="Z30">
            <v>23179.63</v>
          </cell>
          <cell r="AB30">
            <v>0</v>
          </cell>
        </row>
        <row r="31">
          <cell r="G31">
            <v>455260746.30600005</v>
          </cell>
          <cell r="J31">
            <v>52305</v>
          </cell>
          <cell r="M31">
            <v>455313051.30600005</v>
          </cell>
          <cell r="N31">
            <v>18591949.594994999</v>
          </cell>
          <cell r="Q31">
            <v>15879068.5</v>
          </cell>
          <cell r="R31">
            <v>0</v>
          </cell>
          <cell r="U31">
            <v>436721101.71100503</v>
          </cell>
          <cell r="V31">
            <v>15879068.5</v>
          </cell>
          <cell r="W31">
            <v>6015560</v>
          </cell>
          <cell r="X31">
            <v>6507520.6999999993</v>
          </cell>
          <cell r="Y31">
            <v>0</v>
          </cell>
          <cell r="Z31">
            <v>131133.79</v>
          </cell>
          <cell r="AB31">
            <v>0</v>
          </cell>
        </row>
        <row r="32">
          <cell r="G32">
            <v>771404193.51600003</v>
          </cell>
          <cell r="M32">
            <v>771404193.51600003</v>
          </cell>
          <cell r="N32">
            <v>31499004.568570003</v>
          </cell>
          <cell r="Q32">
            <v>43645194.600000001</v>
          </cell>
          <cell r="R32">
            <v>0</v>
          </cell>
          <cell r="U32">
            <v>739905188.94743001</v>
          </cell>
          <cell r="V32">
            <v>43645194.600000001</v>
          </cell>
          <cell r="W32">
            <v>13854600</v>
          </cell>
          <cell r="X32">
            <v>20592402.799999997</v>
          </cell>
          <cell r="Y32">
            <v>-196.43</v>
          </cell>
          <cell r="Z32">
            <v>2682.06</v>
          </cell>
          <cell r="AB32">
            <v>0</v>
          </cell>
        </row>
        <row r="33">
          <cell r="G33">
            <v>1443488192.421</v>
          </cell>
          <cell r="J33">
            <v>17511897.239999995</v>
          </cell>
          <cell r="K33">
            <v>0</v>
          </cell>
          <cell r="L33">
            <v>0</v>
          </cell>
          <cell r="M33">
            <v>1461000089.661</v>
          </cell>
          <cell r="N33">
            <v>119744884.074515</v>
          </cell>
          <cell r="P33">
            <v>0</v>
          </cell>
          <cell r="Q33">
            <v>43733799.292187497</v>
          </cell>
          <cell r="R33">
            <v>3763379.2078124997</v>
          </cell>
          <cell r="U33">
            <v>1345018584.7942975</v>
          </cell>
          <cell r="V33">
            <v>47497178.5</v>
          </cell>
          <cell r="W33">
            <v>27134090</v>
          </cell>
          <cell r="X33">
            <v>22545896.93</v>
          </cell>
          <cell r="Y33">
            <v>0</v>
          </cell>
          <cell r="Z33">
            <v>0</v>
          </cell>
          <cell r="AA33">
            <v>12660191.029999999</v>
          </cell>
          <cell r="AB33">
            <v>-12660191.029999999</v>
          </cell>
        </row>
        <row r="34">
          <cell r="G34">
            <v>557341853.20000005</v>
          </cell>
          <cell r="K34">
            <v>0</v>
          </cell>
          <cell r="M34">
            <v>557341853.20000005</v>
          </cell>
          <cell r="N34">
            <v>48767412.155000009</v>
          </cell>
          <cell r="P34">
            <v>0</v>
          </cell>
          <cell r="Q34">
            <v>23059133</v>
          </cell>
          <cell r="R34">
            <v>0</v>
          </cell>
          <cell r="U34">
            <v>508574441.04500002</v>
          </cell>
          <cell r="V34">
            <v>23059133</v>
          </cell>
          <cell r="W34">
            <v>14527000</v>
          </cell>
          <cell r="X34">
            <v>14943538</v>
          </cell>
          <cell r="Y34">
            <v>0</v>
          </cell>
          <cell r="Z34">
            <v>772.89</v>
          </cell>
          <cell r="AB34">
            <v>0</v>
          </cell>
        </row>
        <row r="35">
          <cell r="G35">
            <v>713311418.35000002</v>
          </cell>
          <cell r="K35">
            <v>0</v>
          </cell>
          <cell r="M35">
            <v>713311418.35000002</v>
          </cell>
          <cell r="N35">
            <v>62414749.105624996</v>
          </cell>
          <cell r="P35">
            <v>0</v>
          </cell>
          <cell r="Q35">
            <v>6396022</v>
          </cell>
          <cell r="R35">
            <v>0</v>
          </cell>
          <cell r="U35">
            <v>650896669.24437499</v>
          </cell>
          <cell r="V35">
            <v>6396022</v>
          </cell>
          <cell r="W35">
            <v>3727000</v>
          </cell>
          <cell r="X35">
            <v>771206</v>
          </cell>
          <cell r="Y35">
            <v>0</v>
          </cell>
          <cell r="Z35">
            <v>584.16999999999996</v>
          </cell>
          <cell r="AB35">
            <v>0</v>
          </cell>
        </row>
        <row r="36">
          <cell r="G36">
            <v>44639437.625</v>
          </cell>
          <cell r="K36">
            <v>0</v>
          </cell>
          <cell r="M36">
            <v>44639437.625</v>
          </cell>
          <cell r="N36">
            <v>2603967.1947916667</v>
          </cell>
          <cell r="P36">
            <v>0</v>
          </cell>
          <cell r="Q36">
            <v>3905950.7921875003</v>
          </cell>
          <cell r="R36">
            <v>3763379.2078124997</v>
          </cell>
          <cell r="U36">
            <v>45798849.638020836</v>
          </cell>
          <cell r="V36">
            <v>7669330</v>
          </cell>
          <cell r="W36">
            <v>3882680</v>
          </cell>
          <cell r="X36">
            <v>2633513</v>
          </cell>
          <cell r="Y36">
            <v>0</v>
          </cell>
          <cell r="Z36">
            <v>1325</v>
          </cell>
          <cell r="AB36">
            <v>0</v>
          </cell>
        </row>
        <row r="37">
          <cell r="G37">
            <v>1549299.872</v>
          </cell>
          <cell r="K37">
            <v>0</v>
          </cell>
          <cell r="M37">
            <v>1549299.872</v>
          </cell>
          <cell r="N37">
            <v>72300.660693333339</v>
          </cell>
          <cell r="P37">
            <v>0</v>
          </cell>
          <cell r="Q37">
            <v>0</v>
          </cell>
          <cell r="R37">
            <v>0</v>
          </cell>
          <cell r="U37">
            <v>1476999.2113066667</v>
          </cell>
          <cell r="V37">
            <v>0</v>
          </cell>
          <cell r="W37">
            <v>0</v>
          </cell>
          <cell r="X37">
            <v>0</v>
          </cell>
          <cell r="Y37">
            <v>-196.43</v>
          </cell>
          <cell r="Z37">
            <v>0</v>
          </cell>
          <cell r="AB37">
            <v>0</v>
          </cell>
        </row>
        <row r="38">
          <cell r="G38">
            <v>126646183.374</v>
          </cell>
          <cell r="J38">
            <v>17511897.239999995</v>
          </cell>
          <cell r="K38">
            <v>0</v>
          </cell>
          <cell r="M38">
            <v>144158080.61399999</v>
          </cell>
          <cell r="N38">
            <v>5886454.9584050002</v>
          </cell>
          <cell r="P38">
            <v>0</v>
          </cell>
          <cell r="Q38">
            <v>10372693.5</v>
          </cell>
          <cell r="R38">
            <v>0</v>
          </cell>
          <cell r="U38">
            <v>138271625.655595</v>
          </cell>
          <cell r="V38">
            <v>10372693.5</v>
          </cell>
          <cell r="W38">
            <v>4997410</v>
          </cell>
          <cell r="X38">
            <v>4197639.93</v>
          </cell>
          <cell r="Y38">
            <v>0</v>
          </cell>
          <cell r="Z38">
            <v>1595921.04</v>
          </cell>
          <cell r="AA38">
            <v>12660191.029999999</v>
          </cell>
          <cell r="AB38">
            <v>4851706.209999973</v>
          </cell>
          <cell r="AC38">
            <v>17511897.239999972</v>
          </cell>
        </row>
        <row r="39">
          <cell r="G39">
            <v>1629922136.1750002</v>
          </cell>
          <cell r="J39">
            <v>774639463.59000003</v>
          </cell>
          <cell r="K39">
            <v>0</v>
          </cell>
          <cell r="L39">
            <v>0</v>
          </cell>
          <cell r="M39">
            <v>2404561599.7650003</v>
          </cell>
          <cell r="N39">
            <v>319932899.72670829</v>
          </cell>
          <cell r="P39">
            <v>0</v>
          </cell>
          <cell r="Q39">
            <v>187730035.23268747</v>
          </cell>
          <cell r="R39">
            <v>84570011.067312539</v>
          </cell>
          <cell r="U39">
            <v>2169198711.1056046</v>
          </cell>
          <cell r="V39">
            <v>272300046.30000001</v>
          </cell>
          <cell r="W39">
            <v>151299400.00000003</v>
          </cell>
          <cell r="X39">
            <v>81178154.569999993</v>
          </cell>
          <cell r="Y39">
            <v>0</v>
          </cell>
          <cell r="Z39">
            <v>4140.79</v>
          </cell>
          <cell r="AA39">
            <v>56254764.549999997</v>
          </cell>
          <cell r="AB39">
            <v>9622559.6600000113</v>
          </cell>
          <cell r="AC39">
            <v>65877324.210000008</v>
          </cell>
        </row>
        <row r="40">
          <cell r="G40">
            <v>450378786.57500005</v>
          </cell>
          <cell r="K40">
            <v>0</v>
          </cell>
          <cell r="M40">
            <v>450378786.57500005</v>
          </cell>
          <cell r="N40">
            <v>52544191.767083332</v>
          </cell>
          <cell r="P40">
            <v>0</v>
          </cell>
          <cell r="Q40">
            <v>39408143.825312495</v>
          </cell>
          <cell r="R40">
            <v>60119897.574687511</v>
          </cell>
          <cell r="U40">
            <v>457954492.38260424</v>
          </cell>
          <cell r="V40">
            <v>99528041.400000006</v>
          </cell>
          <cell r="W40">
            <v>46039000</v>
          </cell>
          <cell r="X40">
            <v>33185876.299999997</v>
          </cell>
          <cell r="Y40">
            <v>0</v>
          </cell>
          <cell r="AB40">
            <v>0</v>
          </cell>
        </row>
        <row r="41">
          <cell r="G41">
            <v>0</v>
          </cell>
          <cell r="K41">
            <v>0</v>
          </cell>
          <cell r="N41">
            <v>0</v>
          </cell>
          <cell r="P41">
            <v>0</v>
          </cell>
          <cell r="Q41">
            <v>0</v>
          </cell>
          <cell r="R41">
            <v>801</v>
          </cell>
          <cell r="U41">
            <v>801</v>
          </cell>
          <cell r="V41">
            <v>801</v>
          </cell>
          <cell r="W41">
            <v>0</v>
          </cell>
          <cell r="X41">
            <v>0</v>
          </cell>
          <cell r="Y41">
            <v>0</v>
          </cell>
          <cell r="AB41">
            <v>0</v>
          </cell>
        </row>
        <row r="42">
          <cell r="G42">
            <v>0</v>
          </cell>
          <cell r="K42">
            <v>0</v>
          </cell>
          <cell r="N42">
            <v>0</v>
          </cell>
          <cell r="P42">
            <v>0</v>
          </cell>
          <cell r="Q42">
            <v>0</v>
          </cell>
          <cell r="R42">
            <v>0</v>
          </cell>
          <cell r="U42">
            <v>0</v>
          </cell>
          <cell r="V42">
            <v>0</v>
          </cell>
          <cell r="W42">
            <v>0</v>
          </cell>
          <cell r="X42">
            <v>0</v>
          </cell>
          <cell r="Y42">
            <v>0</v>
          </cell>
          <cell r="AB42">
            <v>0</v>
          </cell>
        </row>
        <row r="43">
          <cell r="G43">
            <v>0</v>
          </cell>
          <cell r="K43">
            <v>0</v>
          </cell>
          <cell r="N43">
            <v>0</v>
          </cell>
          <cell r="P43">
            <v>0</v>
          </cell>
          <cell r="Q43">
            <v>0</v>
          </cell>
          <cell r="R43">
            <v>0</v>
          </cell>
          <cell r="U43">
            <v>0</v>
          </cell>
          <cell r="V43">
            <v>0</v>
          </cell>
          <cell r="W43">
            <v>0</v>
          </cell>
          <cell r="X43">
            <v>0</v>
          </cell>
          <cell r="Y43">
            <v>-1.0000000009313226E-2</v>
          </cell>
          <cell r="Z43">
            <v>1564253.58</v>
          </cell>
          <cell r="AB43">
            <v>0</v>
          </cell>
        </row>
        <row r="44">
          <cell r="G44">
            <v>1016364563.1999999</v>
          </cell>
          <cell r="J44">
            <v>657139911.17000008</v>
          </cell>
          <cell r="K44">
            <v>0</v>
          </cell>
          <cell r="M44">
            <v>1673504474.3699999</v>
          </cell>
          <cell r="N44">
            <v>244052735.84562498</v>
          </cell>
          <cell r="P44">
            <v>0</v>
          </cell>
          <cell r="Q44">
            <v>146431641.50737497</v>
          </cell>
          <cell r="R44">
            <v>24449312.492625028</v>
          </cell>
          <cell r="U44">
            <v>1453901051.017</v>
          </cell>
          <cell r="V44">
            <v>170880954</v>
          </cell>
          <cell r="W44">
            <v>104528200</v>
          </cell>
          <cell r="X44">
            <v>46921918</v>
          </cell>
          <cell r="Y44">
            <v>0</v>
          </cell>
          <cell r="Z44">
            <v>2941.07</v>
          </cell>
          <cell r="AB44">
            <v>0</v>
          </cell>
        </row>
        <row r="45">
          <cell r="G45">
            <v>2475824</v>
          </cell>
          <cell r="K45">
            <v>0</v>
          </cell>
          <cell r="M45">
            <v>2475824</v>
          </cell>
          <cell r="N45">
            <v>288846.1333333333</v>
          </cell>
          <cell r="P45">
            <v>0</v>
          </cell>
          <cell r="Q45">
            <v>0</v>
          </cell>
          <cell r="R45">
            <v>0</v>
          </cell>
          <cell r="U45">
            <v>2186977.8666666667</v>
          </cell>
          <cell r="V45">
            <v>0</v>
          </cell>
          <cell r="W45">
            <v>0</v>
          </cell>
          <cell r="X45">
            <v>0</v>
          </cell>
          <cell r="Y45">
            <v>0</v>
          </cell>
          <cell r="Z45">
            <v>0</v>
          </cell>
          <cell r="AB45">
            <v>0</v>
          </cell>
        </row>
        <row r="46">
          <cell r="G46">
            <v>5734225.5999999996</v>
          </cell>
          <cell r="J46">
            <v>810084.25</v>
          </cell>
          <cell r="K46">
            <v>0</v>
          </cell>
          <cell r="M46">
            <v>6544309.8499999996</v>
          </cell>
          <cell r="N46">
            <v>763502.8158333333</v>
          </cell>
          <cell r="P46">
            <v>0</v>
          </cell>
          <cell r="Q46">
            <v>21910.18</v>
          </cell>
          <cell r="R46">
            <v>0</v>
          </cell>
          <cell r="U46">
            <v>5780807.0341666667</v>
          </cell>
          <cell r="V46">
            <v>21910.18</v>
          </cell>
          <cell r="W46">
            <v>0</v>
          </cell>
          <cell r="X46">
            <v>18859.650000000001</v>
          </cell>
          <cell r="Y46">
            <v>0</v>
          </cell>
          <cell r="AA46">
            <v>218835</v>
          </cell>
          <cell r="AB46">
            <v>591249.25</v>
          </cell>
          <cell r="AC46">
            <v>810084.25</v>
          </cell>
        </row>
        <row r="47">
          <cell r="G47">
            <v>0</v>
          </cell>
          <cell r="K47">
            <v>0</v>
          </cell>
          <cell r="N47">
            <v>0</v>
          </cell>
          <cell r="P47">
            <v>0</v>
          </cell>
          <cell r="Q47">
            <v>0</v>
          </cell>
          <cell r="R47">
            <v>0</v>
          </cell>
          <cell r="U47">
            <v>0</v>
          </cell>
          <cell r="V47">
            <v>0</v>
          </cell>
          <cell r="W47">
            <v>0</v>
          </cell>
          <cell r="X47">
            <v>0</v>
          </cell>
          <cell r="Y47">
            <v>0</v>
          </cell>
          <cell r="AB47">
            <v>0</v>
          </cell>
        </row>
        <row r="48">
          <cell r="G48">
            <v>0</v>
          </cell>
          <cell r="K48">
            <v>0</v>
          </cell>
          <cell r="N48">
            <v>0</v>
          </cell>
          <cell r="P48">
            <v>0</v>
          </cell>
          <cell r="Q48">
            <v>0</v>
          </cell>
          <cell r="R48">
            <v>0</v>
          </cell>
          <cell r="U48">
            <v>0</v>
          </cell>
          <cell r="V48">
            <v>0</v>
          </cell>
          <cell r="W48">
            <v>0</v>
          </cell>
          <cell r="X48">
            <v>0</v>
          </cell>
          <cell r="Y48">
            <v>0</v>
          </cell>
          <cell r="AB48">
            <v>0</v>
          </cell>
        </row>
        <row r="49">
          <cell r="G49">
            <v>0</v>
          </cell>
          <cell r="K49">
            <v>0</v>
          </cell>
          <cell r="N49">
            <v>0</v>
          </cell>
          <cell r="P49">
            <v>0</v>
          </cell>
          <cell r="Q49">
            <v>0</v>
          </cell>
          <cell r="R49">
            <v>0</v>
          </cell>
          <cell r="U49">
            <v>0</v>
          </cell>
          <cell r="V49">
            <v>0</v>
          </cell>
          <cell r="W49">
            <v>0</v>
          </cell>
          <cell r="X49">
            <v>0</v>
          </cell>
          <cell r="Y49">
            <v>0</v>
          </cell>
          <cell r="AB49">
            <v>0</v>
          </cell>
        </row>
        <row r="50">
          <cell r="G50">
            <v>0</v>
          </cell>
          <cell r="K50">
            <v>0</v>
          </cell>
          <cell r="N50">
            <v>0</v>
          </cell>
          <cell r="P50">
            <v>0</v>
          </cell>
          <cell r="Q50">
            <v>0</v>
          </cell>
          <cell r="R50">
            <v>0</v>
          </cell>
          <cell r="U50">
            <v>0</v>
          </cell>
          <cell r="V50">
            <v>0</v>
          </cell>
          <cell r="W50">
            <v>0</v>
          </cell>
          <cell r="X50">
            <v>0</v>
          </cell>
          <cell r="Y50">
            <v>0</v>
          </cell>
          <cell r="Z50">
            <v>90</v>
          </cell>
          <cell r="AB50">
            <v>0</v>
          </cell>
        </row>
        <row r="51">
          <cell r="G51">
            <v>4116908.0750000002</v>
          </cell>
          <cell r="J51">
            <v>208125.02</v>
          </cell>
          <cell r="K51">
            <v>0</v>
          </cell>
          <cell r="M51">
            <v>4325033.0949999997</v>
          </cell>
          <cell r="N51">
            <v>378440.39581249998</v>
          </cell>
          <cell r="P51">
            <v>0</v>
          </cell>
          <cell r="Q51">
            <v>0</v>
          </cell>
          <cell r="R51">
            <v>0</v>
          </cell>
          <cell r="U51">
            <v>3946592.6991874999</v>
          </cell>
          <cell r="V51">
            <v>0</v>
          </cell>
          <cell r="W51">
            <v>0</v>
          </cell>
          <cell r="X51">
            <v>0</v>
          </cell>
          <cell r="Y51">
            <v>0</v>
          </cell>
          <cell r="AB51">
            <v>0</v>
          </cell>
        </row>
        <row r="52">
          <cell r="G52">
            <v>0</v>
          </cell>
          <cell r="K52">
            <v>0</v>
          </cell>
          <cell r="N52">
            <v>0</v>
          </cell>
          <cell r="P52">
            <v>0</v>
          </cell>
          <cell r="Q52">
            <v>0</v>
          </cell>
          <cell r="R52">
            <v>0</v>
          </cell>
          <cell r="U52">
            <v>0</v>
          </cell>
          <cell r="V52">
            <v>0</v>
          </cell>
          <cell r="W52">
            <v>0</v>
          </cell>
          <cell r="X52">
            <v>0</v>
          </cell>
          <cell r="Y52">
            <v>9.999999999308784E-3</v>
          </cell>
          <cell r="Z52">
            <v>2185.0300000000002</v>
          </cell>
          <cell r="AB52">
            <v>0</v>
          </cell>
        </row>
        <row r="53">
          <cell r="G53">
            <v>53757185.599999994</v>
          </cell>
          <cell r="J53">
            <v>843947.26</v>
          </cell>
          <cell r="K53">
            <v>0</v>
          </cell>
          <cell r="M53">
            <v>54601132.859999992</v>
          </cell>
          <cell r="N53">
            <v>6370132.1669999985</v>
          </cell>
          <cell r="P53">
            <v>0</v>
          </cell>
          <cell r="Q53">
            <v>1663608.1</v>
          </cell>
          <cell r="R53">
            <v>0</v>
          </cell>
          <cell r="U53">
            <v>48231000.692999996</v>
          </cell>
          <cell r="V53">
            <v>1663608.1</v>
          </cell>
          <cell r="W53">
            <v>723200</v>
          </cell>
          <cell r="X53">
            <v>855769</v>
          </cell>
          <cell r="Y53">
            <v>0</v>
          </cell>
          <cell r="Z53">
            <v>16431.02</v>
          </cell>
          <cell r="AB53">
            <v>843947.26</v>
          </cell>
          <cell r="AC53">
            <v>843947.26</v>
          </cell>
        </row>
        <row r="54">
          <cell r="G54">
            <v>13418977.200000001</v>
          </cell>
          <cell r="J54">
            <v>24361621.59</v>
          </cell>
          <cell r="K54">
            <v>0</v>
          </cell>
          <cell r="M54">
            <v>37780598.789999999</v>
          </cell>
          <cell r="N54">
            <v>4407736.5254999995</v>
          </cell>
          <cell r="P54">
            <v>0</v>
          </cell>
          <cell r="Q54">
            <v>45319.82</v>
          </cell>
          <cell r="R54">
            <v>0</v>
          </cell>
          <cell r="U54">
            <v>33372862.2645</v>
          </cell>
          <cell r="V54">
            <v>45319.82</v>
          </cell>
          <cell r="W54">
            <v>0</v>
          </cell>
          <cell r="X54">
            <v>45319.82</v>
          </cell>
          <cell r="Y54">
            <v>0</v>
          </cell>
          <cell r="Z54">
            <v>0</v>
          </cell>
          <cell r="AA54">
            <v>24361621.59</v>
          </cell>
          <cell r="AB54">
            <v>0</v>
          </cell>
          <cell r="AC54">
            <v>24361621.59</v>
          </cell>
        </row>
        <row r="55">
          <cell r="G55">
            <v>693480</v>
          </cell>
          <cell r="J55">
            <v>61267</v>
          </cell>
          <cell r="M55">
            <v>754747</v>
          </cell>
          <cell r="N55">
            <v>110067.27083333334</v>
          </cell>
          <cell r="P55">
            <v>0</v>
          </cell>
          <cell r="Q55">
            <v>0</v>
          </cell>
          <cell r="R55">
            <v>0</v>
          </cell>
          <cell r="U55">
            <v>644679.72916666663</v>
          </cell>
          <cell r="V55">
            <v>0</v>
          </cell>
          <cell r="W55">
            <v>0</v>
          </cell>
          <cell r="X55">
            <v>0</v>
          </cell>
          <cell r="Y55">
            <v>0</v>
          </cell>
          <cell r="Z55">
            <v>0</v>
          </cell>
          <cell r="AA55">
            <v>61267</v>
          </cell>
          <cell r="AB55">
            <v>0</v>
          </cell>
          <cell r="AC55">
            <v>61267</v>
          </cell>
        </row>
        <row r="56">
          <cell r="G56">
            <v>28585430.724999998</v>
          </cell>
          <cell r="J56">
            <v>755359.02</v>
          </cell>
          <cell r="M56">
            <v>29340789.744999997</v>
          </cell>
          <cell r="N56">
            <v>2567319.1026874995</v>
          </cell>
          <cell r="P56">
            <v>0</v>
          </cell>
          <cell r="Q56">
            <v>9368.2999999999993</v>
          </cell>
          <cell r="R56">
            <v>0</v>
          </cell>
          <cell r="U56">
            <v>26773470.642312497</v>
          </cell>
          <cell r="V56">
            <v>9368.2999999999993</v>
          </cell>
          <cell r="W56">
            <v>0</v>
          </cell>
          <cell r="X56">
            <v>9368.2999999999993</v>
          </cell>
          <cell r="Y56">
            <v>0</v>
          </cell>
          <cell r="Z56">
            <v>5845.89</v>
          </cell>
          <cell r="AA56">
            <v>644509.02</v>
          </cell>
          <cell r="AB56">
            <v>110850</v>
          </cell>
          <cell r="AC56">
            <v>755359.02</v>
          </cell>
        </row>
        <row r="57">
          <cell r="G57">
            <v>39703034.700000003</v>
          </cell>
          <cell r="J57">
            <v>62417416.500000037</v>
          </cell>
          <cell r="M57">
            <v>102120451.20000005</v>
          </cell>
          <cell r="N57">
            <v>5957026.3200000022</v>
          </cell>
          <cell r="P57">
            <v>0</v>
          </cell>
          <cell r="Q57">
            <v>144783.5</v>
          </cell>
          <cell r="R57">
            <v>0</v>
          </cell>
          <cell r="U57">
            <v>96163424.88000004</v>
          </cell>
          <cell r="V57">
            <v>144783.5</v>
          </cell>
          <cell r="W57">
            <v>4000</v>
          </cell>
          <cell r="X57">
            <v>140783.5</v>
          </cell>
          <cell r="Y57">
            <v>0</v>
          </cell>
          <cell r="AA57">
            <v>5461214.6200000001</v>
          </cell>
          <cell r="AB57">
            <v>5573791.0800000085</v>
          </cell>
          <cell r="AC57">
            <v>11035005.700000009</v>
          </cell>
        </row>
        <row r="58">
          <cell r="G58">
            <v>0</v>
          </cell>
          <cell r="J58">
            <v>0</v>
          </cell>
          <cell r="N58">
            <v>0</v>
          </cell>
          <cell r="P58">
            <v>0</v>
          </cell>
          <cell r="Q58">
            <v>0</v>
          </cell>
          <cell r="R58">
            <v>0</v>
          </cell>
          <cell r="U58">
            <v>0</v>
          </cell>
          <cell r="V58">
            <v>0</v>
          </cell>
          <cell r="W58">
            <v>0</v>
          </cell>
          <cell r="X58">
            <v>0</v>
          </cell>
          <cell r="Y58">
            <v>0</v>
          </cell>
          <cell r="Z58">
            <v>33.659999999999997</v>
          </cell>
          <cell r="AA58">
            <v>0</v>
          </cell>
          <cell r="AB58">
            <v>0</v>
          </cell>
        </row>
        <row r="59">
          <cell r="G59">
            <v>14693720.5</v>
          </cell>
          <cell r="J59">
            <v>28041731.779999997</v>
          </cell>
          <cell r="M59">
            <v>42735452.280000001</v>
          </cell>
          <cell r="N59">
            <v>2492901.3830000004</v>
          </cell>
          <cell r="P59">
            <v>0</v>
          </cell>
          <cell r="Q59">
            <v>5260</v>
          </cell>
          <cell r="R59">
            <v>0</v>
          </cell>
          <cell r="U59">
            <v>40242550.897</v>
          </cell>
          <cell r="V59">
            <v>5260</v>
          </cell>
          <cell r="W59">
            <v>5000</v>
          </cell>
          <cell r="X59">
            <v>260</v>
          </cell>
          <cell r="Y59">
            <v>2044.42</v>
          </cell>
          <cell r="Z59">
            <v>483899.08</v>
          </cell>
          <cell r="AA59">
            <v>25507317.32</v>
          </cell>
          <cell r="AB59">
            <v>2502722.0699999998</v>
          </cell>
          <cell r="AC59">
            <v>28010039.390000001</v>
          </cell>
        </row>
        <row r="60">
          <cell r="G60">
            <v>3840013500.6070004</v>
          </cell>
          <cell r="J60">
            <v>215284446.5</v>
          </cell>
          <cell r="K60">
            <v>0</v>
          </cell>
          <cell r="L60">
            <v>387931.03</v>
          </cell>
          <cell r="M60">
            <v>4054910016.0770001</v>
          </cell>
          <cell r="N60">
            <v>387700735.89395171</v>
          </cell>
          <cell r="P60">
            <v>0</v>
          </cell>
          <cell r="Q60">
            <v>346708409.78768748</v>
          </cell>
          <cell r="R60">
            <v>301838392.74231255</v>
          </cell>
          <cell r="U60">
            <v>3969047672.9253607</v>
          </cell>
          <cell r="V60">
            <v>648546802.52999997</v>
          </cell>
          <cell r="W60">
            <v>263406750</v>
          </cell>
          <cell r="X60">
            <v>246636920.67000002</v>
          </cell>
          <cell r="Y60">
            <v>0</v>
          </cell>
          <cell r="Z60">
            <v>14851.81</v>
          </cell>
          <cell r="AA60">
            <v>84618637</v>
          </cell>
          <cell r="AB60">
            <v>164148000.45999998</v>
          </cell>
          <cell r="AC60">
            <v>248766637.45999998</v>
          </cell>
        </row>
        <row r="61">
          <cell r="G61">
            <v>455566804.89999998</v>
          </cell>
          <cell r="J61">
            <v>804</v>
          </cell>
          <cell r="K61">
            <v>0</v>
          </cell>
          <cell r="M61">
            <v>455567608.89999998</v>
          </cell>
          <cell r="N61">
            <v>53149554.371666662</v>
          </cell>
          <cell r="P61">
            <v>0</v>
          </cell>
          <cell r="Q61">
            <v>39862165.778749995</v>
          </cell>
          <cell r="R61">
            <v>18277022.621250004</v>
          </cell>
          <cell r="U61">
            <v>420695077.14958334</v>
          </cell>
          <cell r="V61">
            <v>58139188.399999999</v>
          </cell>
          <cell r="W61">
            <v>9179900</v>
          </cell>
          <cell r="X61">
            <v>25850833.600000001</v>
          </cell>
          <cell r="Y61">
            <v>0</v>
          </cell>
          <cell r="Z61">
            <v>9668.92</v>
          </cell>
          <cell r="AA61">
            <v>804</v>
          </cell>
          <cell r="AB61">
            <v>0</v>
          </cell>
          <cell r="AC61">
            <v>804</v>
          </cell>
        </row>
        <row r="62">
          <cell r="G62">
            <v>21712810.999999996</v>
          </cell>
          <cell r="J62">
            <v>907622.15</v>
          </cell>
          <cell r="K62">
            <v>0</v>
          </cell>
          <cell r="M62">
            <v>22620433.149999995</v>
          </cell>
          <cell r="N62">
            <v>1979287.9006249995</v>
          </cell>
          <cell r="P62">
            <v>0</v>
          </cell>
          <cell r="Q62">
            <v>635315.6</v>
          </cell>
          <cell r="R62">
            <v>0</v>
          </cell>
          <cell r="U62">
            <v>20641145.249374997</v>
          </cell>
          <cell r="V62">
            <v>635315.6</v>
          </cell>
          <cell r="W62">
            <v>341180</v>
          </cell>
          <cell r="X62">
            <v>227914.23999999999</v>
          </cell>
          <cell r="Y62">
            <v>0</v>
          </cell>
          <cell r="Z62">
            <v>29685.69</v>
          </cell>
          <cell r="AA62">
            <v>2</v>
          </cell>
          <cell r="AB62">
            <v>906841</v>
          </cell>
          <cell r="AC62">
            <v>906843</v>
          </cell>
        </row>
        <row r="63">
          <cell r="G63">
            <v>31306525.725000005</v>
          </cell>
          <cell r="J63">
            <v>139776.99</v>
          </cell>
          <cell r="K63">
            <v>0</v>
          </cell>
          <cell r="M63">
            <v>31446302.715000004</v>
          </cell>
          <cell r="N63">
            <v>2751551.4875625004</v>
          </cell>
          <cell r="P63">
            <v>0</v>
          </cell>
          <cell r="Q63">
            <v>684962.69</v>
          </cell>
          <cell r="R63">
            <v>0</v>
          </cell>
          <cell r="U63">
            <v>28694751.227437504</v>
          </cell>
          <cell r="V63">
            <v>684962.69</v>
          </cell>
          <cell r="W63">
            <v>350000</v>
          </cell>
          <cell r="X63">
            <v>119438.69</v>
          </cell>
          <cell r="Y63">
            <v>0</v>
          </cell>
          <cell r="Z63">
            <v>1690.79</v>
          </cell>
          <cell r="AB63">
            <v>0</v>
          </cell>
        </row>
        <row r="64">
          <cell r="G64">
            <v>40246566.274999991</v>
          </cell>
          <cell r="J64">
            <v>47000</v>
          </cell>
          <cell r="K64">
            <v>0</v>
          </cell>
          <cell r="M64">
            <v>40293566.274999991</v>
          </cell>
          <cell r="N64">
            <v>3525687.0490624993</v>
          </cell>
          <cell r="P64">
            <v>0</v>
          </cell>
          <cell r="Q64">
            <v>67684.94</v>
          </cell>
          <cell r="R64">
            <v>0</v>
          </cell>
          <cell r="U64">
            <v>36767879.225937493</v>
          </cell>
          <cell r="V64">
            <v>67684.94</v>
          </cell>
          <cell r="W64">
            <v>0</v>
          </cell>
          <cell r="X64">
            <v>250121.94</v>
          </cell>
          <cell r="Y64">
            <v>0</v>
          </cell>
          <cell r="Z64">
            <v>80693.09</v>
          </cell>
          <cell r="AB64">
            <v>47000</v>
          </cell>
          <cell r="AC64">
            <v>47000</v>
          </cell>
        </row>
        <row r="65">
          <cell r="G65">
            <v>163888014.27500001</v>
          </cell>
          <cell r="J65">
            <v>13226972.049999997</v>
          </cell>
          <cell r="K65">
            <v>0</v>
          </cell>
          <cell r="M65">
            <v>177114986.32499999</v>
          </cell>
          <cell r="N65">
            <v>20663415.071250003</v>
          </cell>
          <cell r="P65">
            <v>0</v>
          </cell>
          <cell r="Q65">
            <v>15497561.303437497</v>
          </cell>
          <cell r="R65">
            <v>3991687.6965625025</v>
          </cell>
          <cell r="U65">
            <v>160443258.9503125</v>
          </cell>
          <cell r="V65">
            <v>19489249</v>
          </cell>
          <cell r="W65">
            <v>7514250</v>
          </cell>
          <cell r="X65">
            <v>10619769</v>
          </cell>
          <cell r="Y65">
            <v>1.0000000002037268E-2</v>
          </cell>
          <cell r="Z65">
            <v>232419.63</v>
          </cell>
          <cell r="AA65">
            <v>4419929.33</v>
          </cell>
          <cell r="AB65">
            <v>8732904.7199999969</v>
          </cell>
          <cell r="AC65">
            <v>13152834.049999997</v>
          </cell>
        </row>
        <row r="66">
          <cell r="G66">
            <v>2058180044.8499997</v>
          </cell>
          <cell r="J66">
            <v>42255986.759999998</v>
          </cell>
          <cell r="K66">
            <v>0</v>
          </cell>
          <cell r="L66">
            <v>387931.03</v>
          </cell>
          <cell r="M66">
            <v>2100048100.5799997</v>
          </cell>
          <cell r="N66">
            <v>183754208.80074996</v>
          </cell>
          <cell r="P66">
            <v>0</v>
          </cell>
          <cell r="Q66">
            <v>183754208.80074996</v>
          </cell>
          <cell r="R66">
            <v>191719632.19925004</v>
          </cell>
          <cell r="U66">
            <v>2108013523.9784997</v>
          </cell>
          <cell r="V66">
            <v>375473841</v>
          </cell>
          <cell r="W66">
            <v>146643000</v>
          </cell>
          <cell r="X66">
            <v>152351950</v>
          </cell>
          <cell r="Y66">
            <v>0</v>
          </cell>
          <cell r="Z66">
            <v>102521.98</v>
          </cell>
          <cell r="AA66">
            <v>510100</v>
          </cell>
          <cell r="AB66">
            <v>24805822.800000001</v>
          </cell>
          <cell r="AC66">
            <v>25315922.800000001</v>
          </cell>
        </row>
        <row r="67">
          <cell r="G67">
            <v>750161655.67500007</v>
          </cell>
          <cell r="J67">
            <v>111423174.56</v>
          </cell>
          <cell r="K67">
            <v>0</v>
          </cell>
          <cell r="M67">
            <v>861584830.23500013</v>
          </cell>
          <cell r="N67">
            <v>100518230.19408336</v>
          </cell>
          <cell r="P67">
            <v>0</v>
          </cell>
          <cell r="Q67">
            <v>75388672.645562515</v>
          </cell>
          <cell r="R67">
            <v>76174070.354437485</v>
          </cell>
          <cell r="U67">
            <v>837240670.39535427</v>
          </cell>
          <cell r="V67">
            <v>151562743</v>
          </cell>
          <cell r="W67">
            <v>88155900</v>
          </cell>
          <cell r="X67">
            <v>42773918</v>
          </cell>
          <cell r="Y67">
            <v>0</v>
          </cell>
          <cell r="AA67">
            <v>79308430.790000007</v>
          </cell>
          <cell r="AB67">
            <v>32114743.769999966</v>
          </cell>
          <cell r="AC67">
            <v>111423174.55999997</v>
          </cell>
        </row>
        <row r="68">
          <cell r="G68">
            <v>0</v>
          </cell>
          <cell r="M68">
            <v>0</v>
          </cell>
          <cell r="N68">
            <v>0</v>
          </cell>
          <cell r="P68">
            <v>0</v>
          </cell>
          <cell r="Q68">
            <v>0</v>
          </cell>
          <cell r="R68">
            <v>0</v>
          </cell>
          <cell r="U68">
            <v>0</v>
          </cell>
          <cell r="V68">
            <v>0</v>
          </cell>
          <cell r="W68">
            <v>0</v>
          </cell>
          <cell r="X68">
            <v>0</v>
          </cell>
          <cell r="Y68">
            <v>0</v>
          </cell>
          <cell r="Z68">
            <v>69.16</v>
          </cell>
          <cell r="AB68">
            <v>0</v>
          </cell>
        </row>
        <row r="69">
          <cell r="G69">
            <v>26738550.849999998</v>
          </cell>
          <cell r="J69">
            <v>666281.71</v>
          </cell>
          <cell r="M69">
            <v>27404832.559999999</v>
          </cell>
          <cell r="N69">
            <v>1598615.2326666664</v>
          </cell>
          <cell r="P69">
            <v>0</v>
          </cell>
          <cell r="Q69">
            <v>1206719</v>
          </cell>
          <cell r="R69">
            <v>0</v>
          </cell>
          <cell r="U69">
            <v>25806217.327333331</v>
          </cell>
          <cell r="V69">
            <v>1206719</v>
          </cell>
          <cell r="W69">
            <v>615000</v>
          </cell>
          <cell r="X69">
            <v>518615</v>
          </cell>
          <cell r="Y69">
            <v>0</v>
          </cell>
          <cell r="Z69">
            <v>0</v>
          </cell>
          <cell r="AA69">
            <v>366615.57</v>
          </cell>
          <cell r="AB69">
            <v>299666.14</v>
          </cell>
          <cell r="AC69">
            <v>666281.71</v>
          </cell>
        </row>
        <row r="70">
          <cell r="G70">
            <v>416566.43199999997</v>
          </cell>
          <cell r="M70">
            <v>416566.43199999997</v>
          </cell>
          <cell r="N70">
            <v>19439.766826666666</v>
          </cell>
          <cell r="P70">
            <v>0</v>
          </cell>
          <cell r="Q70">
            <v>0</v>
          </cell>
          <cell r="R70">
            <v>0</v>
          </cell>
          <cell r="U70">
            <v>397126.66517333331</v>
          </cell>
          <cell r="V70">
            <v>0</v>
          </cell>
          <cell r="W70">
            <v>0</v>
          </cell>
          <cell r="X70">
            <v>0</v>
          </cell>
          <cell r="Y70">
            <v>2044.41</v>
          </cell>
          <cell r="Z70">
            <v>12298.01</v>
          </cell>
          <cell r="AB70">
            <v>0</v>
          </cell>
        </row>
        <row r="71">
          <cell r="G71">
            <v>291795960.625</v>
          </cell>
          <cell r="J71">
            <v>46616828.279999994</v>
          </cell>
          <cell r="M71">
            <v>338412788.90499997</v>
          </cell>
          <cell r="N71">
            <v>19740746.019458331</v>
          </cell>
          <cell r="P71">
            <v>0</v>
          </cell>
          <cell r="Q71">
            <v>29611119.029187493</v>
          </cell>
          <cell r="R71">
            <v>11675979.870812505</v>
          </cell>
          <cell r="U71">
            <v>330348022.75635409</v>
          </cell>
          <cell r="V71">
            <v>41287098.899999999</v>
          </cell>
          <cell r="W71">
            <v>10607520</v>
          </cell>
          <cell r="X71">
            <v>13924360.199999999</v>
          </cell>
          <cell r="Y71">
            <v>1.9999999989522621E-2</v>
          </cell>
          <cell r="Z71">
            <v>108858.99</v>
          </cell>
          <cell r="AA71">
            <v>12755.31</v>
          </cell>
          <cell r="AB71">
            <v>97241022.030000001</v>
          </cell>
          <cell r="AC71">
            <v>97253777.340000004</v>
          </cell>
        </row>
        <row r="72">
          <cell r="G72">
            <v>2003638909.4609995</v>
          </cell>
          <cell r="J72">
            <v>49898594.100000001</v>
          </cell>
          <cell r="K72">
            <v>0</v>
          </cell>
          <cell r="L72">
            <v>207701.83000000002</v>
          </cell>
          <cell r="M72">
            <v>2053329801.7309995</v>
          </cell>
          <cell r="N72">
            <v>157063849.95963666</v>
          </cell>
          <cell r="P72">
            <v>0</v>
          </cell>
          <cell r="Q72">
            <v>145805602.17874998</v>
          </cell>
          <cell r="R72">
            <v>113264948.42125</v>
          </cell>
          <cell r="U72">
            <v>2009530900.1926129</v>
          </cell>
          <cell r="V72">
            <v>259070550.59999999</v>
          </cell>
          <cell r="W72">
            <v>108579790.00000001</v>
          </cell>
          <cell r="X72">
            <v>115132570.08</v>
          </cell>
          <cell r="Y72">
            <v>1.0000000009313226E-2</v>
          </cell>
          <cell r="Z72">
            <v>40489.03</v>
          </cell>
          <cell r="AA72">
            <v>4313508</v>
          </cell>
          <cell r="AB72">
            <v>5860500.1699999999</v>
          </cell>
          <cell r="AC72">
            <v>10174008.17</v>
          </cell>
        </row>
        <row r="73">
          <cell r="G73">
            <v>1384564082.7</v>
          </cell>
          <cell r="J73">
            <v>388678.2</v>
          </cell>
          <cell r="M73">
            <v>1384952760.9000001</v>
          </cell>
          <cell r="N73">
            <v>121183366.57875</v>
          </cell>
          <cell r="P73">
            <v>0</v>
          </cell>
          <cell r="Q73">
            <v>121183366.57875</v>
          </cell>
          <cell r="R73">
            <v>113264948.42125</v>
          </cell>
          <cell r="U73">
            <v>1377034342.7425003</v>
          </cell>
          <cell r="V73">
            <v>234448315</v>
          </cell>
          <cell r="W73">
            <v>96935160</v>
          </cell>
          <cell r="X73">
            <v>105144570</v>
          </cell>
          <cell r="Y73">
            <v>0</v>
          </cell>
          <cell r="AB73">
            <v>388678.2</v>
          </cell>
          <cell r="AC73">
            <v>388678.2</v>
          </cell>
        </row>
        <row r="74">
          <cell r="G74">
            <v>0</v>
          </cell>
          <cell r="N74">
            <v>0</v>
          </cell>
          <cell r="R74">
            <v>0</v>
          </cell>
          <cell r="U74">
            <v>0</v>
          </cell>
          <cell r="V74">
            <v>0</v>
          </cell>
          <cell r="W74">
            <v>449000</v>
          </cell>
          <cell r="X74">
            <v>-449000</v>
          </cell>
          <cell r="Y74">
            <v>1.0000000009313226E-2</v>
          </cell>
          <cell r="Z74">
            <v>57947.21</v>
          </cell>
          <cell r="AB74">
            <v>0</v>
          </cell>
        </row>
        <row r="75">
          <cell r="G75">
            <v>451112494.375</v>
          </cell>
          <cell r="J75">
            <v>39714757.899999999</v>
          </cell>
          <cell r="L75">
            <v>60344.83</v>
          </cell>
          <cell r="M75">
            <v>490766907.44499999</v>
          </cell>
          <cell r="N75">
            <v>28628069.600958332</v>
          </cell>
          <cell r="Q75">
            <v>13939679.300000001</v>
          </cell>
          <cell r="R75">
            <v>0</v>
          </cell>
          <cell r="U75">
            <v>462138837.84404165</v>
          </cell>
          <cell r="V75">
            <v>13939679.300000001</v>
          </cell>
          <cell r="W75">
            <v>5878400</v>
          </cell>
          <cell r="X75">
            <v>6958859.3000000007</v>
          </cell>
          <cell r="Y75">
            <v>0</v>
          </cell>
          <cell r="Z75">
            <v>10422.75</v>
          </cell>
          <cell r="AA75">
            <v>986000</v>
          </cell>
          <cell r="AB75">
            <v>3751821.97</v>
          </cell>
          <cell r="AC75">
            <v>4737821.97</v>
          </cell>
        </row>
        <row r="76">
          <cell r="G76">
            <v>145793861.19199997</v>
          </cell>
          <cell r="J76">
            <v>9795158</v>
          </cell>
          <cell r="L76">
            <v>147357</v>
          </cell>
          <cell r="M76">
            <v>155441662.19199997</v>
          </cell>
          <cell r="N76">
            <v>6347201.2061733324</v>
          </cell>
          <cell r="Q76">
            <v>9591452.6300000008</v>
          </cell>
          <cell r="R76">
            <v>0</v>
          </cell>
          <cell r="U76">
            <v>149094460.98582664</v>
          </cell>
          <cell r="V76">
            <v>9591452.6300000008</v>
          </cell>
          <cell r="W76">
            <v>4583320</v>
          </cell>
          <cell r="X76">
            <v>3203960.33</v>
          </cell>
          <cell r="Y76">
            <v>0</v>
          </cell>
          <cell r="AA76">
            <v>3327508</v>
          </cell>
          <cell r="AB76">
            <v>1720000</v>
          </cell>
          <cell r="AC76">
            <v>5047508</v>
          </cell>
        </row>
        <row r="77">
          <cell r="G77">
            <v>0</v>
          </cell>
          <cell r="N77">
            <v>0</v>
          </cell>
          <cell r="R77">
            <v>0</v>
          </cell>
          <cell r="U77">
            <v>0</v>
          </cell>
          <cell r="V77">
            <v>0</v>
          </cell>
          <cell r="W77">
            <v>0</v>
          </cell>
          <cell r="X77">
            <v>0</v>
          </cell>
          <cell r="Y77">
            <v>0</v>
          </cell>
          <cell r="AB77">
            <v>0</v>
          </cell>
        </row>
        <row r="78">
          <cell r="G78">
            <v>0</v>
          </cell>
          <cell r="N78">
            <v>0</v>
          </cell>
          <cell r="R78">
            <v>0</v>
          </cell>
          <cell r="U78">
            <v>0</v>
          </cell>
          <cell r="V78">
            <v>0</v>
          </cell>
          <cell r="W78">
            <v>0</v>
          </cell>
          <cell r="X78">
            <v>0</v>
          </cell>
          <cell r="Y78">
            <v>0</v>
          </cell>
          <cell r="AB78">
            <v>0</v>
          </cell>
        </row>
        <row r="79">
          <cell r="G79">
            <v>0</v>
          </cell>
          <cell r="N79">
            <v>0</v>
          </cell>
          <cell r="R79">
            <v>0</v>
          </cell>
          <cell r="U79">
            <v>0</v>
          </cell>
          <cell r="V79">
            <v>0</v>
          </cell>
          <cell r="W79">
            <v>0</v>
          </cell>
          <cell r="X79">
            <v>0</v>
          </cell>
          <cell r="Y79">
            <v>0</v>
          </cell>
          <cell r="Z79">
            <v>0</v>
          </cell>
          <cell r="AB79">
            <v>0</v>
          </cell>
        </row>
        <row r="80">
          <cell r="G80">
            <v>22168471.194000002</v>
          </cell>
          <cell r="J80">
            <v>0</v>
          </cell>
          <cell r="M80">
            <v>22168471.194000002</v>
          </cell>
          <cell r="N80">
            <v>905212.57375500002</v>
          </cell>
          <cell r="Q80">
            <v>1091103.67</v>
          </cell>
          <cell r="R80">
            <v>0</v>
          </cell>
          <cell r="U80">
            <v>21263258.620245002</v>
          </cell>
          <cell r="V80">
            <v>1091103.67</v>
          </cell>
          <cell r="W80">
            <v>733910</v>
          </cell>
          <cell r="X80">
            <v>274180.44999999995</v>
          </cell>
          <cell r="Y80">
            <v>0</v>
          </cell>
          <cell r="Z80">
            <v>27975.16</v>
          </cell>
          <cell r="AA80">
            <v>0</v>
          </cell>
          <cell r="AB80">
            <v>0</v>
          </cell>
        </row>
        <row r="81">
          <cell r="G81">
            <v>45354155.099999994</v>
          </cell>
          <cell r="J81">
            <v>11886254.5</v>
          </cell>
          <cell r="M81">
            <v>57240409.599999994</v>
          </cell>
          <cell r="N81">
            <v>9337177.1779999994</v>
          </cell>
          <cell r="Q81">
            <v>1470650.64</v>
          </cell>
          <cell r="R81">
            <v>0</v>
          </cell>
          <cell r="U81">
            <v>47903232.421999991</v>
          </cell>
          <cell r="V81">
            <v>1470650.64</v>
          </cell>
          <cell r="W81">
            <v>374000</v>
          </cell>
          <cell r="X81">
            <v>322821.80999999994</v>
          </cell>
          <cell r="Y81">
            <v>0</v>
          </cell>
          <cell r="Z81">
            <v>21872.959999999999</v>
          </cell>
          <cell r="AA81">
            <v>6660624.5200000005</v>
          </cell>
          <cell r="AB81">
            <v>4631135.74</v>
          </cell>
          <cell r="AC81">
            <v>11291760.260000002</v>
          </cell>
        </row>
        <row r="82">
          <cell r="G82">
            <v>34600759.899999999</v>
          </cell>
          <cell r="J82">
            <v>10984315.380000001</v>
          </cell>
          <cell r="M82">
            <v>45585075.280000001</v>
          </cell>
          <cell r="N82">
            <v>7977388.1739999996</v>
          </cell>
          <cell r="Q82">
            <v>1379525.19</v>
          </cell>
          <cell r="U82">
            <v>37607687.105999999</v>
          </cell>
          <cell r="V82">
            <v>1379525.19</v>
          </cell>
          <cell r="W82">
            <v>283000</v>
          </cell>
          <cell r="X82">
            <v>322696.36</v>
          </cell>
          <cell r="Y82">
            <v>0</v>
          </cell>
          <cell r="Z82">
            <v>6102.2</v>
          </cell>
          <cell r="AA82">
            <v>6531732.2800000003</v>
          </cell>
          <cell r="AB82">
            <v>4452583.0999999996</v>
          </cell>
          <cell r="AC82">
            <v>10984315.380000001</v>
          </cell>
        </row>
        <row r="83">
          <cell r="G83">
            <v>10753395.200000001</v>
          </cell>
          <cell r="J83">
            <v>901939.12</v>
          </cell>
          <cell r="M83">
            <v>11655334.32</v>
          </cell>
          <cell r="N83">
            <v>1359789.0040000002</v>
          </cell>
          <cell r="Q83">
            <v>91125.45</v>
          </cell>
          <cell r="U83">
            <v>10295545.316</v>
          </cell>
          <cell r="V83">
            <v>91125.45</v>
          </cell>
          <cell r="W83">
            <v>91000</v>
          </cell>
          <cell r="X83">
            <v>125.44999999999709</v>
          </cell>
          <cell r="Y83">
            <v>-1.999999999998181E-2</v>
          </cell>
          <cell r="Z83">
            <v>33457.82</v>
          </cell>
          <cell r="AA83">
            <v>128892.24</v>
          </cell>
          <cell r="AB83">
            <v>178552.64</v>
          </cell>
          <cell r="AC83">
            <v>307444.88</v>
          </cell>
        </row>
        <row r="84">
          <cell r="G84">
            <v>137034886.81200001</v>
          </cell>
          <cell r="J84">
            <v>23683351.710000001</v>
          </cell>
          <cell r="L84">
            <v>23347.75</v>
          </cell>
          <cell r="M84">
            <v>160694890.77200001</v>
          </cell>
          <cell r="N84">
            <v>9661226.4691599999</v>
          </cell>
          <cell r="Q84">
            <v>4238598.3335000006</v>
          </cell>
          <cell r="R84">
            <v>1972559.3564999988</v>
          </cell>
          <cell r="U84">
            <v>153006223.65934002</v>
          </cell>
          <cell r="V84">
            <v>6211157.6899999995</v>
          </cell>
          <cell r="W84">
            <v>2003400</v>
          </cell>
          <cell r="X84">
            <v>2966364.17</v>
          </cell>
          <cell r="Y84">
            <v>0</v>
          </cell>
          <cell r="AA84">
            <v>3152072.04</v>
          </cell>
          <cell r="AB84">
            <v>3771069.66</v>
          </cell>
          <cell r="AC84">
            <v>6923141.6999999993</v>
          </cell>
        </row>
        <row r="85">
          <cell r="G85">
            <v>0</v>
          </cell>
          <cell r="N85">
            <v>0</v>
          </cell>
          <cell r="U85">
            <v>0</v>
          </cell>
          <cell r="V85">
            <v>0</v>
          </cell>
          <cell r="W85">
            <v>0</v>
          </cell>
          <cell r="X85">
            <v>0</v>
          </cell>
          <cell r="Y85">
            <v>0</v>
          </cell>
          <cell r="AB85">
            <v>0</v>
          </cell>
        </row>
        <row r="86">
          <cell r="G86">
            <v>0</v>
          </cell>
          <cell r="N86">
            <v>0</v>
          </cell>
          <cell r="U86">
            <v>0</v>
          </cell>
          <cell r="V86">
            <v>0</v>
          </cell>
          <cell r="W86">
            <v>0</v>
          </cell>
          <cell r="X86">
            <v>0</v>
          </cell>
          <cell r="Y86">
            <v>0</v>
          </cell>
          <cell r="Z86">
            <v>489.71</v>
          </cell>
          <cell r="AB86">
            <v>0</v>
          </cell>
        </row>
        <row r="87">
          <cell r="G87">
            <v>1565091</v>
          </cell>
          <cell r="J87">
            <v>1312436.8600000001</v>
          </cell>
          <cell r="M87">
            <v>2877527.8600000003</v>
          </cell>
          <cell r="N87">
            <v>167855.79183333335</v>
          </cell>
          <cell r="U87">
            <v>2709672.0681666671</v>
          </cell>
          <cell r="V87">
            <v>0</v>
          </cell>
          <cell r="W87">
            <v>0</v>
          </cell>
          <cell r="X87">
            <v>0</v>
          </cell>
          <cell r="Y87">
            <v>-1.0000000000047748E-2</v>
          </cell>
          <cell r="Z87">
            <v>109.42</v>
          </cell>
          <cell r="AA87">
            <v>65122</v>
          </cell>
          <cell r="AB87">
            <v>793464.60999999882</v>
          </cell>
          <cell r="AC87">
            <v>858586.60999999882</v>
          </cell>
        </row>
        <row r="88">
          <cell r="G88">
            <v>8885694.5120000001</v>
          </cell>
          <cell r="J88">
            <v>2212773.52</v>
          </cell>
          <cell r="M88">
            <v>11098468.032</v>
          </cell>
          <cell r="N88">
            <v>517928.50815999997</v>
          </cell>
          <cell r="Q88">
            <v>417783</v>
          </cell>
          <cell r="R88">
            <v>0</v>
          </cell>
          <cell r="U88">
            <v>10580539.523839999</v>
          </cell>
          <cell r="V88">
            <v>417783</v>
          </cell>
          <cell r="W88">
            <v>88400</v>
          </cell>
          <cell r="X88">
            <v>158471</v>
          </cell>
          <cell r="Y88">
            <v>0</v>
          </cell>
          <cell r="Z88">
            <v>2223.91</v>
          </cell>
          <cell r="AA88">
            <v>491752.7</v>
          </cell>
          <cell r="AB88">
            <v>1046804.29</v>
          </cell>
          <cell r="AC88">
            <v>1538556.99</v>
          </cell>
        </row>
        <row r="89">
          <cell r="G89">
            <v>13537508.800000003</v>
          </cell>
          <cell r="J89">
            <v>754147.24</v>
          </cell>
          <cell r="M89">
            <v>14291656.040000003</v>
          </cell>
          <cell r="N89">
            <v>1250519.9035000002</v>
          </cell>
          <cell r="Q89">
            <v>1250519.9035000002</v>
          </cell>
          <cell r="R89">
            <v>1972559.3564999995</v>
          </cell>
          <cell r="U89">
            <v>15013695.493000003</v>
          </cell>
          <cell r="V89">
            <v>3223079.26</v>
          </cell>
          <cell r="W89">
            <v>792000</v>
          </cell>
          <cell r="X89">
            <v>1616153.9900000002</v>
          </cell>
          <cell r="Y89">
            <v>-9.9999999999909051E-3</v>
          </cell>
          <cell r="Z89">
            <v>30634.78</v>
          </cell>
          <cell r="AA89">
            <v>544355.86</v>
          </cell>
          <cell r="AB89">
            <v>209791.38</v>
          </cell>
          <cell r="AC89">
            <v>754147.24</v>
          </cell>
        </row>
        <row r="90">
          <cell r="G90">
            <v>113046592.50000001</v>
          </cell>
          <cell r="J90">
            <v>19403994.09</v>
          </cell>
          <cell r="L90">
            <v>23347.75</v>
          </cell>
          <cell r="M90">
            <v>132427238.84000002</v>
          </cell>
          <cell r="N90">
            <v>7724922.2656666664</v>
          </cell>
          <cell r="Q90">
            <v>2570295.4300000002</v>
          </cell>
          <cell r="R90">
            <v>0</v>
          </cell>
          <cell r="U90">
            <v>124702316.57433335</v>
          </cell>
          <cell r="V90">
            <v>2570295.4300000002</v>
          </cell>
          <cell r="W90">
            <v>1123000</v>
          </cell>
          <cell r="X90">
            <v>1191739.1800000002</v>
          </cell>
          <cell r="Y90">
            <v>-2.9999999911524355E-2</v>
          </cell>
          <cell r="Z90">
            <v>3302648.44</v>
          </cell>
          <cell r="AA90">
            <v>2050841.48</v>
          </cell>
          <cell r="AB90">
            <v>1721009.38</v>
          </cell>
          <cell r="AC90">
            <v>3771850.86</v>
          </cell>
        </row>
        <row r="91">
          <cell r="G91">
            <v>17244911713.907997</v>
          </cell>
          <cell r="J91">
            <v>1206577771.5600002</v>
          </cell>
          <cell r="K91" t="str">
            <v xml:space="preserve"> </v>
          </cell>
          <cell r="L91">
            <v>1399135.5100000002</v>
          </cell>
          <cell r="M91">
            <v>18450090349.958</v>
          </cell>
          <cell r="N91">
            <v>1371416902.8608418</v>
          </cell>
          <cell r="P91">
            <v>0</v>
          </cell>
          <cell r="Q91">
            <v>924617539.74481237</v>
          </cell>
          <cell r="R91">
            <v>707676185.74518752</v>
          </cell>
          <cell r="U91">
            <v>17786349632.842346</v>
          </cell>
          <cell r="V91">
            <v>1632293725.49</v>
          </cell>
          <cell r="W91">
            <v>677773510</v>
          </cell>
          <cell r="X91">
            <v>671283088.47999978</v>
          </cell>
          <cell r="AA91">
            <v>173262117.14000002</v>
          </cell>
          <cell r="AB91">
            <v>285935638.19999993</v>
          </cell>
          <cell r="AC91">
            <v>459197755.33999991</v>
          </cell>
        </row>
      </sheetData>
      <sheetData sheetId="1"/>
      <sheetData sheetId="2"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Б"/>
      <sheetName val="ГБ(план+касса)"/>
      <sheetName val="РБ"/>
      <sheetName val="РБ(план+касса)"/>
      <sheetName val="ГБ_РБ(на 1 июля)"/>
      <sheetName val="МБ"/>
      <sheetName val="МБ(план+касса)"/>
      <sheetName val="Доля центр-ии"/>
      <sheetName val="Доля центр-ии (2)"/>
      <sheetName val="Прирост ГБ"/>
      <sheetName val="РБ (уточн 2003)"/>
      <sheetName val="РБ (уточн 2003) (тыс)"/>
      <sheetName val="поставка сравн13"/>
      <sheetName val="бланк"/>
      <sheetName val="ремонт 25"/>
      <sheetName val="ПО НОВОМУ ШТАТНОМУ"/>
      <sheetName val="расш по 146  _2_"/>
      <sheetName val="34-143"/>
      <sheetName val="КДУ в разр.МО"/>
      <sheetName val="Лист1"/>
      <sheetName val="Скрин.в разр.МО"/>
      <sheetName val="face"/>
      <sheetName val="ГБ_РБ(на_1_июля)"/>
      <sheetName val="Доля_центр-ии"/>
      <sheetName val="Доля_центр-ии_(2)"/>
      <sheetName val="Прирост_ГБ"/>
      <sheetName val="РБ_(уточн_2003)"/>
      <sheetName val="РБ_(уточн_2003)_(тыс)"/>
      <sheetName val="поставка_сравн13"/>
      <sheetName val="ремонт_25"/>
      <sheetName val="ПО_НОВОМУ_ШТАТНОМУ"/>
      <sheetName val="расш_по_146___2_"/>
      <sheetName val="Касса97_2003_"/>
      <sheetName val="Дем прогноз"/>
    </sheetNames>
    <sheetDataSet>
      <sheetData sheetId="0" refreshError="1">
        <row r="43">
          <cell r="A43">
            <v>2</v>
          </cell>
        </row>
      </sheetData>
      <sheetData sheetId="1"/>
      <sheetData sheetId="2"/>
      <sheetData sheetId="3">
        <row r="43">
          <cell r="A43">
            <v>2</v>
          </cell>
        </row>
      </sheetData>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ow r="43">
          <cell r="A43">
            <v>33</v>
          </cell>
        </row>
      </sheetData>
      <sheetData sheetId="19"/>
      <sheetData sheetId="20"/>
      <sheetData sheetId="21" refreshError="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V"/>
      <sheetName val="NOV Т.Т"/>
      <sheetName val="NOV Т.Т (2)"/>
      <sheetName val="ИЗМ 109"/>
      <sheetName val="NOV (3)"/>
      <sheetName val="N_SVOD"/>
      <sheetName val="ГБ"/>
    </sheetNames>
    <sheetDataSet>
      <sheetData sheetId="0">
        <row r="7">
          <cell r="A7" t="str">
            <v>KN_STR</v>
          </cell>
          <cell r="E7" t="str">
            <v>А</v>
          </cell>
          <cell r="F7" t="str">
            <v>Б</v>
          </cell>
          <cell r="G7" t="str">
            <v>В</v>
          </cell>
          <cell r="H7" t="str">
            <v>Г</v>
          </cell>
          <cell r="I7" t="str">
            <v>IN</v>
          </cell>
          <cell r="J7" t="str">
            <v>ND</v>
          </cell>
          <cell r="K7" t="str">
            <v>OSTN</v>
          </cell>
          <cell r="L7" t="str">
            <v>NA</v>
          </cell>
          <cell r="M7" t="str">
            <v>KC</v>
          </cell>
        </row>
        <row r="8">
          <cell r="A8" t="str">
            <v>402</v>
          </cell>
          <cell r="B8">
            <v>1</v>
          </cell>
          <cell r="C8" t="str">
            <v>4</v>
          </cell>
          <cell r="D8">
            <v>2</v>
          </cell>
          <cell r="E8" t="str">
            <v>УВД-630 В КОМПЛЕКТЕ</v>
          </cell>
          <cell r="F8" t="str">
            <v>102000</v>
          </cell>
          <cell r="G8">
            <v>772887.35</v>
          </cell>
          <cell r="I8" t="str">
            <v>00000190</v>
          </cell>
          <cell r="J8" t="str">
            <v>00102</v>
          </cell>
          <cell r="K8">
            <v>772887.35</v>
          </cell>
          <cell r="L8">
            <v>15</v>
          </cell>
          <cell r="M8" t="str">
            <v>0011</v>
          </cell>
        </row>
        <row r="9">
          <cell r="D9" t="str">
            <v>2 Всего</v>
          </cell>
          <cell r="G9">
            <v>772887.35</v>
          </cell>
        </row>
        <row r="10">
          <cell r="A10" t="str">
            <v>403</v>
          </cell>
          <cell r="B10">
            <v>2</v>
          </cell>
          <cell r="C10" t="str">
            <v>4</v>
          </cell>
          <cell r="D10">
            <v>3</v>
          </cell>
          <cell r="E10" t="str">
            <v>ДИЗЕЛЬ-ГЕНЕРАТОР АТ-200</v>
          </cell>
          <cell r="F10" t="str">
            <v>062000</v>
          </cell>
          <cell r="G10">
            <v>584166.67000000004</v>
          </cell>
          <cell r="I10" t="str">
            <v>00012743</v>
          </cell>
          <cell r="J10" t="str">
            <v>00102</v>
          </cell>
          <cell r="K10">
            <v>584166.67000000004</v>
          </cell>
          <cell r="L10">
            <v>10</v>
          </cell>
          <cell r="M10" t="str">
            <v>0301</v>
          </cell>
        </row>
        <row r="11">
          <cell r="D11" t="str">
            <v>3 Всего</v>
          </cell>
          <cell r="G11">
            <v>584166.67000000004</v>
          </cell>
        </row>
        <row r="12">
          <cell r="A12" t="str">
            <v>501</v>
          </cell>
          <cell r="B12">
            <v>3</v>
          </cell>
          <cell r="C12" t="str">
            <v>5</v>
          </cell>
          <cell r="D12">
            <v>1</v>
          </cell>
          <cell r="E12" t="str">
            <v>ДУГОВАЯ СТАЛЕПЛАВ.ПЕЧЬ ДСП-1,5 М2</v>
          </cell>
          <cell r="F12" t="str">
            <v>012000</v>
          </cell>
          <cell r="G12">
            <v>2900985</v>
          </cell>
          <cell r="I12" t="str">
            <v>00022758</v>
          </cell>
          <cell r="J12" t="str">
            <v>00102</v>
          </cell>
          <cell r="K12">
            <v>2900985</v>
          </cell>
          <cell r="L12">
            <v>20</v>
          </cell>
          <cell r="M12" t="str">
            <v>0005</v>
          </cell>
        </row>
        <row r="13">
          <cell r="D13" t="str">
            <v>1 Всего</v>
          </cell>
          <cell r="G13">
            <v>2900985</v>
          </cell>
        </row>
        <row r="14">
          <cell r="A14" t="str">
            <v>505</v>
          </cell>
          <cell r="B14">
            <v>4</v>
          </cell>
          <cell r="C14" t="str">
            <v>5</v>
          </cell>
          <cell r="D14">
            <v>5</v>
          </cell>
          <cell r="E14" t="str">
            <v>КОМПЛЕКС ПРОХОДЧЕСКИЙ  КПВ-4А</v>
          </cell>
          <cell r="F14" t="str">
            <v>122000</v>
          </cell>
          <cell r="G14">
            <v>3254271</v>
          </cell>
          <cell r="I14" t="str">
            <v>00078014</v>
          </cell>
          <cell r="J14" t="str">
            <v>00102</v>
          </cell>
          <cell r="K14">
            <v>3254271</v>
          </cell>
          <cell r="L14">
            <v>25</v>
          </cell>
          <cell r="M14" t="str">
            <v>2400</v>
          </cell>
        </row>
        <row r="15">
          <cell r="A15" t="str">
            <v>505</v>
          </cell>
          <cell r="B15">
            <v>5</v>
          </cell>
          <cell r="C15" t="str">
            <v>5</v>
          </cell>
          <cell r="D15">
            <v>5</v>
          </cell>
          <cell r="E15" t="str">
            <v>КАССОВЫЙ АППАРАТ "МЕРКУРИЙ"</v>
          </cell>
          <cell r="F15" t="str">
            <v>042000</v>
          </cell>
          <cell r="G15">
            <v>15000</v>
          </cell>
          <cell r="I15" t="str">
            <v>00080450</v>
          </cell>
          <cell r="J15" t="str">
            <v>00102</v>
          </cell>
          <cell r="K15">
            <v>15000</v>
          </cell>
          <cell r="L15">
            <v>25</v>
          </cell>
          <cell r="M15" t="str">
            <v>2400</v>
          </cell>
        </row>
        <row r="16">
          <cell r="A16" t="str">
            <v>505</v>
          </cell>
          <cell r="B16">
            <v>6</v>
          </cell>
          <cell r="C16" t="str">
            <v>5</v>
          </cell>
          <cell r="D16">
            <v>5</v>
          </cell>
          <cell r="E16" t="str">
            <v>ПОГРУЗ.МАШИНА ППН-3</v>
          </cell>
          <cell r="F16" t="str">
            <v>042000</v>
          </cell>
          <cell r="G16">
            <v>1590463</v>
          </cell>
          <cell r="I16" t="str">
            <v>00080451</v>
          </cell>
          <cell r="J16" t="str">
            <v>00102</v>
          </cell>
          <cell r="K16">
            <v>1590463</v>
          </cell>
          <cell r="L16">
            <v>25</v>
          </cell>
          <cell r="M16" t="str">
            <v>2400</v>
          </cell>
        </row>
        <row r="17">
          <cell r="A17" t="str">
            <v>505</v>
          </cell>
          <cell r="B17">
            <v>7</v>
          </cell>
          <cell r="C17" t="str">
            <v>5</v>
          </cell>
          <cell r="D17">
            <v>5</v>
          </cell>
          <cell r="E17" t="str">
            <v>ПОГРУЗ.МАШИНА ППН-3</v>
          </cell>
          <cell r="F17" t="str">
            <v>042000</v>
          </cell>
          <cell r="G17">
            <v>1590462</v>
          </cell>
          <cell r="I17" t="str">
            <v>00080452</v>
          </cell>
          <cell r="J17" t="str">
            <v>00102</v>
          </cell>
          <cell r="K17">
            <v>1590462</v>
          </cell>
          <cell r="L17">
            <v>25</v>
          </cell>
          <cell r="M17" t="str">
            <v>2400</v>
          </cell>
        </row>
        <row r="18">
          <cell r="A18" t="str">
            <v>505</v>
          </cell>
          <cell r="B18">
            <v>8</v>
          </cell>
          <cell r="C18" t="str">
            <v>5</v>
          </cell>
          <cell r="D18">
            <v>5</v>
          </cell>
          <cell r="E18" t="str">
            <v>ПОГРУЗ.МАШИНА ППН-3</v>
          </cell>
          <cell r="F18" t="str">
            <v>042000</v>
          </cell>
          <cell r="G18">
            <v>781667</v>
          </cell>
          <cell r="I18" t="str">
            <v>00080454</v>
          </cell>
          <cell r="J18" t="str">
            <v>00102</v>
          </cell>
          <cell r="K18">
            <v>781667</v>
          </cell>
          <cell r="L18">
            <v>25</v>
          </cell>
          <cell r="M18" t="str">
            <v>2400</v>
          </cell>
        </row>
        <row r="19">
          <cell r="A19" t="str">
            <v>505</v>
          </cell>
          <cell r="B19">
            <v>9</v>
          </cell>
          <cell r="C19" t="str">
            <v>5</v>
          </cell>
          <cell r="D19">
            <v>5</v>
          </cell>
          <cell r="E19" t="str">
            <v>ПОГРУЗ.МАШИНА ППН-3</v>
          </cell>
          <cell r="F19" t="str">
            <v>042000</v>
          </cell>
          <cell r="G19">
            <v>781667</v>
          </cell>
          <cell r="I19" t="str">
            <v>00080456</v>
          </cell>
          <cell r="J19" t="str">
            <v>00102</v>
          </cell>
          <cell r="K19">
            <v>781667</v>
          </cell>
          <cell r="L19">
            <v>25</v>
          </cell>
          <cell r="M19" t="str">
            <v>2400</v>
          </cell>
        </row>
        <row r="20">
          <cell r="A20" t="str">
            <v>505</v>
          </cell>
          <cell r="B20">
            <v>10</v>
          </cell>
          <cell r="C20" t="str">
            <v>5</v>
          </cell>
          <cell r="D20">
            <v>5</v>
          </cell>
          <cell r="E20" t="str">
            <v>CТАНОК  НКР-100</v>
          </cell>
          <cell r="F20" t="str">
            <v>092000</v>
          </cell>
          <cell r="G20">
            <v>1052412</v>
          </cell>
          <cell r="I20" t="str">
            <v>00080479</v>
          </cell>
          <cell r="J20" t="str">
            <v>00102</v>
          </cell>
          <cell r="K20">
            <v>1052412</v>
          </cell>
          <cell r="L20">
            <v>25</v>
          </cell>
          <cell r="M20" t="str">
            <v>2400</v>
          </cell>
        </row>
        <row r="21">
          <cell r="A21" t="str">
            <v>505</v>
          </cell>
          <cell r="B21">
            <v>11</v>
          </cell>
          <cell r="C21" t="str">
            <v>5</v>
          </cell>
          <cell r="D21">
            <v>5</v>
          </cell>
          <cell r="E21" t="str">
            <v>СТАНОК  НКР-100</v>
          </cell>
          <cell r="F21" t="str">
            <v>092000</v>
          </cell>
          <cell r="G21">
            <v>1052412</v>
          </cell>
          <cell r="I21" t="str">
            <v>00080480</v>
          </cell>
          <cell r="J21" t="str">
            <v>00102</v>
          </cell>
          <cell r="K21">
            <v>1052412</v>
          </cell>
          <cell r="L21">
            <v>25</v>
          </cell>
          <cell r="M21" t="str">
            <v>2400</v>
          </cell>
        </row>
        <row r="22">
          <cell r="A22" t="str">
            <v>505</v>
          </cell>
          <cell r="B22">
            <v>12</v>
          </cell>
          <cell r="C22" t="str">
            <v>5</v>
          </cell>
          <cell r="D22">
            <v>5</v>
          </cell>
          <cell r="E22" t="str">
            <v>СТАНОК  НКР-100</v>
          </cell>
          <cell r="F22" t="str">
            <v>092000</v>
          </cell>
          <cell r="G22">
            <v>1052413</v>
          </cell>
          <cell r="I22" t="str">
            <v>00080481</v>
          </cell>
          <cell r="J22" t="str">
            <v>00102</v>
          </cell>
          <cell r="K22">
            <v>1052413</v>
          </cell>
          <cell r="L22">
            <v>25</v>
          </cell>
          <cell r="M22" t="str">
            <v>2400</v>
          </cell>
        </row>
        <row r="23">
          <cell r="A23" t="str">
            <v>505</v>
          </cell>
          <cell r="B23">
            <v>13</v>
          </cell>
          <cell r="C23" t="str">
            <v>5</v>
          </cell>
          <cell r="D23">
            <v>5</v>
          </cell>
          <cell r="E23" t="str">
            <v>СТАНОК  НКР-100</v>
          </cell>
          <cell r="F23" t="str">
            <v>092000</v>
          </cell>
          <cell r="G23">
            <v>1052413</v>
          </cell>
          <cell r="I23" t="str">
            <v>00080482</v>
          </cell>
          <cell r="J23" t="str">
            <v>00102</v>
          </cell>
          <cell r="K23">
            <v>1052413</v>
          </cell>
          <cell r="L23">
            <v>25</v>
          </cell>
          <cell r="M23" t="str">
            <v>2400</v>
          </cell>
        </row>
        <row r="24">
          <cell r="A24" t="str">
            <v>505</v>
          </cell>
          <cell r="B24">
            <v>14</v>
          </cell>
          <cell r="C24" t="str">
            <v>5</v>
          </cell>
          <cell r="D24">
            <v>5</v>
          </cell>
          <cell r="E24" t="str">
            <v>А/ЛЬ БЕЛАЗ 75121</v>
          </cell>
          <cell r="F24" t="str">
            <v>012000</v>
          </cell>
          <cell r="G24">
            <v>64985505</v>
          </cell>
          <cell r="I24" t="str">
            <v>00000014</v>
          </cell>
          <cell r="J24" t="str">
            <v>00114</v>
          </cell>
          <cell r="K24">
            <v>64985505</v>
          </cell>
          <cell r="L24">
            <v>25</v>
          </cell>
          <cell r="M24" t="str">
            <v>0008</v>
          </cell>
        </row>
        <row r="25">
          <cell r="A25" t="str">
            <v>505</v>
          </cell>
          <cell r="B25">
            <v>15</v>
          </cell>
          <cell r="C25" t="str">
            <v>5</v>
          </cell>
          <cell r="D25">
            <v>5</v>
          </cell>
          <cell r="E25" t="str">
            <v>А/МАШИНА КАТЭРПИЛЛАР</v>
          </cell>
          <cell r="F25" t="str">
            <v>092000</v>
          </cell>
          <cell r="G25">
            <v>142372883</v>
          </cell>
          <cell r="I25" t="str">
            <v>00000020</v>
          </cell>
          <cell r="J25" t="str">
            <v>00102</v>
          </cell>
          <cell r="K25">
            <v>142372883</v>
          </cell>
          <cell r="L25">
            <v>25</v>
          </cell>
          <cell r="M25" t="str">
            <v>0008</v>
          </cell>
        </row>
        <row r="26">
          <cell r="A26" t="str">
            <v>505</v>
          </cell>
          <cell r="B26">
            <v>16</v>
          </cell>
          <cell r="C26" t="str">
            <v>5</v>
          </cell>
          <cell r="D26">
            <v>5</v>
          </cell>
          <cell r="E26" t="str">
            <v>А/МАШИНА КАТЭРПИЛЛАР</v>
          </cell>
          <cell r="F26" t="str">
            <v>092000</v>
          </cell>
          <cell r="G26">
            <v>142372883</v>
          </cell>
          <cell r="I26" t="str">
            <v>00000021</v>
          </cell>
          <cell r="J26" t="str">
            <v>00102</v>
          </cell>
          <cell r="K26">
            <v>142372883</v>
          </cell>
          <cell r="L26">
            <v>25</v>
          </cell>
          <cell r="M26" t="str">
            <v>0008</v>
          </cell>
        </row>
        <row r="27">
          <cell r="A27" t="str">
            <v>505</v>
          </cell>
          <cell r="B27">
            <v>17</v>
          </cell>
          <cell r="C27" t="str">
            <v>5</v>
          </cell>
          <cell r="D27">
            <v>5</v>
          </cell>
          <cell r="E27" t="str">
            <v>А/МАШИНА КАТЭРПИЛЛАР</v>
          </cell>
          <cell r="F27" t="str">
            <v>092000</v>
          </cell>
          <cell r="G27">
            <v>142397783</v>
          </cell>
          <cell r="I27" t="str">
            <v>00000022</v>
          </cell>
          <cell r="J27" t="str">
            <v>00102</v>
          </cell>
          <cell r="K27">
            <v>142397783</v>
          </cell>
          <cell r="L27">
            <v>25</v>
          </cell>
          <cell r="M27" t="str">
            <v>0008</v>
          </cell>
        </row>
        <row r="28">
          <cell r="A28" t="str">
            <v>505</v>
          </cell>
          <cell r="B28">
            <v>18</v>
          </cell>
          <cell r="C28" t="str">
            <v>5</v>
          </cell>
          <cell r="D28">
            <v>5</v>
          </cell>
          <cell r="E28" t="str">
            <v>А/МАШИНА КАТЭРПИЛЛАР</v>
          </cell>
          <cell r="F28" t="str">
            <v>092000</v>
          </cell>
          <cell r="G28">
            <v>142397783</v>
          </cell>
          <cell r="I28" t="str">
            <v>00000023</v>
          </cell>
          <cell r="J28" t="str">
            <v>00102</v>
          </cell>
          <cell r="K28">
            <v>142397783</v>
          </cell>
          <cell r="L28">
            <v>25</v>
          </cell>
          <cell r="M28" t="str">
            <v>0008</v>
          </cell>
        </row>
        <row r="29">
          <cell r="A29" t="str">
            <v>505</v>
          </cell>
          <cell r="B29">
            <v>19</v>
          </cell>
          <cell r="C29" t="str">
            <v>5</v>
          </cell>
          <cell r="D29">
            <v>5</v>
          </cell>
          <cell r="E29" t="str">
            <v>А/МАШИНА КАТЭРПИЛЛАР</v>
          </cell>
          <cell r="F29" t="str">
            <v>092000</v>
          </cell>
          <cell r="G29">
            <v>142397783</v>
          </cell>
          <cell r="I29" t="str">
            <v>00000024</v>
          </cell>
          <cell r="J29" t="str">
            <v>00102</v>
          </cell>
          <cell r="K29">
            <v>142397783</v>
          </cell>
          <cell r="L29">
            <v>25</v>
          </cell>
          <cell r="M29" t="str">
            <v>0008</v>
          </cell>
        </row>
        <row r="30">
          <cell r="A30" t="str">
            <v>505</v>
          </cell>
          <cell r="B30">
            <v>20</v>
          </cell>
          <cell r="C30" t="str">
            <v>5</v>
          </cell>
          <cell r="D30">
            <v>5</v>
          </cell>
          <cell r="E30" t="str">
            <v>А/МАШИНА КАТЭРПИЛЛАР</v>
          </cell>
          <cell r="F30" t="str">
            <v>092000</v>
          </cell>
          <cell r="G30">
            <v>142397783</v>
          </cell>
          <cell r="I30" t="str">
            <v>00000025</v>
          </cell>
          <cell r="J30" t="str">
            <v>00102</v>
          </cell>
          <cell r="K30">
            <v>142397783</v>
          </cell>
          <cell r="L30">
            <v>25</v>
          </cell>
          <cell r="M30" t="str">
            <v>0008</v>
          </cell>
        </row>
        <row r="31">
          <cell r="A31" t="str">
            <v>505</v>
          </cell>
          <cell r="B31">
            <v>21</v>
          </cell>
          <cell r="C31" t="str">
            <v>5</v>
          </cell>
          <cell r="D31">
            <v>5</v>
          </cell>
          <cell r="E31" t="str">
            <v>А/МАШИНА КАТЭРПИЛЛАР</v>
          </cell>
          <cell r="F31" t="str">
            <v>092000</v>
          </cell>
          <cell r="G31">
            <v>142397783</v>
          </cell>
          <cell r="I31" t="str">
            <v>00000026</v>
          </cell>
          <cell r="J31" t="str">
            <v>00102</v>
          </cell>
          <cell r="K31">
            <v>142397783</v>
          </cell>
          <cell r="L31">
            <v>25</v>
          </cell>
          <cell r="M31" t="str">
            <v>0008</v>
          </cell>
        </row>
        <row r="32">
          <cell r="A32" t="str">
            <v>505</v>
          </cell>
          <cell r="B32">
            <v>22</v>
          </cell>
          <cell r="C32" t="str">
            <v>5</v>
          </cell>
          <cell r="D32">
            <v>5</v>
          </cell>
          <cell r="E32" t="str">
            <v>А/МАШИНА КАТЭРПИЛЛАР</v>
          </cell>
          <cell r="F32" t="str">
            <v>092000</v>
          </cell>
          <cell r="G32">
            <v>142397783</v>
          </cell>
          <cell r="I32" t="str">
            <v>00000027</v>
          </cell>
          <cell r="J32" t="str">
            <v>00102</v>
          </cell>
          <cell r="K32">
            <v>142397783</v>
          </cell>
          <cell r="L32">
            <v>25</v>
          </cell>
          <cell r="M32" t="str">
            <v>0008</v>
          </cell>
        </row>
        <row r="33">
          <cell r="A33" t="str">
            <v>505</v>
          </cell>
          <cell r="B33">
            <v>23</v>
          </cell>
          <cell r="C33" t="str">
            <v>5</v>
          </cell>
          <cell r="D33">
            <v>5</v>
          </cell>
          <cell r="E33" t="str">
            <v>А/МАШИНА КАТЭРПИЛЛАР</v>
          </cell>
          <cell r="F33" t="str">
            <v>092000</v>
          </cell>
          <cell r="G33">
            <v>142397783</v>
          </cell>
          <cell r="I33" t="str">
            <v>00000028</v>
          </cell>
          <cell r="J33" t="str">
            <v>00102</v>
          </cell>
          <cell r="K33">
            <v>142397783</v>
          </cell>
          <cell r="L33">
            <v>25</v>
          </cell>
          <cell r="M33" t="str">
            <v>0008</v>
          </cell>
        </row>
        <row r="34">
          <cell r="A34" t="str">
            <v>505</v>
          </cell>
          <cell r="B34">
            <v>24</v>
          </cell>
          <cell r="C34" t="str">
            <v>5</v>
          </cell>
          <cell r="D34">
            <v>5</v>
          </cell>
          <cell r="E34" t="str">
            <v>А/МАШИНА КАТЭРПИЛЛАР</v>
          </cell>
          <cell r="F34" t="str">
            <v>092000</v>
          </cell>
          <cell r="G34">
            <v>142397783</v>
          </cell>
          <cell r="I34" t="str">
            <v>00000029</v>
          </cell>
          <cell r="J34" t="str">
            <v>00102</v>
          </cell>
          <cell r="K34">
            <v>142397783</v>
          </cell>
          <cell r="L34">
            <v>25</v>
          </cell>
          <cell r="M34" t="str">
            <v>0008</v>
          </cell>
        </row>
        <row r="35">
          <cell r="A35" t="str">
            <v>505</v>
          </cell>
          <cell r="B35">
            <v>25</v>
          </cell>
          <cell r="C35" t="str">
            <v>5</v>
          </cell>
          <cell r="D35">
            <v>5</v>
          </cell>
          <cell r="E35" t="str">
            <v>А/САМОСВАЛ БЕЛАЗ 75121</v>
          </cell>
          <cell r="F35" t="str">
            <v>022000</v>
          </cell>
          <cell r="G35">
            <v>61211065</v>
          </cell>
          <cell r="I35" t="str">
            <v>00000041</v>
          </cell>
          <cell r="J35" t="str">
            <v>00114</v>
          </cell>
          <cell r="K35">
            <v>61211065</v>
          </cell>
          <cell r="L35">
            <v>25</v>
          </cell>
          <cell r="M35" t="str">
            <v>0008</v>
          </cell>
        </row>
        <row r="36">
          <cell r="D36" t="str">
            <v>5 Всего</v>
          </cell>
          <cell r="G36">
            <v>1562347780</v>
          </cell>
        </row>
        <row r="37">
          <cell r="A37" t="str">
            <v>506</v>
          </cell>
          <cell r="B37">
            <v>26</v>
          </cell>
          <cell r="C37" t="str">
            <v>5</v>
          </cell>
          <cell r="D37">
            <v>6</v>
          </cell>
          <cell r="E37" t="str">
            <v>УСТАНОВКА ДОЗИРОВАНИЯ ФАБ-МИНИ</v>
          </cell>
          <cell r="F37" t="str">
            <v>072000</v>
          </cell>
          <cell r="G37">
            <v>2941067.2</v>
          </cell>
          <cell r="I37" t="str">
            <v>00057606</v>
          </cell>
          <cell r="J37" t="str">
            <v>00102</v>
          </cell>
          <cell r="K37">
            <v>2941067.2</v>
          </cell>
          <cell r="L37">
            <v>20</v>
          </cell>
          <cell r="M37" t="str">
            <v>0301</v>
          </cell>
        </row>
        <row r="38">
          <cell r="D38" t="str">
            <v>6 Всего</v>
          </cell>
          <cell r="G38">
            <v>2941067.2</v>
          </cell>
        </row>
        <row r="39">
          <cell r="A39" t="str">
            <v>512</v>
          </cell>
          <cell r="B39">
            <v>27</v>
          </cell>
          <cell r="C39" t="str">
            <v>5</v>
          </cell>
          <cell r="D39">
            <v>12</v>
          </cell>
          <cell r="E39" t="str">
            <v>КАССОВЫЙ АППАРАТ</v>
          </cell>
          <cell r="F39" t="str">
            <v>032000</v>
          </cell>
          <cell r="G39">
            <v>15000</v>
          </cell>
          <cell r="I39" t="str">
            <v>00002000</v>
          </cell>
          <cell r="J39" t="str">
            <v>00102</v>
          </cell>
          <cell r="K39">
            <v>15000</v>
          </cell>
          <cell r="L39">
            <v>15</v>
          </cell>
          <cell r="M39" t="str">
            <v>0008</v>
          </cell>
        </row>
        <row r="40">
          <cell r="A40" t="str">
            <v>512</v>
          </cell>
          <cell r="B40">
            <v>28</v>
          </cell>
          <cell r="C40" t="str">
            <v>5</v>
          </cell>
          <cell r="D40">
            <v>12</v>
          </cell>
          <cell r="E40" t="str">
            <v>КАССОВЫЙ АППАРАТ "МЕРКУРИЙ"</v>
          </cell>
          <cell r="F40" t="str">
            <v>042000</v>
          </cell>
          <cell r="G40">
            <v>15000</v>
          </cell>
          <cell r="I40" t="str">
            <v>00022493</v>
          </cell>
          <cell r="J40" t="str">
            <v>00102</v>
          </cell>
          <cell r="K40">
            <v>15000</v>
          </cell>
          <cell r="L40">
            <v>15</v>
          </cell>
          <cell r="M40" t="str">
            <v>0006</v>
          </cell>
        </row>
        <row r="41">
          <cell r="A41" t="str">
            <v>512</v>
          </cell>
          <cell r="B41">
            <v>29</v>
          </cell>
          <cell r="C41" t="str">
            <v>5</v>
          </cell>
          <cell r="D41">
            <v>12</v>
          </cell>
          <cell r="E41" t="str">
            <v>КАССОВЫЙ АППАРАТ "МЕРКУРИЙ"</v>
          </cell>
          <cell r="F41" t="str">
            <v>032000</v>
          </cell>
          <cell r="G41">
            <v>15000</v>
          </cell>
          <cell r="I41" t="str">
            <v>00022787</v>
          </cell>
          <cell r="J41" t="str">
            <v>00102</v>
          </cell>
          <cell r="K41">
            <v>15000</v>
          </cell>
          <cell r="L41">
            <v>15</v>
          </cell>
          <cell r="M41" t="str">
            <v>0006</v>
          </cell>
        </row>
        <row r="42">
          <cell r="A42" t="str">
            <v>512</v>
          </cell>
          <cell r="B42">
            <v>30</v>
          </cell>
          <cell r="C42" t="str">
            <v>5</v>
          </cell>
          <cell r="D42">
            <v>12</v>
          </cell>
          <cell r="E42" t="str">
            <v>КАССОВЫЙ АППАРАТ "МЕРКУРИЙ"</v>
          </cell>
          <cell r="F42" t="str">
            <v>032000</v>
          </cell>
          <cell r="G42">
            <v>15000</v>
          </cell>
          <cell r="I42" t="str">
            <v>00022788</v>
          </cell>
          <cell r="J42" t="str">
            <v>00102</v>
          </cell>
          <cell r="K42">
            <v>15000</v>
          </cell>
          <cell r="L42">
            <v>15</v>
          </cell>
          <cell r="M42" t="str">
            <v>0006</v>
          </cell>
        </row>
        <row r="43">
          <cell r="A43" t="str">
            <v>512</v>
          </cell>
          <cell r="B43">
            <v>31</v>
          </cell>
          <cell r="C43" t="str">
            <v>5</v>
          </cell>
          <cell r="D43">
            <v>12</v>
          </cell>
          <cell r="E43" t="str">
            <v>КАССОВЫЙ АППАРВТ "МЕРКУРИЙ"-115ф</v>
          </cell>
          <cell r="F43" t="str">
            <v>032000</v>
          </cell>
          <cell r="G43">
            <v>15000</v>
          </cell>
          <cell r="I43" t="str">
            <v>00025201</v>
          </cell>
          <cell r="J43" t="str">
            <v>00102</v>
          </cell>
          <cell r="K43">
            <v>15000</v>
          </cell>
          <cell r="L43">
            <v>15</v>
          </cell>
          <cell r="M43" t="str">
            <v>0002</v>
          </cell>
        </row>
        <row r="44">
          <cell r="D44" t="str">
            <v>12 Всего</v>
          </cell>
          <cell r="G44">
            <v>75000</v>
          </cell>
        </row>
        <row r="45">
          <cell r="A45" t="str">
            <v>514</v>
          </cell>
          <cell r="B45">
            <v>32</v>
          </cell>
          <cell r="C45" t="str">
            <v>5</v>
          </cell>
          <cell r="D45">
            <v>14</v>
          </cell>
          <cell r="E45" t="str">
            <v>ТРАКТОР К-700</v>
          </cell>
          <cell r="F45" t="str">
            <v>052000</v>
          </cell>
          <cell r="G45">
            <v>32500</v>
          </cell>
          <cell r="I45" t="str">
            <v>00000178</v>
          </cell>
          <cell r="J45" t="str">
            <v>00110</v>
          </cell>
          <cell r="K45">
            <v>32500</v>
          </cell>
          <cell r="L45">
            <v>20</v>
          </cell>
          <cell r="M45" t="str">
            <v>0011</v>
          </cell>
        </row>
        <row r="46">
          <cell r="A46" t="str">
            <v>514</v>
          </cell>
          <cell r="B46">
            <v>33</v>
          </cell>
          <cell r="C46" t="str">
            <v>5</v>
          </cell>
          <cell r="D46">
            <v>14</v>
          </cell>
          <cell r="E46" t="str">
            <v>БУЛЬДОЗЕР ДЭТ-75 МЛ-РС-4</v>
          </cell>
          <cell r="F46" t="str">
            <v>122000</v>
          </cell>
          <cell r="G46">
            <v>2071267.35</v>
          </cell>
          <cell r="I46" t="str">
            <v>00000186</v>
          </cell>
          <cell r="J46" t="str">
            <v>00102</v>
          </cell>
          <cell r="K46">
            <v>2071267.35</v>
          </cell>
          <cell r="L46">
            <v>20</v>
          </cell>
          <cell r="M46" t="str">
            <v>0011</v>
          </cell>
        </row>
        <row r="47">
          <cell r="A47" t="str">
            <v>514</v>
          </cell>
          <cell r="B47">
            <v>34</v>
          </cell>
          <cell r="C47" t="str">
            <v>5</v>
          </cell>
          <cell r="D47">
            <v>14</v>
          </cell>
          <cell r="E47" t="str">
            <v>ТРАКТОР МТЗ-80</v>
          </cell>
          <cell r="F47" t="str">
            <v>052000</v>
          </cell>
          <cell r="G47">
            <v>37000</v>
          </cell>
          <cell r="I47" t="str">
            <v>00000179</v>
          </cell>
          <cell r="J47" t="str">
            <v>00110</v>
          </cell>
          <cell r="K47">
            <v>37000</v>
          </cell>
          <cell r="L47">
            <v>20</v>
          </cell>
          <cell r="M47" t="str">
            <v>0011</v>
          </cell>
        </row>
        <row r="48">
          <cell r="D48" t="str">
            <v>14 Всего</v>
          </cell>
          <cell r="G48">
            <v>2140767.35</v>
          </cell>
        </row>
        <row r="49">
          <cell r="A49" t="str">
            <v>515</v>
          </cell>
          <cell r="B49">
            <v>35</v>
          </cell>
          <cell r="C49" t="str">
            <v>5</v>
          </cell>
          <cell r="D49">
            <v>15</v>
          </cell>
          <cell r="E49" t="str">
            <v>МАШИНА ФОРМОВОЧНАЯ 234М</v>
          </cell>
          <cell r="F49" t="str">
            <v>012000</v>
          </cell>
          <cell r="G49">
            <v>2206232.5</v>
          </cell>
          <cell r="I49" t="str">
            <v>00022763</v>
          </cell>
          <cell r="J49" t="str">
            <v>00110</v>
          </cell>
          <cell r="K49">
            <v>2206232.5</v>
          </cell>
          <cell r="L49">
            <v>20</v>
          </cell>
          <cell r="M49" t="str">
            <v>0005</v>
          </cell>
        </row>
        <row r="50">
          <cell r="A50" t="str">
            <v>515</v>
          </cell>
          <cell r="B50">
            <v>36</v>
          </cell>
          <cell r="C50" t="str">
            <v>5</v>
          </cell>
          <cell r="D50">
            <v>15</v>
          </cell>
          <cell r="E50" t="str">
            <v>МАШИНА ФОРМОВОЧНАЯ 234М</v>
          </cell>
          <cell r="F50" t="str">
            <v>012000</v>
          </cell>
          <cell r="G50">
            <v>2206232.5</v>
          </cell>
          <cell r="I50" t="str">
            <v>00022764</v>
          </cell>
          <cell r="J50" t="str">
            <v>00110</v>
          </cell>
          <cell r="K50">
            <v>2206232.5</v>
          </cell>
          <cell r="L50">
            <v>20</v>
          </cell>
          <cell r="M50" t="str">
            <v>0005</v>
          </cell>
        </row>
        <row r="51">
          <cell r="A51" t="str">
            <v>515</v>
          </cell>
          <cell r="B51">
            <v>37</v>
          </cell>
          <cell r="C51" t="str">
            <v>5</v>
          </cell>
          <cell r="D51">
            <v>15</v>
          </cell>
          <cell r="E51" t="str">
            <v>МАШИНА ФОРМОВОЧНАЯ 3 ШТ</v>
          </cell>
          <cell r="F51" t="str">
            <v>062000</v>
          </cell>
          <cell r="G51">
            <v>3820000</v>
          </cell>
          <cell r="I51" t="str">
            <v>00022774</v>
          </cell>
          <cell r="J51" t="str">
            <v>00110</v>
          </cell>
          <cell r="K51">
            <v>3820000</v>
          </cell>
          <cell r="L51">
            <v>20</v>
          </cell>
          <cell r="M51" t="str">
            <v>0005</v>
          </cell>
        </row>
        <row r="52">
          <cell r="A52" t="str">
            <v>515</v>
          </cell>
          <cell r="B52">
            <v>38</v>
          </cell>
          <cell r="C52" t="str">
            <v>5</v>
          </cell>
          <cell r="D52">
            <v>15</v>
          </cell>
          <cell r="E52" t="str">
            <v>МАШИНА ФОРМОВОЧНАЯ М234</v>
          </cell>
          <cell r="F52" t="str">
            <v>122000</v>
          </cell>
          <cell r="G52">
            <v>3654661</v>
          </cell>
          <cell r="I52" t="str">
            <v>00022777</v>
          </cell>
          <cell r="J52" t="str">
            <v>00114</v>
          </cell>
          <cell r="K52">
            <v>3654661</v>
          </cell>
          <cell r="L52">
            <v>20</v>
          </cell>
          <cell r="M52" t="str">
            <v>0005</v>
          </cell>
        </row>
        <row r="53">
          <cell r="A53" t="str">
            <v>515</v>
          </cell>
          <cell r="B53">
            <v>39</v>
          </cell>
          <cell r="C53" t="str">
            <v>5</v>
          </cell>
          <cell r="D53">
            <v>15</v>
          </cell>
          <cell r="E53" t="str">
            <v>МАШИНА ФОРМОВОЧНАЯ М235</v>
          </cell>
          <cell r="F53" t="str">
            <v>122000</v>
          </cell>
          <cell r="G53">
            <v>3654661</v>
          </cell>
          <cell r="I53" t="str">
            <v>00022778</v>
          </cell>
          <cell r="J53" t="str">
            <v>00114</v>
          </cell>
          <cell r="K53">
            <v>3654661</v>
          </cell>
          <cell r="L53">
            <v>20</v>
          </cell>
          <cell r="M53" t="str">
            <v>0005</v>
          </cell>
        </row>
        <row r="54">
          <cell r="D54" t="str">
            <v>15 Всего</v>
          </cell>
          <cell r="G54">
            <v>15541787</v>
          </cell>
        </row>
        <row r="55">
          <cell r="A55" t="str">
            <v>601</v>
          </cell>
          <cell r="B55">
            <v>40</v>
          </cell>
          <cell r="C55" t="str">
            <v>6</v>
          </cell>
          <cell r="D55">
            <v>1</v>
          </cell>
          <cell r="E55" t="str">
            <v>БУЛЬДОЗЕР Д-155-1 "КАМАЦУ"</v>
          </cell>
          <cell r="F55" t="str">
            <v>062000</v>
          </cell>
          <cell r="G55">
            <v>14843750</v>
          </cell>
          <cell r="I55" t="str">
            <v>00000275</v>
          </cell>
          <cell r="J55" t="str">
            <v>00102</v>
          </cell>
          <cell r="K55">
            <v>14843750</v>
          </cell>
          <cell r="L55">
            <v>20</v>
          </cell>
          <cell r="M55" t="str">
            <v>0008</v>
          </cell>
        </row>
        <row r="56">
          <cell r="D56" t="str">
            <v>1 Всего</v>
          </cell>
          <cell r="G56">
            <v>14843750</v>
          </cell>
        </row>
        <row r="57">
          <cell r="A57" t="str">
            <v>602</v>
          </cell>
          <cell r="B57">
            <v>41</v>
          </cell>
          <cell r="C57" t="str">
            <v>6</v>
          </cell>
          <cell r="D57">
            <v>2</v>
          </cell>
          <cell r="E57" t="str">
            <v>СТАНОК ШЛИФОВАЛЬНЫЙ ЗЛ-722В</v>
          </cell>
          <cell r="F57" t="str">
            <v>012000</v>
          </cell>
          <cell r="G57">
            <v>165000</v>
          </cell>
          <cell r="I57" t="str">
            <v>00022759</v>
          </cell>
          <cell r="J57" t="str">
            <v>00110</v>
          </cell>
          <cell r="K57">
            <v>165000</v>
          </cell>
          <cell r="L57">
            <v>15</v>
          </cell>
          <cell r="M57" t="str">
            <v>0005</v>
          </cell>
        </row>
        <row r="58">
          <cell r="A58" t="str">
            <v>602</v>
          </cell>
          <cell r="B58">
            <v>42</v>
          </cell>
          <cell r="C58" t="str">
            <v>6</v>
          </cell>
          <cell r="D58">
            <v>2</v>
          </cell>
          <cell r="E58" t="str">
            <v>СТАНОК ПОПЕРЕЧНО-СТРОГАЛЬНЫЙ 7310А</v>
          </cell>
          <cell r="F58" t="str">
            <v>012000</v>
          </cell>
          <cell r="G58">
            <v>163000</v>
          </cell>
          <cell r="I58" t="str">
            <v>00022760</v>
          </cell>
          <cell r="J58" t="str">
            <v>00110</v>
          </cell>
          <cell r="K58">
            <v>163000</v>
          </cell>
          <cell r="L58">
            <v>15</v>
          </cell>
          <cell r="M58" t="str">
            <v>0005</v>
          </cell>
        </row>
        <row r="59">
          <cell r="A59" t="str">
            <v>602</v>
          </cell>
          <cell r="B59">
            <v>43</v>
          </cell>
          <cell r="C59" t="str">
            <v>6</v>
          </cell>
          <cell r="D59">
            <v>2</v>
          </cell>
          <cell r="E59" t="str">
            <v>СТАНОК ПОПЕРЕЧНО-СТРОГАЛЬНЫЙ 7307Д</v>
          </cell>
          <cell r="F59" t="str">
            <v>012000</v>
          </cell>
          <cell r="G59">
            <v>160000</v>
          </cell>
          <cell r="I59" t="str">
            <v>00022761</v>
          </cell>
          <cell r="J59" t="str">
            <v>00110</v>
          </cell>
          <cell r="K59">
            <v>160000</v>
          </cell>
          <cell r="L59">
            <v>15</v>
          </cell>
          <cell r="M59" t="str">
            <v>0005</v>
          </cell>
        </row>
        <row r="60">
          <cell r="A60" t="str">
            <v>602</v>
          </cell>
          <cell r="B60">
            <v>44</v>
          </cell>
          <cell r="C60" t="str">
            <v>6</v>
          </cell>
          <cell r="D60">
            <v>2</v>
          </cell>
          <cell r="E60" t="str">
            <v>ТОКАРНО-ВИНТОРЕЗНЫЙ РТ-492</v>
          </cell>
          <cell r="F60" t="str">
            <v>012000</v>
          </cell>
          <cell r="G60">
            <v>162000</v>
          </cell>
          <cell r="I60" t="str">
            <v>00022762</v>
          </cell>
          <cell r="J60" t="str">
            <v>00110</v>
          </cell>
          <cell r="K60">
            <v>162000</v>
          </cell>
          <cell r="L60">
            <v>15</v>
          </cell>
          <cell r="M60" t="str">
            <v>0005</v>
          </cell>
        </row>
        <row r="61">
          <cell r="A61" t="str">
            <v>602</v>
          </cell>
          <cell r="B61">
            <v>45</v>
          </cell>
          <cell r="C61" t="str">
            <v>6</v>
          </cell>
          <cell r="D61">
            <v>2</v>
          </cell>
          <cell r="E61" t="str">
            <v>СТАНОК СПЕЦ.ТОКАРНЫЙ</v>
          </cell>
          <cell r="F61" t="str">
            <v>112000</v>
          </cell>
          <cell r="G61">
            <v>6669169.5</v>
          </cell>
          <cell r="I61" t="str">
            <v>00030878</v>
          </cell>
          <cell r="J61" t="str">
            <v>00102</v>
          </cell>
          <cell r="K61">
            <v>6669169.5</v>
          </cell>
          <cell r="L61">
            <v>15</v>
          </cell>
          <cell r="M61" t="str">
            <v>0301</v>
          </cell>
        </row>
        <row r="62">
          <cell r="A62" t="str">
            <v>602</v>
          </cell>
          <cell r="B62">
            <v>46</v>
          </cell>
          <cell r="C62" t="str">
            <v>6</v>
          </cell>
          <cell r="D62">
            <v>2</v>
          </cell>
          <cell r="E62" t="str">
            <v>ПРЕСС ДБ</v>
          </cell>
          <cell r="F62" t="str">
            <v>042000</v>
          </cell>
          <cell r="G62">
            <v>100000</v>
          </cell>
          <cell r="I62" t="str">
            <v>00031474</v>
          </cell>
          <cell r="J62" t="str">
            <v>00114</v>
          </cell>
          <cell r="K62">
            <v>100000</v>
          </cell>
          <cell r="L62">
            <v>15</v>
          </cell>
          <cell r="M62" t="str">
            <v>0031</v>
          </cell>
        </row>
        <row r="63">
          <cell r="A63" t="str">
            <v>602</v>
          </cell>
          <cell r="B63">
            <v>47</v>
          </cell>
          <cell r="C63" t="str">
            <v>6</v>
          </cell>
          <cell r="D63">
            <v>2</v>
          </cell>
          <cell r="E63" t="str">
            <v>НОЖНИЦЫ ГИЛЬОТИНОВЫЕ</v>
          </cell>
          <cell r="F63" t="str">
            <v>042000</v>
          </cell>
          <cell r="G63">
            <v>26667</v>
          </cell>
          <cell r="I63" t="str">
            <v>00031475</v>
          </cell>
          <cell r="J63" t="str">
            <v>00114</v>
          </cell>
          <cell r="K63">
            <v>26667</v>
          </cell>
          <cell r="L63">
            <v>15</v>
          </cell>
          <cell r="M63" t="str">
            <v>0031</v>
          </cell>
        </row>
        <row r="64">
          <cell r="A64" t="str">
            <v>602</v>
          </cell>
          <cell r="B64">
            <v>48</v>
          </cell>
          <cell r="C64" t="str">
            <v>6</v>
          </cell>
          <cell r="D64">
            <v>2</v>
          </cell>
          <cell r="E64" t="str">
            <v>ПЕНОГЕНЕРАТОР</v>
          </cell>
          <cell r="F64" t="str">
            <v>042000</v>
          </cell>
          <cell r="G64">
            <v>325000</v>
          </cell>
          <cell r="I64" t="str">
            <v>00031476</v>
          </cell>
          <cell r="J64" t="str">
            <v>00114</v>
          </cell>
          <cell r="K64">
            <v>325000</v>
          </cell>
          <cell r="L64">
            <v>15</v>
          </cell>
          <cell r="M64" t="str">
            <v>0031</v>
          </cell>
        </row>
        <row r="65">
          <cell r="A65" t="str">
            <v>602</v>
          </cell>
          <cell r="B65">
            <v>49</v>
          </cell>
          <cell r="C65" t="str">
            <v>6</v>
          </cell>
          <cell r="D65">
            <v>2</v>
          </cell>
          <cell r="E65" t="str">
            <v>ЭКСКАВАТОР ОДНОКОВШОВЫЙ ЭО-5111Б</v>
          </cell>
          <cell r="F65" t="str">
            <v>042000</v>
          </cell>
          <cell r="G65">
            <v>1867067</v>
          </cell>
          <cell r="I65" t="str">
            <v>00000346</v>
          </cell>
          <cell r="J65" t="str">
            <v>00114</v>
          </cell>
          <cell r="K65">
            <v>1867067</v>
          </cell>
          <cell r="L65">
            <v>15</v>
          </cell>
          <cell r="M65" t="str">
            <v>0008</v>
          </cell>
        </row>
        <row r="66">
          <cell r="D66" t="str">
            <v>2 Всего</v>
          </cell>
          <cell r="G66">
            <v>9637903.5</v>
          </cell>
        </row>
        <row r="67">
          <cell r="A67" t="str">
            <v>603</v>
          </cell>
          <cell r="B67">
            <v>50</v>
          </cell>
          <cell r="C67" t="str">
            <v>6</v>
          </cell>
          <cell r="D67">
            <v>3</v>
          </cell>
          <cell r="E67" t="str">
            <v>КОМПРЕССОРНАЯ СТАНЦИЯ ЗИФ</v>
          </cell>
          <cell r="F67" t="str">
            <v>062000</v>
          </cell>
          <cell r="G67">
            <v>949334</v>
          </cell>
          <cell r="I67" t="str">
            <v>00080462</v>
          </cell>
          <cell r="J67" t="str">
            <v>00102</v>
          </cell>
          <cell r="K67">
            <v>949334</v>
          </cell>
          <cell r="L67">
            <v>15</v>
          </cell>
          <cell r="M67" t="str">
            <v>2400</v>
          </cell>
        </row>
        <row r="68">
          <cell r="A68" t="str">
            <v>603</v>
          </cell>
          <cell r="B68">
            <v>51</v>
          </cell>
          <cell r="C68" t="str">
            <v>6</v>
          </cell>
          <cell r="D68">
            <v>3</v>
          </cell>
          <cell r="E68" t="str">
            <v>КОМПРЕССОРНАЯ СТАНЦИЯ ЗИФ</v>
          </cell>
          <cell r="F68" t="str">
            <v>062000</v>
          </cell>
          <cell r="G68">
            <v>949334</v>
          </cell>
          <cell r="I68" t="str">
            <v>00080463</v>
          </cell>
          <cell r="J68" t="str">
            <v>00102</v>
          </cell>
          <cell r="K68">
            <v>949334</v>
          </cell>
          <cell r="L68">
            <v>15</v>
          </cell>
          <cell r="M68" t="str">
            <v>2400</v>
          </cell>
        </row>
        <row r="69">
          <cell r="A69" t="str">
            <v>603</v>
          </cell>
          <cell r="B69">
            <v>52</v>
          </cell>
          <cell r="C69" t="str">
            <v>6</v>
          </cell>
          <cell r="D69">
            <v>3</v>
          </cell>
          <cell r="E69" t="str">
            <v>А/КРАН КС-6476 Г/П 50тн</v>
          </cell>
          <cell r="F69" t="str">
            <v>092000</v>
          </cell>
          <cell r="G69">
            <v>15705313</v>
          </cell>
          <cell r="I69" t="str">
            <v>00000830</v>
          </cell>
          <cell r="J69" t="str">
            <v>00102</v>
          </cell>
          <cell r="K69">
            <v>15705313</v>
          </cell>
          <cell r="L69">
            <v>15</v>
          </cell>
          <cell r="M69" t="str">
            <v>0008</v>
          </cell>
        </row>
        <row r="70">
          <cell r="A70" t="str">
            <v>603</v>
          </cell>
          <cell r="B70">
            <v>53</v>
          </cell>
          <cell r="C70" t="str">
            <v>6</v>
          </cell>
          <cell r="D70">
            <v>3</v>
          </cell>
          <cell r="E70" t="str">
            <v>КОМПРЕССОРНАЯ СТАНЦИЯ ЗИФ-ПВ-5М</v>
          </cell>
          <cell r="F70" t="str">
            <v>072000</v>
          </cell>
          <cell r="G70">
            <v>510266.19</v>
          </cell>
          <cell r="I70" t="str">
            <v>00012755</v>
          </cell>
          <cell r="J70" t="str">
            <v>00102</v>
          </cell>
          <cell r="K70">
            <v>510266.19</v>
          </cell>
          <cell r="L70">
            <v>15</v>
          </cell>
          <cell r="M70" t="str">
            <v>0301</v>
          </cell>
        </row>
        <row r="71">
          <cell r="A71" t="str">
            <v>603</v>
          </cell>
          <cell r="B71">
            <v>54</v>
          </cell>
          <cell r="C71" t="str">
            <v>6</v>
          </cell>
          <cell r="D71">
            <v>3</v>
          </cell>
          <cell r="E71" t="str">
            <v>КОМПРЕССОР 4ВМ 10-50/71</v>
          </cell>
          <cell r="F71" t="str">
            <v>062000</v>
          </cell>
          <cell r="G71">
            <v>11571447.619999999</v>
          </cell>
          <cell r="I71" t="str">
            <v>00012744</v>
          </cell>
          <cell r="J71" t="str">
            <v>00102</v>
          </cell>
          <cell r="K71">
            <v>11571447.619999999</v>
          </cell>
          <cell r="L71">
            <v>15</v>
          </cell>
          <cell r="M71" t="str">
            <v>0301</v>
          </cell>
        </row>
        <row r="72">
          <cell r="D72" t="str">
            <v>3 Всего</v>
          </cell>
          <cell r="G72">
            <v>29685694.810000002</v>
          </cell>
        </row>
        <row r="73">
          <cell r="A73" t="str">
            <v>605</v>
          </cell>
          <cell r="B73">
            <v>55</v>
          </cell>
          <cell r="C73" t="str">
            <v>6</v>
          </cell>
          <cell r="D73">
            <v>5</v>
          </cell>
          <cell r="E73" t="str">
            <v>НАСОС ПОГРУЖНОЙ 6717/78</v>
          </cell>
          <cell r="F73" t="str">
            <v>062000</v>
          </cell>
          <cell r="G73">
            <v>31130934</v>
          </cell>
          <cell r="I73" t="str">
            <v>00017880</v>
          </cell>
          <cell r="J73" t="str">
            <v>B2400</v>
          </cell>
          <cell r="K73">
            <v>31130934</v>
          </cell>
          <cell r="L73">
            <v>20</v>
          </cell>
          <cell r="M73" t="str">
            <v>3000</v>
          </cell>
        </row>
        <row r="74">
          <cell r="A74" t="str">
            <v>605</v>
          </cell>
          <cell r="B74">
            <v>56</v>
          </cell>
          <cell r="C74" t="str">
            <v>6</v>
          </cell>
          <cell r="D74">
            <v>5</v>
          </cell>
          <cell r="E74" t="str">
            <v>НАСОС ПОГРУЖНОЙ 6714/78</v>
          </cell>
          <cell r="F74" t="str">
            <v>062000</v>
          </cell>
          <cell r="G74">
            <v>31130935</v>
          </cell>
          <cell r="I74" t="str">
            <v>00017881</v>
          </cell>
          <cell r="J74" t="str">
            <v>B2400</v>
          </cell>
          <cell r="K74">
            <v>31130935</v>
          </cell>
          <cell r="L74">
            <v>20</v>
          </cell>
          <cell r="M74" t="str">
            <v>3000</v>
          </cell>
        </row>
        <row r="75">
          <cell r="A75" t="str">
            <v>605</v>
          </cell>
          <cell r="B75">
            <v>57</v>
          </cell>
          <cell r="C75" t="str">
            <v>6</v>
          </cell>
          <cell r="D75">
            <v>5</v>
          </cell>
          <cell r="E75" t="str">
            <v>НАСОС Х-100-80-160 3ШТ</v>
          </cell>
          <cell r="F75" t="str">
            <v>022000</v>
          </cell>
          <cell r="G75">
            <v>215398.53</v>
          </cell>
          <cell r="I75" t="str">
            <v>00021760</v>
          </cell>
          <cell r="J75" t="str">
            <v>00109</v>
          </cell>
          <cell r="K75">
            <v>215398.53</v>
          </cell>
          <cell r="L75">
            <v>20</v>
          </cell>
          <cell r="M75" t="str">
            <v>0301</v>
          </cell>
        </row>
        <row r="76">
          <cell r="A76" t="str">
            <v>605</v>
          </cell>
          <cell r="B76">
            <v>58</v>
          </cell>
          <cell r="C76" t="str">
            <v>6</v>
          </cell>
          <cell r="D76">
            <v>5</v>
          </cell>
          <cell r="E76" t="str">
            <v>НАСОС ЭЦВ-8-40-90</v>
          </cell>
          <cell r="F76" t="str">
            <v>012000</v>
          </cell>
          <cell r="G76">
            <v>33324</v>
          </cell>
          <cell r="I76" t="str">
            <v>00025195</v>
          </cell>
          <cell r="J76" t="str">
            <v>00102</v>
          </cell>
          <cell r="K76">
            <v>33324</v>
          </cell>
          <cell r="L76">
            <v>20</v>
          </cell>
          <cell r="M76" t="str">
            <v>0002</v>
          </cell>
        </row>
        <row r="77">
          <cell r="A77" t="str">
            <v>605</v>
          </cell>
          <cell r="B77">
            <v>59</v>
          </cell>
          <cell r="C77" t="str">
            <v>6</v>
          </cell>
          <cell r="D77">
            <v>5</v>
          </cell>
          <cell r="E77" t="str">
            <v>НАСОС ЭЦВ-8-40-90</v>
          </cell>
          <cell r="F77" t="str">
            <v>012000</v>
          </cell>
          <cell r="G77">
            <v>33323.5</v>
          </cell>
          <cell r="I77" t="str">
            <v>00025196</v>
          </cell>
          <cell r="J77" t="str">
            <v>00102</v>
          </cell>
          <cell r="K77">
            <v>33323.5</v>
          </cell>
          <cell r="L77">
            <v>20</v>
          </cell>
          <cell r="M77" t="str">
            <v>0002</v>
          </cell>
        </row>
        <row r="78">
          <cell r="A78" t="str">
            <v>605</v>
          </cell>
          <cell r="B78">
            <v>60</v>
          </cell>
          <cell r="C78" t="str">
            <v>6</v>
          </cell>
          <cell r="D78">
            <v>5</v>
          </cell>
          <cell r="E78" t="str">
            <v>НАСОС ЭЦВ-10-63-150</v>
          </cell>
          <cell r="F78" t="str">
            <v>012000</v>
          </cell>
          <cell r="G78">
            <v>42910.13</v>
          </cell>
          <cell r="I78" t="str">
            <v>00025197</v>
          </cell>
          <cell r="J78" t="str">
            <v>00102</v>
          </cell>
          <cell r="K78">
            <v>42910.13</v>
          </cell>
          <cell r="L78">
            <v>20</v>
          </cell>
          <cell r="M78" t="str">
            <v>0002</v>
          </cell>
        </row>
        <row r="79">
          <cell r="A79" t="str">
            <v>605</v>
          </cell>
          <cell r="B79">
            <v>61</v>
          </cell>
          <cell r="C79" t="str">
            <v>6</v>
          </cell>
          <cell r="D79">
            <v>5</v>
          </cell>
          <cell r="E79" t="str">
            <v>НАСОС ЭЦВ 10-65-65</v>
          </cell>
          <cell r="F79" t="str">
            <v>032000</v>
          </cell>
          <cell r="G79">
            <v>38286.1</v>
          </cell>
          <cell r="I79" t="str">
            <v>00025206</v>
          </cell>
          <cell r="J79" t="str">
            <v>00102</v>
          </cell>
          <cell r="K79">
            <v>38286.1</v>
          </cell>
          <cell r="L79">
            <v>20</v>
          </cell>
          <cell r="M79" t="str">
            <v>0002</v>
          </cell>
        </row>
        <row r="80">
          <cell r="A80" t="str">
            <v>605</v>
          </cell>
          <cell r="B80">
            <v>62</v>
          </cell>
          <cell r="C80" t="str">
            <v>6</v>
          </cell>
          <cell r="D80">
            <v>5</v>
          </cell>
          <cell r="E80" t="str">
            <v>НАСОС ЭЦВ 10-65-65</v>
          </cell>
          <cell r="F80" t="str">
            <v>032000</v>
          </cell>
          <cell r="G80">
            <v>38287</v>
          </cell>
          <cell r="I80" t="str">
            <v>00025207</v>
          </cell>
          <cell r="J80" t="str">
            <v>00102</v>
          </cell>
          <cell r="K80">
            <v>38287</v>
          </cell>
          <cell r="L80">
            <v>20</v>
          </cell>
          <cell r="M80" t="str">
            <v>0002</v>
          </cell>
        </row>
        <row r="81">
          <cell r="A81" t="str">
            <v>605</v>
          </cell>
          <cell r="B81">
            <v>63</v>
          </cell>
          <cell r="C81" t="str">
            <v>6</v>
          </cell>
          <cell r="D81">
            <v>5</v>
          </cell>
          <cell r="E81" t="str">
            <v>НАСОС ЭЦВ 10-65-65</v>
          </cell>
          <cell r="F81" t="str">
            <v>032000</v>
          </cell>
          <cell r="G81">
            <v>38287</v>
          </cell>
          <cell r="I81" t="str">
            <v>00025208</v>
          </cell>
          <cell r="J81" t="str">
            <v>00102</v>
          </cell>
          <cell r="K81">
            <v>38287</v>
          </cell>
          <cell r="L81">
            <v>20</v>
          </cell>
          <cell r="M81" t="str">
            <v>0002</v>
          </cell>
        </row>
        <row r="82">
          <cell r="A82" t="str">
            <v>605</v>
          </cell>
          <cell r="B82">
            <v>64</v>
          </cell>
          <cell r="C82" t="str">
            <v>6</v>
          </cell>
          <cell r="D82">
            <v>5</v>
          </cell>
          <cell r="E82" t="str">
            <v>НАСОС ЭЦВ 6-16-110</v>
          </cell>
          <cell r="F82" t="str">
            <v>032000</v>
          </cell>
          <cell r="G82">
            <v>19491</v>
          </cell>
          <cell r="I82" t="str">
            <v>00025209</v>
          </cell>
          <cell r="J82" t="str">
            <v>00102</v>
          </cell>
          <cell r="K82">
            <v>19491</v>
          </cell>
          <cell r="L82">
            <v>20</v>
          </cell>
          <cell r="M82" t="str">
            <v>0002</v>
          </cell>
        </row>
        <row r="83">
          <cell r="A83" t="str">
            <v>605</v>
          </cell>
          <cell r="B83">
            <v>65</v>
          </cell>
          <cell r="C83" t="str">
            <v>6</v>
          </cell>
          <cell r="D83">
            <v>5</v>
          </cell>
          <cell r="E83" t="str">
            <v>НАСОС ЭЦВ 6-16-110</v>
          </cell>
          <cell r="F83" t="str">
            <v>032000</v>
          </cell>
          <cell r="G83">
            <v>19491.5</v>
          </cell>
          <cell r="I83" t="str">
            <v>00025210</v>
          </cell>
          <cell r="J83" t="str">
            <v>00102</v>
          </cell>
          <cell r="K83">
            <v>19491.5</v>
          </cell>
          <cell r="L83">
            <v>20</v>
          </cell>
          <cell r="M83" t="str">
            <v>0002</v>
          </cell>
        </row>
        <row r="84">
          <cell r="A84" t="str">
            <v>605</v>
          </cell>
          <cell r="B84">
            <v>66</v>
          </cell>
          <cell r="C84" t="str">
            <v>6</v>
          </cell>
          <cell r="D84">
            <v>5</v>
          </cell>
          <cell r="E84" t="str">
            <v>НАСОС ЭЦВ 10-65-65</v>
          </cell>
          <cell r="F84" t="str">
            <v>032000</v>
          </cell>
          <cell r="G84">
            <v>38286.699999999997</v>
          </cell>
          <cell r="I84" t="str">
            <v>00025211</v>
          </cell>
          <cell r="J84" t="str">
            <v>00102</v>
          </cell>
          <cell r="K84">
            <v>38286.699999999997</v>
          </cell>
          <cell r="L84">
            <v>20</v>
          </cell>
          <cell r="M84" t="str">
            <v>0002</v>
          </cell>
        </row>
        <row r="85">
          <cell r="A85" t="str">
            <v>605</v>
          </cell>
          <cell r="B85">
            <v>67</v>
          </cell>
          <cell r="C85" t="str">
            <v>6</v>
          </cell>
          <cell r="D85">
            <v>5</v>
          </cell>
          <cell r="E85" t="str">
            <v>НАСОС ЦНС 300*360</v>
          </cell>
          <cell r="F85" t="str">
            <v>032000</v>
          </cell>
          <cell r="G85">
            <v>459682</v>
          </cell>
          <cell r="I85" t="str">
            <v>00025212</v>
          </cell>
          <cell r="J85" t="str">
            <v>00102</v>
          </cell>
          <cell r="K85">
            <v>459682</v>
          </cell>
          <cell r="L85">
            <v>20</v>
          </cell>
          <cell r="M85" t="str">
            <v>0002</v>
          </cell>
        </row>
        <row r="86">
          <cell r="A86" t="str">
            <v>605</v>
          </cell>
          <cell r="B86">
            <v>68</v>
          </cell>
          <cell r="C86" t="str">
            <v>6</v>
          </cell>
          <cell r="D86">
            <v>5</v>
          </cell>
          <cell r="E86" t="str">
            <v>НАСОС ЦНС 300*360</v>
          </cell>
          <cell r="F86" t="str">
            <v>032000</v>
          </cell>
          <cell r="G86">
            <v>459683</v>
          </cell>
          <cell r="I86" t="str">
            <v>00025213</v>
          </cell>
          <cell r="J86" t="str">
            <v>00102</v>
          </cell>
          <cell r="K86">
            <v>459683</v>
          </cell>
          <cell r="L86">
            <v>20</v>
          </cell>
          <cell r="M86" t="str">
            <v>0002</v>
          </cell>
        </row>
        <row r="87">
          <cell r="A87" t="str">
            <v>605</v>
          </cell>
          <cell r="B87">
            <v>69</v>
          </cell>
          <cell r="C87" t="str">
            <v>6</v>
          </cell>
          <cell r="D87">
            <v>5</v>
          </cell>
          <cell r="E87" t="str">
            <v>НАСОС ЭЦВ 8-40-90</v>
          </cell>
          <cell r="F87" t="str">
            <v>032000</v>
          </cell>
          <cell r="G87">
            <v>33323</v>
          </cell>
          <cell r="I87" t="str">
            <v>00025214</v>
          </cell>
          <cell r="J87" t="str">
            <v>00102</v>
          </cell>
          <cell r="K87">
            <v>33323</v>
          </cell>
          <cell r="L87">
            <v>20</v>
          </cell>
          <cell r="M87" t="str">
            <v>0002</v>
          </cell>
        </row>
        <row r="88">
          <cell r="A88" t="str">
            <v>605</v>
          </cell>
          <cell r="B88">
            <v>70</v>
          </cell>
          <cell r="C88" t="str">
            <v>6</v>
          </cell>
          <cell r="D88">
            <v>5</v>
          </cell>
          <cell r="E88" t="str">
            <v>НАСОС ЭЦВ 8-40-90</v>
          </cell>
          <cell r="F88" t="str">
            <v>032000</v>
          </cell>
          <cell r="G88">
            <v>33323</v>
          </cell>
          <cell r="I88" t="str">
            <v>00025215</v>
          </cell>
          <cell r="J88" t="str">
            <v>00102</v>
          </cell>
          <cell r="K88">
            <v>33323</v>
          </cell>
          <cell r="L88">
            <v>20</v>
          </cell>
          <cell r="M88" t="str">
            <v>0002</v>
          </cell>
        </row>
        <row r="89">
          <cell r="A89" t="str">
            <v>605</v>
          </cell>
          <cell r="B89">
            <v>71</v>
          </cell>
          <cell r="C89" t="str">
            <v>6</v>
          </cell>
          <cell r="D89">
            <v>5</v>
          </cell>
          <cell r="E89" t="str">
            <v>НАСОС ЭЦВ 8-40-90</v>
          </cell>
          <cell r="F89" t="str">
            <v>032000</v>
          </cell>
          <cell r="G89">
            <v>33324</v>
          </cell>
          <cell r="I89" t="str">
            <v>00025216</v>
          </cell>
          <cell r="J89" t="str">
            <v>00102</v>
          </cell>
          <cell r="K89">
            <v>33324</v>
          </cell>
          <cell r="L89">
            <v>20</v>
          </cell>
          <cell r="M89" t="str">
            <v>0002</v>
          </cell>
        </row>
        <row r="90">
          <cell r="A90" t="str">
            <v>605</v>
          </cell>
          <cell r="B90">
            <v>72</v>
          </cell>
          <cell r="C90" t="str">
            <v>6</v>
          </cell>
          <cell r="D90">
            <v>5</v>
          </cell>
          <cell r="E90" t="str">
            <v>НАСОС ЭЦВ 8-40-90</v>
          </cell>
          <cell r="F90" t="str">
            <v>032000</v>
          </cell>
          <cell r="G90">
            <v>33324</v>
          </cell>
          <cell r="I90" t="str">
            <v>00025217</v>
          </cell>
          <cell r="J90" t="str">
            <v>00102</v>
          </cell>
          <cell r="K90">
            <v>33324</v>
          </cell>
          <cell r="L90">
            <v>20</v>
          </cell>
          <cell r="M90" t="str">
            <v>0002</v>
          </cell>
        </row>
        <row r="91">
          <cell r="A91" t="str">
            <v>605</v>
          </cell>
          <cell r="B91">
            <v>73</v>
          </cell>
          <cell r="C91" t="str">
            <v>6</v>
          </cell>
          <cell r="D91">
            <v>5</v>
          </cell>
          <cell r="E91" t="str">
            <v>НАСОС ЭЦВ-6-10-80</v>
          </cell>
          <cell r="F91" t="str">
            <v>092000</v>
          </cell>
          <cell r="G91">
            <v>13091.67</v>
          </cell>
          <cell r="I91" t="str">
            <v>00025231</v>
          </cell>
          <cell r="J91" t="str">
            <v>00102</v>
          </cell>
          <cell r="K91">
            <v>13091.67</v>
          </cell>
          <cell r="L91">
            <v>20</v>
          </cell>
          <cell r="M91" t="str">
            <v>0002</v>
          </cell>
        </row>
        <row r="92">
          <cell r="A92" t="str">
            <v>605</v>
          </cell>
          <cell r="B92">
            <v>74</v>
          </cell>
          <cell r="C92" t="str">
            <v>6</v>
          </cell>
          <cell r="D92">
            <v>5</v>
          </cell>
          <cell r="E92" t="str">
            <v>НАСОС ЭЦВ 10-63-65</v>
          </cell>
          <cell r="F92" t="str">
            <v>102000</v>
          </cell>
          <cell r="G92">
            <v>38286</v>
          </cell>
          <cell r="I92" t="str">
            <v>00025238</v>
          </cell>
          <cell r="J92" t="str">
            <v>00102</v>
          </cell>
          <cell r="K92">
            <v>38286</v>
          </cell>
          <cell r="L92">
            <v>20</v>
          </cell>
          <cell r="M92" t="str">
            <v>0002</v>
          </cell>
        </row>
        <row r="93">
          <cell r="A93" t="str">
            <v>605</v>
          </cell>
          <cell r="B93">
            <v>75</v>
          </cell>
          <cell r="C93" t="str">
            <v>6</v>
          </cell>
          <cell r="D93">
            <v>5</v>
          </cell>
          <cell r="E93" t="str">
            <v>НАСОС ЭЦВ  10-63-65</v>
          </cell>
          <cell r="F93" t="str">
            <v>102000</v>
          </cell>
          <cell r="G93">
            <v>38287.4</v>
          </cell>
          <cell r="I93" t="str">
            <v>00025239</v>
          </cell>
          <cell r="J93" t="str">
            <v>00102</v>
          </cell>
          <cell r="K93">
            <v>38287.4</v>
          </cell>
          <cell r="L93">
            <v>20</v>
          </cell>
          <cell r="M93" t="str">
            <v>0002</v>
          </cell>
        </row>
        <row r="94">
          <cell r="A94" t="str">
            <v>605</v>
          </cell>
          <cell r="B94">
            <v>76</v>
          </cell>
          <cell r="C94" t="str">
            <v>6</v>
          </cell>
          <cell r="D94">
            <v>5</v>
          </cell>
          <cell r="E94" t="str">
            <v>НАСОС ЭЦВ 10-120-60</v>
          </cell>
          <cell r="F94" t="str">
            <v>102000</v>
          </cell>
          <cell r="G94">
            <v>64583</v>
          </cell>
          <cell r="I94" t="str">
            <v>00025240</v>
          </cell>
          <cell r="J94" t="str">
            <v>00102</v>
          </cell>
          <cell r="K94">
            <v>64583</v>
          </cell>
          <cell r="L94">
            <v>20</v>
          </cell>
          <cell r="M94" t="str">
            <v>0002</v>
          </cell>
        </row>
        <row r="95">
          <cell r="A95" t="str">
            <v>605</v>
          </cell>
          <cell r="B95">
            <v>77</v>
          </cell>
          <cell r="C95" t="str">
            <v>6</v>
          </cell>
          <cell r="D95">
            <v>5</v>
          </cell>
          <cell r="E95" t="str">
            <v>НАСОС ЭЦВ 10-120-60</v>
          </cell>
          <cell r="F95" t="str">
            <v>102000</v>
          </cell>
          <cell r="G95">
            <v>64584</v>
          </cell>
          <cell r="I95" t="str">
            <v>00025241</v>
          </cell>
          <cell r="J95" t="str">
            <v>00102</v>
          </cell>
          <cell r="K95">
            <v>64584</v>
          </cell>
          <cell r="L95">
            <v>20</v>
          </cell>
          <cell r="M95" t="str">
            <v>0002</v>
          </cell>
        </row>
        <row r="96">
          <cell r="A96" t="str">
            <v>605</v>
          </cell>
          <cell r="B96">
            <v>78</v>
          </cell>
          <cell r="C96" t="str">
            <v>6</v>
          </cell>
          <cell r="D96">
            <v>5</v>
          </cell>
          <cell r="E96" t="str">
            <v>НАСОС ЭЦВ 10-120-160</v>
          </cell>
          <cell r="F96" t="str">
            <v>102000</v>
          </cell>
          <cell r="G96">
            <v>64584</v>
          </cell>
          <cell r="I96" t="str">
            <v>00025242</v>
          </cell>
          <cell r="J96" t="str">
            <v>00102</v>
          </cell>
          <cell r="K96">
            <v>64584</v>
          </cell>
          <cell r="L96">
            <v>20</v>
          </cell>
          <cell r="M96" t="str">
            <v>0002</v>
          </cell>
        </row>
        <row r="97">
          <cell r="A97" t="str">
            <v>605</v>
          </cell>
          <cell r="B97">
            <v>79</v>
          </cell>
          <cell r="C97" t="str">
            <v>6</v>
          </cell>
          <cell r="D97">
            <v>5</v>
          </cell>
          <cell r="E97" t="str">
            <v>НАСОС ЭЦВ 10-120-60</v>
          </cell>
          <cell r="F97" t="str">
            <v>102000</v>
          </cell>
          <cell r="G97">
            <v>64584</v>
          </cell>
          <cell r="I97" t="str">
            <v>00025243</v>
          </cell>
          <cell r="J97" t="str">
            <v>00102</v>
          </cell>
          <cell r="K97">
            <v>64584</v>
          </cell>
          <cell r="L97">
            <v>20</v>
          </cell>
          <cell r="M97" t="str">
            <v>0002</v>
          </cell>
        </row>
        <row r="98">
          <cell r="A98" t="str">
            <v>605</v>
          </cell>
          <cell r="B98">
            <v>80</v>
          </cell>
          <cell r="C98" t="str">
            <v>6</v>
          </cell>
          <cell r="D98">
            <v>5</v>
          </cell>
          <cell r="E98" t="str">
            <v>НАСОС ЭЦВ 10-120-60</v>
          </cell>
          <cell r="F98" t="str">
            <v>102000</v>
          </cell>
          <cell r="G98">
            <v>64583</v>
          </cell>
          <cell r="I98" t="str">
            <v>00025244</v>
          </cell>
          <cell r="J98" t="str">
            <v>00102</v>
          </cell>
          <cell r="K98">
            <v>64583</v>
          </cell>
          <cell r="L98">
            <v>20</v>
          </cell>
          <cell r="M98" t="str">
            <v>0002</v>
          </cell>
        </row>
        <row r="99">
          <cell r="A99" t="str">
            <v>605</v>
          </cell>
          <cell r="B99">
            <v>81</v>
          </cell>
          <cell r="C99" t="str">
            <v>6</v>
          </cell>
          <cell r="D99">
            <v>5</v>
          </cell>
          <cell r="E99" t="str">
            <v>НАСОС ЭЦВ 10-120-60</v>
          </cell>
          <cell r="F99" t="str">
            <v>102000</v>
          </cell>
          <cell r="G99">
            <v>64583</v>
          </cell>
          <cell r="I99" t="str">
            <v>00025245</v>
          </cell>
          <cell r="J99" t="str">
            <v>00102</v>
          </cell>
          <cell r="K99">
            <v>64583</v>
          </cell>
          <cell r="L99">
            <v>20</v>
          </cell>
          <cell r="M99" t="str">
            <v>0002</v>
          </cell>
        </row>
        <row r="100">
          <cell r="A100" t="str">
            <v>605</v>
          </cell>
          <cell r="B100">
            <v>82</v>
          </cell>
          <cell r="C100" t="str">
            <v>6</v>
          </cell>
          <cell r="D100">
            <v>5</v>
          </cell>
          <cell r="E100" t="str">
            <v>НАСОС ЭЦВ 10-120-60</v>
          </cell>
          <cell r="F100" t="str">
            <v>102000</v>
          </cell>
          <cell r="G100">
            <v>64583</v>
          </cell>
          <cell r="I100" t="str">
            <v>00025246</v>
          </cell>
          <cell r="J100" t="str">
            <v>00102</v>
          </cell>
          <cell r="K100">
            <v>64583</v>
          </cell>
          <cell r="L100">
            <v>20</v>
          </cell>
          <cell r="M100" t="str">
            <v>0002</v>
          </cell>
        </row>
        <row r="101">
          <cell r="A101" t="str">
            <v>605</v>
          </cell>
          <cell r="B101">
            <v>83</v>
          </cell>
          <cell r="C101" t="str">
            <v>6</v>
          </cell>
          <cell r="D101">
            <v>5</v>
          </cell>
          <cell r="E101" t="str">
            <v>НАСОС ЭЦВ 10-120-60</v>
          </cell>
          <cell r="F101" t="str">
            <v>102000</v>
          </cell>
          <cell r="G101">
            <v>64583</v>
          </cell>
          <cell r="I101" t="str">
            <v>00025247</v>
          </cell>
          <cell r="J101" t="str">
            <v>00102</v>
          </cell>
          <cell r="K101">
            <v>64583</v>
          </cell>
          <cell r="L101">
            <v>20</v>
          </cell>
          <cell r="M101" t="str">
            <v>0002</v>
          </cell>
        </row>
        <row r="102">
          <cell r="A102" t="str">
            <v>605</v>
          </cell>
          <cell r="B102">
            <v>84</v>
          </cell>
          <cell r="C102" t="str">
            <v>6</v>
          </cell>
          <cell r="D102">
            <v>5</v>
          </cell>
          <cell r="E102" t="str">
            <v>НАСОС ЭЦВ 10-120-60</v>
          </cell>
          <cell r="F102" t="str">
            <v>102000</v>
          </cell>
          <cell r="G102">
            <v>64583</v>
          </cell>
          <cell r="I102" t="str">
            <v>00025248</v>
          </cell>
          <cell r="J102" t="str">
            <v>00102</v>
          </cell>
          <cell r="K102">
            <v>64583</v>
          </cell>
          <cell r="L102">
            <v>20</v>
          </cell>
          <cell r="M102" t="str">
            <v>0002</v>
          </cell>
        </row>
        <row r="103">
          <cell r="A103" t="str">
            <v>605</v>
          </cell>
          <cell r="B103">
            <v>85</v>
          </cell>
          <cell r="C103" t="str">
            <v>6</v>
          </cell>
          <cell r="D103">
            <v>5</v>
          </cell>
          <cell r="E103" t="str">
            <v>НАСОС ЭЦВ 8-40-90</v>
          </cell>
          <cell r="F103" t="str">
            <v>102000</v>
          </cell>
          <cell r="G103">
            <v>33112</v>
          </cell>
          <cell r="I103" t="str">
            <v>00025249</v>
          </cell>
          <cell r="J103" t="str">
            <v>00102</v>
          </cell>
          <cell r="K103">
            <v>33112</v>
          </cell>
          <cell r="L103">
            <v>20</v>
          </cell>
          <cell r="M103" t="str">
            <v>0002</v>
          </cell>
        </row>
        <row r="104">
          <cell r="A104" t="str">
            <v>605</v>
          </cell>
          <cell r="B104">
            <v>86</v>
          </cell>
          <cell r="C104" t="str">
            <v>6</v>
          </cell>
          <cell r="D104">
            <v>5</v>
          </cell>
          <cell r="E104" t="str">
            <v>НАСОС ЭЦВ 8-40-90</v>
          </cell>
          <cell r="F104" t="str">
            <v>102000</v>
          </cell>
          <cell r="G104">
            <v>33113</v>
          </cell>
          <cell r="I104" t="str">
            <v>00025250</v>
          </cell>
          <cell r="J104" t="str">
            <v>00102</v>
          </cell>
          <cell r="K104">
            <v>33113</v>
          </cell>
          <cell r="L104">
            <v>20</v>
          </cell>
          <cell r="M104" t="str">
            <v>0002</v>
          </cell>
        </row>
        <row r="105">
          <cell r="A105" t="str">
            <v>605</v>
          </cell>
          <cell r="B105">
            <v>87</v>
          </cell>
          <cell r="C105" t="str">
            <v>6</v>
          </cell>
          <cell r="D105">
            <v>5</v>
          </cell>
          <cell r="E105" t="str">
            <v>НАСОС ЭЦВ 6-10-80</v>
          </cell>
          <cell r="F105" t="str">
            <v>112000</v>
          </cell>
          <cell r="G105">
            <v>13091.34</v>
          </cell>
          <cell r="I105" t="str">
            <v>00025259</v>
          </cell>
          <cell r="J105" t="str">
            <v>00102</v>
          </cell>
          <cell r="K105">
            <v>13091.34</v>
          </cell>
          <cell r="L105">
            <v>20</v>
          </cell>
          <cell r="M105" t="str">
            <v>0002</v>
          </cell>
        </row>
        <row r="106">
          <cell r="A106" t="str">
            <v>605</v>
          </cell>
          <cell r="B106">
            <v>88</v>
          </cell>
          <cell r="C106" t="str">
            <v>6</v>
          </cell>
          <cell r="D106">
            <v>5</v>
          </cell>
          <cell r="E106" t="str">
            <v>НАСОС ЭЦВ-6-10-80</v>
          </cell>
          <cell r="F106" t="str">
            <v>112000</v>
          </cell>
          <cell r="G106">
            <v>13092</v>
          </cell>
          <cell r="I106" t="str">
            <v>00025260</v>
          </cell>
          <cell r="J106" t="str">
            <v>00102</v>
          </cell>
          <cell r="K106">
            <v>13092</v>
          </cell>
          <cell r="L106">
            <v>20</v>
          </cell>
          <cell r="M106" t="str">
            <v>0002</v>
          </cell>
        </row>
        <row r="107">
          <cell r="A107" t="str">
            <v>605</v>
          </cell>
          <cell r="B107">
            <v>89</v>
          </cell>
          <cell r="C107" t="str">
            <v>6</v>
          </cell>
          <cell r="D107">
            <v>5</v>
          </cell>
          <cell r="E107" t="str">
            <v>НАСОС ГНОМ 25-20</v>
          </cell>
          <cell r="F107" t="str">
            <v>042000</v>
          </cell>
          <cell r="G107">
            <v>18888</v>
          </cell>
          <cell r="I107" t="str">
            <v>00080453</v>
          </cell>
          <cell r="J107" t="str">
            <v>00102</v>
          </cell>
          <cell r="K107">
            <v>18888</v>
          </cell>
          <cell r="L107">
            <v>20</v>
          </cell>
          <cell r="M107" t="str">
            <v>2400</v>
          </cell>
        </row>
        <row r="108">
          <cell r="A108" t="str">
            <v>605</v>
          </cell>
          <cell r="B108">
            <v>90</v>
          </cell>
          <cell r="C108" t="str">
            <v>6</v>
          </cell>
          <cell r="D108">
            <v>5</v>
          </cell>
          <cell r="E108" t="str">
            <v>НАСОС ЭЦВ  10-63-65</v>
          </cell>
          <cell r="F108" t="str">
            <v>052000</v>
          </cell>
          <cell r="G108">
            <v>38287</v>
          </cell>
          <cell r="I108" t="str">
            <v>00080457</v>
          </cell>
          <cell r="J108" t="str">
            <v>00102</v>
          </cell>
          <cell r="K108">
            <v>38287</v>
          </cell>
          <cell r="L108">
            <v>20</v>
          </cell>
          <cell r="M108" t="str">
            <v>2400</v>
          </cell>
        </row>
        <row r="109">
          <cell r="A109" t="str">
            <v>605</v>
          </cell>
          <cell r="B109">
            <v>91</v>
          </cell>
          <cell r="C109" t="str">
            <v>6</v>
          </cell>
          <cell r="D109">
            <v>5</v>
          </cell>
          <cell r="E109" t="str">
            <v>НАСОС ЭЦВ 6-16-110</v>
          </cell>
          <cell r="F109" t="str">
            <v>062000</v>
          </cell>
          <cell r="G109">
            <v>19491.25</v>
          </cell>
          <cell r="I109" t="str">
            <v>01401608</v>
          </cell>
          <cell r="J109" t="str">
            <v>00109</v>
          </cell>
          <cell r="K109">
            <v>19491.25</v>
          </cell>
          <cell r="L109">
            <v>20</v>
          </cell>
          <cell r="M109" t="str">
            <v>0034</v>
          </cell>
        </row>
        <row r="110">
          <cell r="A110" t="str">
            <v>605</v>
          </cell>
          <cell r="B110">
            <v>92</v>
          </cell>
          <cell r="C110" t="str">
            <v>6</v>
          </cell>
          <cell r="D110">
            <v>5</v>
          </cell>
          <cell r="E110" t="str">
            <v>НАСОС ЭЦВ 6-16-110</v>
          </cell>
          <cell r="F110" t="str">
            <v>062000</v>
          </cell>
          <cell r="G110">
            <v>19491.25</v>
          </cell>
          <cell r="I110" t="str">
            <v>01401609</v>
          </cell>
          <cell r="J110" t="str">
            <v>00109</v>
          </cell>
          <cell r="K110">
            <v>19491.25</v>
          </cell>
          <cell r="L110">
            <v>20</v>
          </cell>
          <cell r="M110" t="str">
            <v>0034</v>
          </cell>
        </row>
        <row r="111">
          <cell r="A111" t="str">
            <v>605</v>
          </cell>
          <cell r="B111">
            <v>93</v>
          </cell>
          <cell r="C111" t="str">
            <v>6</v>
          </cell>
          <cell r="D111">
            <v>5</v>
          </cell>
          <cell r="E111" t="str">
            <v>Насос погружной 6717/7В  из ГЕРМАНИИ</v>
          </cell>
          <cell r="F111" t="str">
            <v>062000</v>
          </cell>
          <cell r="G111">
            <v>223859.4</v>
          </cell>
          <cell r="I111" t="str">
            <v>17880</v>
          </cell>
          <cell r="J111" t="str">
            <v>00102</v>
          </cell>
          <cell r="K111">
            <v>223859.4</v>
          </cell>
          <cell r="L111">
            <v>20</v>
          </cell>
          <cell r="M111" t="str">
            <v>3000</v>
          </cell>
        </row>
        <row r="112">
          <cell r="A112" t="str">
            <v>605</v>
          </cell>
          <cell r="B112">
            <v>94</v>
          </cell>
          <cell r="C112" t="str">
            <v>6</v>
          </cell>
          <cell r="D112">
            <v>5</v>
          </cell>
          <cell r="E112" t="str">
            <v>Насос погружной 6714/7В   из ГЕРМАНИИ</v>
          </cell>
          <cell r="F112" t="str">
            <v>082000</v>
          </cell>
          <cell r="G112">
            <v>223859</v>
          </cell>
          <cell r="I112" t="str">
            <v>17881</v>
          </cell>
          <cell r="J112" t="str">
            <v>00102</v>
          </cell>
          <cell r="K112">
            <v>223859</v>
          </cell>
          <cell r="L112">
            <v>20</v>
          </cell>
          <cell r="M112" t="str">
            <v>3000</v>
          </cell>
        </row>
        <row r="113">
          <cell r="A113" t="str">
            <v>605</v>
          </cell>
          <cell r="B113">
            <v>95</v>
          </cell>
          <cell r="C113" t="str">
            <v>6</v>
          </cell>
          <cell r="D113">
            <v>5</v>
          </cell>
          <cell r="E113" t="str">
            <v>НАСОС "ГНОМ" 40-25</v>
          </cell>
          <cell r="F113" t="str">
            <v>092000</v>
          </cell>
          <cell r="G113">
            <v>22203.279999999999</v>
          </cell>
          <cell r="I113" t="str">
            <v>00000165</v>
          </cell>
          <cell r="J113" t="str">
            <v>00102</v>
          </cell>
          <cell r="K113">
            <v>22203.279999999999</v>
          </cell>
          <cell r="L113">
            <v>20</v>
          </cell>
          <cell r="M113" t="str">
            <v>0011</v>
          </cell>
        </row>
        <row r="114">
          <cell r="A114" t="str">
            <v>605</v>
          </cell>
          <cell r="B114">
            <v>96</v>
          </cell>
          <cell r="C114" t="str">
            <v>6</v>
          </cell>
          <cell r="D114">
            <v>5</v>
          </cell>
          <cell r="E114" t="str">
            <v>НАСОС "АНДИЖАНЕЦ"</v>
          </cell>
          <cell r="F114" t="str">
            <v>042000</v>
          </cell>
          <cell r="G114">
            <v>158333.32999999999</v>
          </cell>
          <cell r="I114" t="str">
            <v>00012741</v>
          </cell>
          <cell r="J114" t="str">
            <v>00102</v>
          </cell>
          <cell r="K114">
            <v>158333.32999999999</v>
          </cell>
          <cell r="L114">
            <v>20</v>
          </cell>
          <cell r="M114" t="str">
            <v>0301</v>
          </cell>
        </row>
        <row r="115">
          <cell r="A115" t="str">
            <v>605</v>
          </cell>
          <cell r="B115">
            <v>97</v>
          </cell>
          <cell r="C115" t="str">
            <v>6</v>
          </cell>
          <cell r="D115">
            <v>5</v>
          </cell>
          <cell r="E115" t="str">
            <v>НАСОС ПРВП 63/22.5</v>
          </cell>
          <cell r="F115" t="str">
            <v>012000</v>
          </cell>
          <cell r="G115">
            <v>84671.7</v>
          </cell>
          <cell r="I115" t="str">
            <v>00021755</v>
          </cell>
          <cell r="J115" t="str">
            <v>00109</v>
          </cell>
          <cell r="K115">
            <v>84671.7</v>
          </cell>
          <cell r="L115">
            <v>20</v>
          </cell>
          <cell r="M115" t="str">
            <v>0301</v>
          </cell>
        </row>
        <row r="116">
          <cell r="A116" t="str">
            <v>605</v>
          </cell>
          <cell r="B116">
            <v>98</v>
          </cell>
          <cell r="C116" t="str">
            <v>6</v>
          </cell>
          <cell r="D116">
            <v>5</v>
          </cell>
          <cell r="E116" t="str">
            <v>НАСОС ПРВП 63/22.5</v>
          </cell>
          <cell r="F116" t="str">
            <v>012000</v>
          </cell>
          <cell r="G116">
            <v>84671.7</v>
          </cell>
          <cell r="I116" t="str">
            <v>00021756</v>
          </cell>
          <cell r="J116" t="str">
            <v>00109</v>
          </cell>
          <cell r="K116">
            <v>84671.7</v>
          </cell>
          <cell r="L116">
            <v>20</v>
          </cell>
          <cell r="M116" t="str">
            <v>0301</v>
          </cell>
        </row>
        <row r="117">
          <cell r="A117" t="str">
            <v>605</v>
          </cell>
          <cell r="B117">
            <v>99</v>
          </cell>
          <cell r="C117" t="str">
            <v>6</v>
          </cell>
          <cell r="D117">
            <v>5</v>
          </cell>
          <cell r="E117" t="str">
            <v>НАСОС ПРВП 63/22.5</v>
          </cell>
          <cell r="F117" t="str">
            <v>012000</v>
          </cell>
          <cell r="G117">
            <v>84671.7</v>
          </cell>
          <cell r="I117" t="str">
            <v>00021757</v>
          </cell>
          <cell r="J117" t="str">
            <v>00109</v>
          </cell>
          <cell r="K117">
            <v>84671.7</v>
          </cell>
          <cell r="L117">
            <v>20</v>
          </cell>
          <cell r="M117" t="str">
            <v>0301</v>
          </cell>
        </row>
        <row r="118">
          <cell r="A118" t="str">
            <v>605</v>
          </cell>
          <cell r="B118">
            <v>100</v>
          </cell>
          <cell r="C118" t="str">
            <v>6</v>
          </cell>
          <cell r="D118">
            <v>5</v>
          </cell>
          <cell r="E118" t="str">
            <v>НАСОС ПРВП 63/22.5</v>
          </cell>
          <cell r="F118" t="str">
            <v>012000</v>
          </cell>
          <cell r="G118">
            <v>84671.7</v>
          </cell>
          <cell r="I118" t="str">
            <v>00021758</v>
          </cell>
          <cell r="J118" t="str">
            <v>00109</v>
          </cell>
          <cell r="K118">
            <v>84671.7</v>
          </cell>
          <cell r="L118">
            <v>20</v>
          </cell>
          <cell r="M118" t="str">
            <v>0301</v>
          </cell>
        </row>
        <row r="119">
          <cell r="A119" t="str">
            <v>605</v>
          </cell>
          <cell r="B119">
            <v>101</v>
          </cell>
          <cell r="C119" t="str">
            <v>6</v>
          </cell>
          <cell r="D119">
            <v>5</v>
          </cell>
          <cell r="E119" t="str">
            <v>НАСОС ПРВП 63/22.5 2ШТ</v>
          </cell>
          <cell r="F119" t="str">
            <v>012000</v>
          </cell>
          <cell r="G119">
            <v>169343.4</v>
          </cell>
          <cell r="I119" t="str">
            <v>00021759</v>
          </cell>
          <cell r="J119" t="str">
            <v>00109</v>
          </cell>
          <cell r="K119">
            <v>169343.4</v>
          </cell>
          <cell r="L119">
            <v>20</v>
          </cell>
          <cell r="M119" t="str">
            <v>0301</v>
          </cell>
        </row>
        <row r="120">
          <cell r="A120" t="str">
            <v>605</v>
          </cell>
          <cell r="B120">
            <v>102</v>
          </cell>
          <cell r="C120" t="str">
            <v>6</v>
          </cell>
          <cell r="D120">
            <v>5</v>
          </cell>
          <cell r="E120" t="str">
            <v>НАСОС "АНДИЖАНЕЦ"</v>
          </cell>
          <cell r="F120" t="str">
            <v>042000</v>
          </cell>
          <cell r="G120">
            <v>158333.32999999999</v>
          </cell>
          <cell r="I120" t="str">
            <v>00025221</v>
          </cell>
          <cell r="J120" t="str">
            <v>00102</v>
          </cell>
          <cell r="K120">
            <v>158333.32999999999</v>
          </cell>
          <cell r="L120">
            <v>20</v>
          </cell>
          <cell r="M120" t="str">
            <v>0002</v>
          </cell>
        </row>
        <row r="121">
          <cell r="A121" t="str">
            <v>605</v>
          </cell>
          <cell r="B121">
            <v>103</v>
          </cell>
          <cell r="C121" t="str">
            <v>6</v>
          </cell>
          <cell r="D121">
            <v>5</v>
          </cell>
          <cell r="E121" t="str">
            <v>НАСОС 1Д 160/20 С ДВИГ</v>
          </cell>
          <cell r="F121" t="str">
            <v>102000</v>
          </cell>
          <cell r="G121">
            <v>37500</v>
          </cell>
          <cell r="I121" t="str">
            <v>00025251</v>
          </cell>
          <cell r="J121" t="str">
            <v>00102</v>
          </cell>
          <cell r="K121">
            <v>37500</v>
          </cell>
          <cell r="L121">
            <v>20</v>
          </cell>
          <cell r="M121" t="str">
            <v>0002</v>
          </cell>
        </row>
        <row r="122">
          <cell r="A122" t="str">
            <v>605</v>
          </cell>
          <cell r="B122">
            <v>104</v>
          </cell>
          <cell r="C122" t="str">
            <v>6</v>
          </cell>
          <cell r="D122">
            <v>5</v>
          </cell>
          <cell r="E122" t="str">
            <v>НАСОС 1Д 160/20 С ДВИГ</v>
          </cell>
          <cell r="F122" t="str">
            <v>102000</v>
          </cell>
          <cell r="G122">
            <v>37500</v>
          </cell>
          <cell r="I122" t="str">
            <v>00025252</v>
          </cell>
          <cell r="J122" t="str">
            <v>00102</v>
          </cell>
          <cell r="K122">
            <v>37500</v>
          </cell>
          <cell r="L122">
            <v>20</v>
          </cell>
          <cell r="M122" t="str">
            <v>0002</v>
          </cell>
        </row>
        <row r="123">
          <cell r="A123" t="str">
            <v>605</v>
          </cell>
          <cell r="B123">
            <v>105</v>
          </cell>
          <cell r="C123" t="str">
            <v>6</v>
          </cell>
          <cell r="D123">
            <v>5</v>
          </cell>
          <cell r="E123" t="str">
            <v>НАСОС ПРВП 63/22.5 3ШТ</v>
          </cell>
          <cell r="F123" t="str">
            <v>072000</v>
          </cell>
          <cell r="G123">
            <v>306138.69</v>
          </cell>
          <cell r="I123" t="str">
            <v>00030440</v>
          </cell>
          <cell r="J123" t="str">
            <v>00102</v>
          </cell>
          <cell r="K123">
            <v>306138.69</v>
          </cell>
          <cell r="L123">
            <v>20</v>
          </cell>
          <cell r="M123" t="str">
            <v>0301</v>
          </cell>
        </row>
        <row r="124">
          <cell r="A124" t="str">
            <v>605</v>
          </cell>
          <cell r="B124">
            <v>106</v>
          </cell>
          <cell r="C124" t="str">
            <v>6</v>
          </cell>
          <cell r="D124">
            <v>5</v>
          </cell>
          <cell r="E124" t="str">
            <v>НАСОС ПРВП 63/22.5 2ШТ</v>
          </cell>
          <cell r="F124" t="str">
            <v>072000</v>
          </cell>
          <cell r="G124">
            <v>204092.46</v>
          </cell>
          <cell r="I124" t="str">
            <v>00030441</v>
          </cell>
          <cell r="J124" t="str">
            <v>00102</v>
          </cell>
          <cell r="K124">
            <v>204092.46</v>
          </cell>
          <cell r="L124">
            <v>20</v>
          </cell>
          <cell r="M124" t="str">
            <v>0301</v>
          </cell>
        </row>
        <row r="125">
          <cell r="A125" t="str">
            <v>605</v>
          </cell>
          <cell r="B125">
            <v>107</v>
          </cell>
          <cell r="C125" t="str">
            <v>6</v>
          </cell>
          <cell r="D125">
            <v>5</v>
          </cell>
          <cell r="E125" t="str">
            <v>НАСОС ПРВП 63/22.5 5ШТ</v>
          </cell>
          <cell r="F125" t="str">
            <v>072000</v>
          </cell>
          <cell r="G125">
            <v>510231.2</v>
          </cell>
          <cell r="I125" t="str">
            <v>00030442</v>
          </cell>
          <cell r="J125" t="str">
            <v>00102</v>
          </cell>
          <cell r="K125">
            <v>510231.2</v>
          </cell>
          <cell r="L125">
            <v>20</v>
          </cell>
          <cell r="M125" t="str">
            <v>0301</v>
          </cell>
        </row>
        <row r="126">
          <cell r="A126" t="str">
            <v>605</v>
          </cell>
          <cell r="B126">
            <v>108</v>
          </cell>
          <cell r="C126" t="str">
            <v>6</v>
          </cell>
          <cell r="D126">
            <v>5</v>
          </cell>
          <cell r="E126" t="str">
            <v>НАСОС ПРВП 63/22.5 8ШТ</v>
          </cell>
          <cell r="F126" t="str">
            <v>072000</v>
          </cell>
          <cell r="G126">
            <v>816369.84</v>
          </cell>
          <cell r="I126" t="str">
            <v>00030443</v>
          </cell>
          <cell r="J126" t="str">
            <v>00102</v>
          </cell>
          <cell r="K126">
            <v>816369.84</v>
          </cell>
          <cell r="L126">
            <v>20</v>
          </cell>
          <cell r="M126" t="str">
            <v>0301</v>
          </cell>
        </row>
        <row r="127">
          <cell r="A127" t="str">
            <v>605</v>
          </cell>
          <cell r="B127">
            <v>109</v>
          </cell>
          <cell r="C127" t="str">
            <v>6</v>
          </cell>
          <cell r="D127">
            <v>5</v>
          </cell>
          <cell r="E127" t="str">
            <v>НАСОС 1Д 1250/63</v>
          </cell>
          <cell r="F127" t="str">
            <v>072000</v>
          </cell>
          <cell r="G127">
            <v>97500</v>
          </cell>
          <cell r="I127" t="str">
            <v>00030445</v>
          </cell>
          <cell r="J127" t="str">
            <v>00102</v>
          </cell>
          <cell r="K127">
            <v>97500</v>
          </cell>
          <cell r="L127">
            <v>20</v>
          </cell>
          <cell r="M127" t="str">
            <v>0301</v>
          </cell>
        </row>
        <row r="128">
          <cell r="A128" t="str">
            <v>605</v>
          </cell>
          <cell r="B128">
            <v>110</v>
          </cell>
          <cell r="C128" t="str">
            <v>6</v>
          </cell>
          <cell r="D128">
            <v>5</v>
          </cell>
          <cell r="E128" t="str">
            <v>НАСОС 1Д 630/90</v>
          </cell>
          <cell r="F128" t="str">
            <v>072000</v>
          </cell>
          <cell r="G128">
            <v>83333.33</v>
          </cell>
          <cell r="I128" t="str">
            <v>00030446</v>
          </cell>
          <cell r="J128" t="str">
            <v>00102</v>
          </cell>
          <cell r="K128">
            <v>83333.33</v>
          </cell>
          <cell r="L128">
            <v>20</v>
          </cell>
          <cell r="M128" t="str">
            <v>0301</v>
          </cell>
        </row>
        <row r="129">
          <cell r="A129" t="str">
            <v>605</v>
          </cell>
          <cell r="B129">
            <v>111</v>
          </cell>
          <cell r="C129" t="str">
            <v>6</v>
          </cell>
          <cell r="D129">
            <v>5</v>
          </cell>
          <cell r="E129" t="str">
            <v>НАСОС ПРВП 63/22.5</v>
          </cell>
          <cell r="F129" t="str">
            <v>072000</v>
          </cell>
          <cell r="G129">
            <v>102048.24</v>
          </cell>
          <cell r="I129" t="str">
            <v>00030447</v>
          </cell>
          <cell r="J129" t="str">
            <v>00102</v>
          </cell>
          <cell r="K129">
            <v>102048.24</v>
          </cell>
          <cell r="L129">
            <v>20</v>
          </cell>
          <cell r="M129" t="str">
            <v>0301</v>
          </cell>
        </row>
        <row r="130">
          <cell r="A130" t="str">
            <v>605</v>
          </cell>
          <cell r="B130">
            <v>112</v>
          </cell>
          <cell r="C130" t="str">
            <v>6</v>
          </cell>
          <cell r="D130">
            <v>5</v>
          </cell>
          <cell r="E130" t="str">
            <v>НАСОС 1Д 1250/125 С ДВИГ.630КВТ</v>
          </cell>
          <cell r="F130" t="str">
            <v>102000</v>
          </cell>
          <cell r="G130">
            <v>875000</v>
          </cell>
          <cell r="I130" t="str">
            <v>00047452</v>
          </cell>
          <cell r="J130" t="str">
            <v>00109</v>
          </cell>
          <cell r="K130">
            <v>875000</v>
          </cell>
          <cell r="L130">
            <v>20</v>
          </cell>
          <cell r="M130" t="str">
            <v>0301</v>
          </cell>
        </row>
        <row r="131">
          <cell r="A131" t="str">
            <v>605</v>
          </cell>
          <cell r="B131">
            <v>113</v>
          </cell>
          <cell r="C131" t="str">
            <v>6</v>
          </cell>
          <cell r="D131">
            <v>5</v>
          </cell>
          <cell r="E131" t="str">
            <v>НАСОС ПРВП 63/22.5</v>
          </cell>
          <cell r="F131" t="str">
            <v>072000</v>
          </cell>
          <cell r="G131">
            <v>102048.24</v>
          </cell>
          <cell r="I131" t="str">
            <v>00057605</v>
          </cell>
          <cell r="J131" t="str">
            <v>00102</v>
          </cell>
          <cell r="K131">
            <v>102048.24</v>
          </cell>
          <cell r="L131">
            <v>20</v>
          </cell>
          <cell r="M131" t="str">
            <v>0301</v>
          </cell>
        </row>
        <row r="132">
          <cell r="A132" t="str">
            <v>605</v>
          </cell>
          <cell r="B132">
            <v>114</v>
          </cell>
          <cell r="C132" t="str">
            <v>6</v>
          </cell>
          <cell r="D132">
            <v>5</v>
          </cell>
          <cell r="E132" t="str">
            <v>НАСОС ВВН2 300 С ДВИГ.</v>
          </cell>
          <cell r="F132" t="str">
            <v>112000</v>
          </cell>
          <cell r="G132">
            <v>11293125</v>
          </cell>
          <cell r="I132" t="str">
            <v>00026441</v>
          </cell>
          <cell r="J132" t="str">
            <v>00102</v>
          </cell>
          <cell r="K132">
            <v>11293125</v>
          </cell>
          <cell r="L132">
            <v>20</v>
          </cell>
          <cell r="M132" t="str">
            <v>0301</v>
          </cell>
        </row>
        <row r="133">
          <cell r="A133" t="str">
            <v>605</v>
          </cell>
          <cell r="B133">
            <v>115</v>
          </cell>
          <cell r="C133" t="str">
            <v>6</v>
          </cell>
          <cell r="D133">
            <v>5</v>
          </cell>
          <cell r="E133" t="str">
            <v>НАСОС ВВН2 300 С ДВИГ.</v>
          </cell>
          <cell r="F133" t="str">
            <v>112000</v>
          </cell>
          <cell r="G133">
            <v>114791.67</v>
          </cell>
          <cell r="I133" t="str">
            <v>00026441</v>
          </cell>
          <cell r="J133" t="str">
            <v>00102</v>
          </cell>
          <cell r="K133">
            <v>114791.67</v>
          </cell>
          <cell r="L133">
            <v>20</v>
          </cell>
          <cell r="M133" t="str">
            <v>0301</v>
          </cell>
        </row>
        <row r="134">
          <cell r="A134" t="str">
            <v>605</v>
          </cell>
          <cell r="B134">
            <v>116</v>
          </cell>
          <cell r="C134" t="str">
            <v>6</v>
          </cell>
          <cell r="D134">
            <v>5</v>
          </cell>
          <cell r="E134" t="str">
            <v>НАСОС ЭЦВ  10-120-60</v>
          </cell>
          <cell r="F134" t="str">
            <v>082000</v>
          </cell>
          <cell r="G134">
            <v>64583</v>
          </cell>
          <cell r="I134" t="str">
            <v>00080478</v>
          </cell>
          <cell r="J134" t="str">
            <v>00102</v>
          </cell>
          <cell r="K134">
            <v>64583</v>
          </cell>
          <cell r="L134">
            <v>20</v>
          </cell>
          <cell r="M134" t="str">
            <v>2400</v>
          </cell>
        </row>
        <row r="135">
          <cell r="D135" t="str">
            <v>5 Всего</v>
          </cell>
          <cell r="G135">
            <v>80629974.580000013</v>
          </cell>
        </row>
        <row r="136">
          <cell r="A136" t="str">
            <v>606</v>
          </cell>
          <cell r="B136">
            <v>117</v>
          </cell>
          <cell r="C136" t="str">
            <v>6</v>
          </cell>
          <cell r="D136">
            <v>6</v>
          </cell>
          <cell r="E136" t="str">
            <v>ЛЕБЕДКА 55 Л/С 2СМ  Б/У</v>
          </cell>
          <cell r="F136" t="str">
            <v>022000</v>
          </cell>
          <cell r="G136">
            <v>158917</v>
          </cell>
          <cell r="I136" t="str">
            <v>00080445</v>
          </cell>
          <cell r="J136" t="str">
            <v>00102</v>
          </cell>
          <cell r="K136">
            <v>158917</v>
          </cell>
          <cell r="L136">
            <v>15</v>
          </cell>
          <cell r="M136" t="str">
            <v>2400</v>
          </cell>
        </row>
        <row r="137">
          <cell r="A137" t="str">
            <v>606</v>
          </cell>
          <cell r="B137">
            <v>118</v>
          </cell>
          <cell r="C137" t="str">
            <v>6</v>
          </cell>
          <cell r="D137">
            <v>6</v>
          </cell>
          <cell r="E137" t="str">
            <v>ЛЕБЕДКА 55 Л/С 2СМ  Б/У</v>
          </cell>
          <cell r="F137" t="str">
            <v>022000</v>
          </cell>
          <cell r="G137">
            <v>158917</v>
          </cell>
          <cell r="I137" t="str">
            <v>00080446</v>
          </cell>
          <cell r="J137" t="str">
            <v>00102</v>
          </cell>
          <cell r="K137">
            <v>158917</v>
          </cell>
          <cell r="L137">
            <v>15</v>
          </cell>
          <cell r="M137" t="str">
            <v>2400</v>
          </cell>
        </row>
        <row r="138">
          <cell r="A138" t="str">
            <v>606</v>
          </cell>
          <cell r="B138">
            <v>119</v>
          </cell>
          <cell r="C138" t="str">
            <v>6</v>
          </cell>
          <cell r="D138">
            <v>6</v>
          </cell>
          <cell r="E138" t="str">
            <v>ЛЕБЕДКА 55 Л/С 2СМ  Б/У</v>
          </cell>
          <cell r="F138" t="str">
            <v>022000</v>
          </cell>
          <cell r="G138">
            <v>158917</v>
          </cell>
          <cell r="I138" t="str">
            <v>00080447</v>
          </cell>
          <cell r="J138" t="str">
            <v>00102</v>
          </cell>
          <cell r="K138">
            <v>158917</v>
          </cell>
          <cell r="L138">
            <v>15</v>
          </cell>
          <cell r="M138" t="str">
            <v>2400</v>
          </cell>
        </row>
        <row r="139">
          <cell r="A139" t="str">
            <v>606</v>
          </cell>
          <cell r="B139">
            <v>120</v>
          </cell>
          <cell r="C139" t="str">
            <v>6</v>
          </cell>
          <cell r="D139">
            <v>6</v>
          </cell>
          <cell r="E139" t="str">
            <v>ЛЕБЕДКА 55 Л/С 2СМ  Б/У</v>
          </cell>
          <cell r="F139" t="str">
            <v>022000</v>
          </cell>
          <cell r="G139">
            <v>158917</v>
          </cell>
          <cell r="I139" t="str">
            <v>00080448</v>
          </cell>
          <cell r="J139" t="str">
            <v>00102</v>
          </cell>
          <cell r="K139">
            <v>158917</v>
          </cell>
          <cell r="L139">
            <v>15</v>
          </cell>
          <cell r="M139" t="str">
            <v>2400</v>
          </cell>
        </row>
        <row r="140">
          <cell r="A140" t="str">
            <v>606</v>
          </cell>
          <cell r="B140">
            <v>121</v>
          </cell>
          <cell r="C140" t="str">
            <v>6</v>
          </cell>
          <cell r="D140">
            <v>6</v>
          </cell>
          <cell r="E140" t="str">
            <v>ЛЕБЕДКА 55 Л/С 2СМ  Б/У</v>
          </cell>
          <cell r="F140" t="str">
            <v>022000</v>
          </cell>
          <cell r="G140">
            <v>158917</v>
          </cell>
          <cell r="I140" t="str">
            <v>00080449</v>
          </cell>
          <cell r="J140" t="str">
            <v>00102</v>
          </cell>
          <cell r="K140">
            <v>158917</v>
          </cell>
          <cell r="L140">
            <v>15</v>
          </cell>
          <cell r="M140" t="str">
            <v>2400</v>
          </cell>
        </row>
        <row r="141">
          <cell r="A141" t="str">
            <v>606</v>
          </cell>
          <cell r="B141">
            <v>122</v>
          </cell>
          <cell r="C141" t="str">
            <v>6</v>
          </cell>
          <cell r="D141">
            <v>6</v>
          </cell>
          <cell r="E141" t="str">
            <v>ЭЛЕКТРОПОГРУЗЧИК N6972</v>
          </cell>
          <cell r="F141" t="str">
            <v>012000</v>
          </cell>
          <cell r="G141">
            <v>14000</v>
          </cell>
          <cell r="I141" t="str">
            <v>00000135</v>
          </cell>
          <cell r="J141" t="str">
            <v>00102</v>
          </cell>
          <cell r="K141">
            <v>14000</v>
          </cell>
          <cell r="L141">
            <v>15</v>
          </cell>
          <cell r="M141" t="str">
            <v>0011</v>
          </cell>
        </row>
        <row r="142">
          <cell r="A142" t="str">
            <v>606</v>
          </cell>
          <cell r="B142">
            <v>123</v>
          </cell>
          <cell r="C142" t="str">
            <v>6</v>
          </cell>
          <cell r="D142">
            <v>6</v>
          </cell>
          <cell r="E142" t="str">
            <v>ЭЛЕКТРОПОГРУЗЧИК N6973</v>
          </cell>
          <cell r="F142" t="str">
            <v>012000</v>
          </cell>
          <cell r="G142">
            <v>14000</v>
          </cell>
          <cell r="I142" t="str">
            <v>00000136</v>
          </cell>
          <cell r="J142" t="str">
            <v>00102</v>
          </cell>
          <cell r="K142">
            <v>14000</v>
          </cell>
          <cell r="L142">
            <v>15</v>
          </cell>
          <cell r="M142" t="str">
            <v>0011</v>
          </cell>
        </row>
        <row r="143">
          <cell r="A143" t="str">
            <v>606</v>
          </cell>
          <cell r="B143">
            <v>124</v>
          </cell>
          <cell r="C143" t="str">
            <v>6</v>
          </cell>
          <cell r="D143">
            <v>6</v>
          </cell>
          <cell r="E143" t="str">
            <v>ЭЛЕКТРОПОГРУЗЧИК ЕВ71733С</v>
          </cell>
          <cell r="F143" t="str">
            <v>012000</v>
          </cell>
          <cell r="G143">
            <v>1246889</v>
          </cell>
          <cell r="I143" t="str">
            <v>00000210</v>
          </cell>
          <cell r="J143" t="str">
            <v>00109</v>
          </cell>
          <cell r="K143">
            <v>1246889</v>
          </cell>
          <cell r="L143">
            <v>15</v>
          </cell>
          <cell r="M143" t="str">
            <v>0015</v>
          </cell>
        </row>
        <row r="144">
          <cell r="A144" t="str">
            <v>606</v>
          </cell>
          <cell r="B144">
            <v>125</v>
          </cell>
          <cell r="C144" t="str">
            <v>6</v>
          </cell>
          <cell r="D144">
            <v>6</v>
          </cell>
          <cell r="E144" t="str">
            <v>ЭЛЕКТРОПОГРУЗЧИК ЕВ 717-33С</v>
          </cell>
          <cell r="F144" t="str">
            <v>022000</v>
          </cell>
          <cell r="G144">
            <v>1244426</v>
          </cell>
          <cell r="I144" t="str">
            <v>00000211</v>
          </cell>
          <cell r="J144" t="str">
            <v>00109</v>
          </cell>
          <cell r="K144">
            <v>1244426</v>
          </cell>
          <cell r="L144">
            <v>15</v>
          </cell>
          <cell r="M144" t="str">
            <v>0015</v>
          </cell>
        </row>
        <row r="145">
          <cell r="A145" t="str">
            <v>606</v>
          </cell>
          <cell r="B145">
            <v>126</v>
          </cell>
          <cell r="C145" t="str">
            <v>6</v>
          </cell>
          <cell r="D145">
            <v>6</v>
          </cell>
          <cell r="E145" t="str">
            <v>АВТОПОГРУЗЧИК</v>
          </cell>
          <cell r="F145" t="str">
            <v>012000</v>
          </cell>
          <cell r="G145">
            <v>19000</v>
          </cell>
          <cell r="I145" t="str">
            <v>00000134</v>
          </cell>
          <cell r="J145" t="str">
            <v>00102</v>
          </cell>
          <cell r="K145">
            <v>19000</v>
          </cell>
          <cell r="L145">
            <v>15</v>
          </cell>
          <cell r="M145" t="str">
            <v>0011</v>
          </cell>
        </row>
        <row r="146">
          <cell r="A146" t="str">
            <v>606</v>
          </cell>
          <cell r="B146">
            <v>127</v>
          </cell>
          <cell r="C146" t="str">
            <v>6</v>
          </cell>
          <cell r="D146">
            <v>6</v>
          </cell>
          <cell r="E146" t="str">
            <v>ПРОТИВОВЕС ПО-98-000-СБ</v>
          </cell>
          <cell r="F146" t="str">
            <v>072000</v>
          </cell>
          <cell r="G146">
            <v>167090</v>
          </cell>
          <cell r="I146" t="str">
            <v>00080464</v>
          </cell>
          <cell r="J146" t="str">
            <v>00102</v>
          </cell>
          <cell r="K146">
            <v>167090</v>
          </cell>
          <cell r="L146">
            <v>15</v>
          </cell>
          <cell r="M146" t="str">
            <v>2400</v>
          </cell>
        </row>
        <row r="147">
          <cell r="A147" t="str">
            <v>606</v>
          </cell>
          <cell r="B147">
            <v>128</v>
          </cell>
          <cell r="C147" t="str">
            <v>6</v>
          </cell>
          <cell r="D147">
            <v>6</v>
          </cell>
          <cell r="E147" t="str">
            <v>ПРОТИВОВЕС ПО-98-000-СБ</v>
          </cell>
          <cell r="F147" t="str">
            <v>072000</v>
          </cell>
          <cell r="G147">
            <v>167090</v>
          </cell>
          <cell r="I147" t="str">
            <v>00080465</v>
          </cell>
          <cell r="J147" t="str">
            <v>00102</v>
          </cell>
          <cell r="K147">
            <v>167090</v>
          </cell>
          <cell r="L147">
            <v>15</v>
          </cell>
          <cell r="M147" t="str">
            <v>2400</v>
          </cell>
        </row>
        <row r="148">
          <cell r="A148" t="str">
            <v>606</v>
          </cell>
          <cell r="B148">
            <v>129</v>
          </cell>
          <cell r="C148" t="str">
            <v>6</v>
          </cell>
          <cell r="D148">
            <v>6</v>
          </cell>
          <cell r="E148" t="str">
            <v>ТРУБОУКЛАДЧИК ТГ-321Т</v>
          </cell>
          <cell r="F148" t="str">
            <v>012000</v>
          </cell>
          <cell r="G148">
            <v>13997812.5</v>
          </cell>
          <cell r="I148" t="str">
            <v>00021754</v>
          </cell>
          <cell r="J148" t="str">
            <v>00109</v>
          </cell>
          <cell r="K148">
            <v>13997812.5</v>
          </cell>
          <cell r="L148">
            <v>15</v>
          </cell>
          <cell r="M148" t="str">
            <v>0301</v>
          </cell>
        </row>
        <row r="149">
          <cell r="A149" t="str">
            <v>606</v>
          </cell>
          <cell r="B149">
            <v>130</v>
          </cell>
          <cell r="C149" t="str">
            <v>6</v>
          </cell>
          <cell r="D149">
            <v>6</v>
          </cell>
          <cell r="E149" t="str">
            <v>ПУТЕРЕМОНТНАЯ МАШИНА ПРМ N47</v>
          </cell>
          <cell r="F149" t="str">
            <v>122000</v>
          </cell>
          <cell r="G149">
            <v>2447790.02</v>
          </cell>
          <cell r="I149" t="str">
            <v>00025263</v>
          </cell>
          <cell r="J149" t="str">
            <v>00102</v>
          </cell>
          <cell r="K149">
            <v>2447790.02</v>
          </cell>
          <cell r="L149">
            <v>15</v>
          </cell>
          <cell r="M149" t="str">
            <v>0002</v>
          </cell>
        </row>
        <row r="150">
          <cell r="A150" t="str">
            <v>606</v>
          </cell>
          <cell r="B150">
            <v>131</v>
          </cell>
          <cell r="C150" t="str">
            <v>6</v>
          </cell>
          <cell r="D150">
            <v>6</v>
          </cell>
          <cell r="E150" t="str">
            <v>ЛЕБЕДКА  СКРЕПЕРНАЯ  55л/с</v>
          </cell>
          <cell r="F150" t="str">
            <v>122000</v>
          </cell>
          <cell r="G150">
            <v>615158</v>
          </cell>
          <cell r="I150" t="str">
            <v>00041725</v>
          </cell>
          <cell r="J150" t="str">
            <v>00102</v>
          </cell>
          <cell r="K150">
            <v>615158</v>
          </cell>
          <cell r="L150">
            <v>15</v>
          </cell>
          <cell r="M150" t="str">
            <v>2400</v>
          </cell>
        </row>
        <row r="151">
          <cell r="A151" t="str">
            <v>606</v>
          </cell>
          <cell r="B151">
            <v>132</v>
          </cell>
          <cell r="C151" t="str">
            <v>6</v>
          </cell>
          <cell r="D151">
            <v>6</v>
          </cell>
          <cell r="E151" t="str">
            <v>ЛЕБЕДКА  СКРЕПЕРНАЯ  55л/с</v>
          </cell>
          <cell r="F151" t="str">
            <v>122000</v>
          </cell>
          <cell r="G151">
            <v>615158</v>
          </cell>
          <cell r="I151" t="str">
            <v>00077004</v>
          </cell>
          <cell r="J151" t="str">
            <v>00102</v>
          </cell>
          <cell r="K151">
            <v>615158</v>
          </cell>
          <cell r="L151">
            <v>15</v>
          </cell>
          <cell r="M151" t="str">
            <v>2400</v>
          </cell>
        </row>
        <row r="152">
          <cell r="A152" t="str">
            <v>606</v>
          </cell>
          <cell r="B152">
            <v>133</v>
          </cell>
          <cell r="C152" t="str">
            <v>6</v>
          </cell>
          <cell r="D152">
            <v>6</v>
          </cell>
          <cell r="E152" t="str">
            <v>ЛЕБЕДКА  СКРЕПЕРНАЯ  55л/с</v>
          </cell>
          <cell r="F152" t="str">
            <v>122000</v>
          </cell>
          <cell r="G152">
            <v>615158</v>
          </cell>
          <cell r="I152" t="str">
            <v>00077007</v>
          </cell>
          <cell r="J152" t="str">
            <v>00102</v>
          </cell>
          <cell r="K152">
            <v>615158</v>
          </cell>
          <cell r="L152">
            <v>15</v>
          </cell>
          <cell r="M152" t="str">
            <v>2400</v>
          </cell>
        </row>
        <row r="153">
          <cell r="A153" t="str">
            <v>606</v>
          </cell>
          <cell r="B153">
            <v>134</v>
          </cell>
          <cell r="C153" t="str">
            <v>6</v>
          </cell>
          <cell r="D153">
            <v>6</v>
          </cell>
          <cell r="E153" t="str">
            <v>ЛЕБЕДКА  17л/с</v>
          </cell>
          <cell r="F153" t="str">
            <v>122000</v>
          </cell>
          <cell r="G153">
            <v>379046</v>
          </cell>
          <cell r="I153" t="str">
            <v>00077008</v>
          </cell>
          <cell r="J153" t="str">
            <v>00102</v>
          </cell>
          <cell r="K153">
            <v>379046</v>
          </cell>
          <cell r="L153">
            <v>15</v>
          </cell>
          <cell r="M153" t="str">
            <v>2400</v>
          </cell>
        </row>
        <row r="154">
          <cell r="A154" t="str">
            <v>606</v>
          </cell>
          <cell r="B154">
            <v>135</v>
          </cell>
          <cell r="C154" t="str">
            <v>6</v>
          </cell>
          <cell r="D154">
            <v>6</v>
          </cell>
          <cell r="E154" t="str">
            <v>ЛЕБЕДКА СКРЕПЕРНАЯ  55л/с</v>
          </cell>
          <cell r="F154" t="str">
            <v>122000</v>
          </cell>
          <cell r="G154">
            <v>615158</v>
          </cell>
          <cell r="I154" t="str">
            <v>00077010</v>
          </cell>
          <cell r="J154" t="str">
            <v>00102</v>
          </cell>
          <cell r="K154">
            <v>615158</v>
          </cell>
          <cell r="L154">
            <v>15</v>
          </cell>
          <cell r="M154" t="str">
            <v>2400</v>
          </cell>
        </row>
        <row r="155">
          <cell r="A155" t="str">
            <v>606</v>
          </cell>
          <cell r="B155">
            <v>136</v>
          </cell>
          <cell r="C155" t="str">
            <v>6</v>
          </cell>
          <cell r="D155">
            <v>6</v>
          </cell>
          <cell r="E155" t="str">
            <v>ЛЕБЕДКА  СКРЕПЕРНАЯ  55л/с</v>
          </cell>
          <cell r="F155" t="str">
            <v>122000</v>
          </cell>
          <cell r="G155">
            <v>615158</v>
          </cell>
          <cell r="I155" t="str">
            <v>00077011</v>
          </cell>
          <cell r="J155" t="str">
            <v>00102</v>
          </cell>
          <cell r="K155">
            <v>615158</v>
          </cell>
          <cell r="L155">
            <v>15</v>
          </cell>
          <cell r="M155" t="str">
            <v>2400</v>
          </cell>
        </row>
        <row r="156">
          <cell r="A156" t="str">
            <v>606</v>
          </cell>
          <cell r="B156">
            <v>137</v>
          </cell>
          <cell r="C156" t="str">
            <v>6</v>
          </cell>
          <cell r="D156">
            <v>6</v>
          </cell>
          <cell r="E156" t="str">
            <v>ЛЕБЕДКА  СКРЕПЕРНАЯ  55л/с</v>
          </cell>
          <cell r="F156" t="str">
            <v>122000</v>
          </cell>
          <cell r="G156">
            <v>615163</v>
          </cell>
          <cell r="I156" t="str">
            <v>00077012</v>
          </cell>
          <cell r="J156" t="str">
            <v>00102</v>
          </cell>
          <cell r="K156">
            <v>615163</v>
          </cell>
          <cell r="L156">
            <v>15</v>
          </cell>
          <cell r="M156" t="str">
            <v>2400</v>
          </cell>
        </row>
        <row r="157">
          <cell r="A157" t="str">
            <v>606</v>
          </cell>
          <cell r="B157">
            <v>138</v>
          </cell>
          <cell r="C157" t="str">
            <v>6</v>
          </cell>
          <cell r="D157">
            <v>6</v>
          </cell>
          <cell r="E157" t="str">
            <v>ЛЕБЕДКА  СКРЕПЕРНАЯ  55л/с</v>
          </cell>
          <cell r="F157" t="str">
            <v>122000</v>
          </cell>
          <cell r="G157">
            <v>615158</v>
          </cell>
          <cell r="I157" t="str">
            <v>00077108</v>
          </cell>
          <cell r="J157" t="str">
            <v>00102</v>
          </cell>
          <cell r="K157">
            <v>615158</v>
          </cell>
          <cell r="L157">
            <v>15</v>
          </cell>
          <cell r="M157" t="str">
            <v>2400</v>
          </cell>
        </row>
        <row r="158">
          <cell r="A158" t="str">
            <v>606</v>
          </cell>
          <cell r="B158">
            <v>139</v>
          </cell>
          <cell r="C158" t="str">
            <v>6</v>
          </cell>
          <cell r="D158">
            <v>6</v>
          </cell>
          <cell r="E158" t="str">
            <v>ЛЕБЕДКА  30л/с  2сма</v>
          </cell>
          <cell r="F158" t="str">
            <v>122000</v>
          </cell>
          <cell r="G158">
            <v>478020</v>
          </cell>
          <cell r="I158" t="str">
            <v>00077203</v>
          </cell>
          <cell r="J158" t="str">
            <v>00102</v>
          </cell>
          <cell r="K158">
            <v>478020</v>
          </cell>
          <cell r="L158">
            <v>15</v>
          </cell>
          <cell r="M158" t="str">
            <v>2400</v>
          </cell>
        </row>
        <row r="159">
          <cell r="A159" t="str">
            <v>606</v>
          </cell>
          <cell r="B159">
            <v>140</v>
          </cell>
          <cell r="C159" t="str">
            <v>6</v>
          </cell>
          <cell r="D159">
            <v>6</v>
          </cell>
          <cell r="E159" t="str">
            <v>ЛЕБЕДКА  30л/с  2 сма</v>
          </cell>
          <cell r="F159" t="str">
            <v>122000</v>
          </cell>
          <cell r="G159">
            <v>478018</v>
          </cell>
          <cell r="I159" t="str">
            <v>00077204</v>
          </cell>
          <cell r="J159" t="str">
            <v>00102</v>
          </cell>
          <cell r="K159">
            <v>478018</v>
          </cell>
          <cell r="L159">
            <v>15</v>
          </cell>
          <cell r="M159" t="str">
            <v>2400</v>
          </cell>
        </row>
        <row r="160">
          <cell r="A160" t="str">
            <v>606</v>
          </cell>
          <cell r="B160">
            <v>141</v>
          </cell>
          <cell r="C160" t="str">
            <v>6</v>
          </cell>
          <cell r="D160">
            <v>6</v>
          </cell>
          <cell r="E160" t="str">
            <v>ЛЕБЕДКА  30л/с  2сма</v>
          </cell>
          <cell r="F160" t="str">
            <v>122000</v>
          </cell>
          <cell r="G160">
            <v>478018</v>
          </cell>
          <cell r="I160" t="str">
            <v>00077205</v>
          </cell>
          <cell r="J160" t="str">
            <v>00102</v>
          </cell>
          <cell r="K160">
            <v>478018</v>
          </cell>
          <cell r="L160">
            <v>15</v>
          </cell>
          <cell r="M160" t="str">
            <v>2400</v>
          </cell>
        </row>
        <row r="161">
          <cell r="A161" t="str">
            <v>606</v>
          </cell>
          <cell r="B161">
            <v>142</v>
          </cell>
          <cell r="C161" t="str">
            <v>6</v>
          </cell>
          <cell r="D161">
            <v>6</v>
          </cell>
          <cell r="E161" t="str">
            <v>ЛЕБЕДКА  СКРЕПЕРНАЯ  55л/с</v>
          </cell>
          <cell r="F161" t="str">
            <v>122000</v>
          </cell>
          <cell r="G161">
            <v>615158</v>
          </cell>
          <cell r="I161" t="str">
            <v>00077208</v>
          </cell>
          <cell r="J161" t="str">
            <v>00102</v>
          </cell>
          <cell r="K161">
            <v>615158</v>
          </cell>
          <cell r="L161">
            <v>15</v>
          </cell>
          <cell r="M161" t="str">
            <v>2400</v>
          </cell>
        </row>
        <row r="162">
          <cell r="A162" t="str">
            <v>606</v>
          </cell>
          <cell r="B162">
            <v>143</v>
          </cell>
          <cell r="C162" t="str">
            <v>6</v>
          </cell>
          <cell r="D162">
            <v>6</v>
          </cell>
          <cell r="E162" t="str">
            <v>ЛЕБЕДКА  СКРЕПЕРНАЯ  55л/с</v>
          </cell>
          <cell r="F162" t="str">
            <v>122000</v>
          </cell>
          <cell r="G162">
            <v>615158</v>
          </cell>
          <cell r="I162" t="str">
            <v>00077209</v>
          </cell>
          <cell r="J162" t="str">
            <v>00102</v>
          </cell>
          <cell r="K162">
            <v>615158</v>
          </cell>
          <cell r="L162">
            <v>15</v>
          </cell>
          <cell r="M162" t="str">
            <v>2400</v>
          </cell>
        </row>
        <row r="163">
          <cell r="A163" t="str">
            <v>606</v>
          </cell>
          <cell r="B163">
            <v>144</v>
          </cell>
          <cell r="C163" t="str">
            <v>6</v>
          </cell>
          <cell r="D163">
            <v>6</v>
          </cell>
          <cell r="E163" t="str">
            <v>ЛЕБЕДКА  17л/с  2сма</v>
          </cell>
          <cell r="F163" t="str">
            <v>122000</v>
          </cell>
          <cell r="G163">
            <v>379046</v>
          </cell>
          <cell r="I163" t="str">
            <v>00077215</v>
          </cell>
          <cell r="J163" t="str">
            <v>00102</v>
          </cell>
          <cell r="K163">
            <v>379046</v>
          </cell>
          <cell r="L163">
            <v>15</v>
          </cell>
          <cell r="M163" t="str">
            <v>2400</v>
          </cell>
        </row>
        <row r="164">
          <cell r="A164" t="str">
            <v>606</v>
          </cell>
          <cell r="B164">
            <v>145</v>
          </cell>
          <cell r="C164" t="str">
            <v>6</v>
          </cell>
          <cell r="D164">
            <v>6</v>
          </cell>
          <cell r="E164" t="str">
            <v>ЛЕБЕДКА  30л/с  2сма</v>
          </cell>
          <cell r="F164" t="str">
            <v>122000</v>
          </cell>
          <cell r="G164">
            <v>478018</v>
          </cell>
          <cell r="I164" t="str">
            <v>00077216</v>
          </cell>
          <cell r="J164" t="str">
            <v>00102</v>
          </cell>
          <cell r="K164">
            <v>478018</v>
          </cell>
          <cell r="L164">
            <v>15</v>
          </cell>
          <cell r="M164" t="str">
            <v>2400</v>
          </cell>
        </row>
        <row r="165">
          <cell r="A165" t="str">
            <v>606</v>
          </cell>
          <cell r="B165">
            <v>146</v>
          </cell>
          <cell r="C165" t="str">
            <v>6</v>
          </cell>
          <cell r="D165">
            <v>6</v>
          </cell>
          <cell r="E165" t="str">
            <v>ЛЕБЕДКА  СКРЕПЕРНАЯ  55л/с</v>
          </cell>
          <cell r="F165" t="str">
            <v>122000</v>
          </cell>
          <cell r="G165">
            <v>615158</v>
          </cell>
          <cell r="I165" t="str">
            <v>00077230</v>
          </cell>
          <cell r="J165" t="str">
            <v>00102</v>
          </cell>
          <cell r="K165">
            <v>615158</v>
          </cell>
          <cell r="L165">
            <v>15</v>
          </cell>
          <cell r="M165" t="str">
            <v>2400</v>
          </cell>
        </row>
        <row r="166">
          <cell r="A166" t="str">
            <v>606</v>
          </cell>
          <cell r="B166">
            <v>147</v>
          </cell>
          <cell r="C166" t="str">
            <v>6</v>
          </cell>
          <cell r="D166">
            <v>6</v>
          </cell>
          <cell r="E166" t="str">
            <v>ЛЕБЕДКА  СКРЕПЕРНАЯ  55л/с</v>
          </cell>
          <cell r="F166" t="str">
            <v>122000</v>
          </cell>
          <cell r="G166">
            <v>615158</v>
          </cell>
          <cell r="I166" t="str">
            <v>00077231</v>
          </cell>
          <cell r="J166" t="str">
            <v>00102</v>
          </cell>
          <cell r="K166">
            <v>615158</v>
          </cell>
          <cell r="L166">
            <v>15</v>
          </cell>
          <cell r="M166" t="str">
            <v>2400</v>
          </cell>
        </row>
        <row r="167">
          <cell r="A167" t="str">
            <v>606</v>
          </cell>
          <cell r="B167">
            <v>148</v>
          </cell>
          <cell r="C167" t="str">
            <v>6</v>
          </cell>
          <cell r="D167">
            <v>6</v>
          </cell>
          <cell r="E167" t="str">
            <v>ЛЕБЕДКА  СКРЕПЕРНАЯ  55л/с</v>
          </cell>
          <cell r="F167" t="str">
            <v>122000</v>
          </cell>
          <cell r="G167">
            <v>615158</v>
          </cell>
          <cell r="I167" t="str">
            <v>00078006</v>
          </cell>
          <cell r="J167" t="str">
            <v>00102</v>
          </cell>
          <cell r="K167">
            <v>615158</v>
          </cell>
          <cell r="L167">
            <v>15</v>
          </cell>
          <cell r="M167" t="str">
            <v>2400</v>
          </cell>
        </row>
        <row r="168">
          <cell r="A168" t="str">
            <v>606</v>
          </cell>
          <cell r="B168">
            <v>149</v>
          </cell>
          <cell r="C168" t="str">
            <v>6</v>
          </cell>
          <cell r="D168">
            <v>6</v>
          </cell>
          <cell r="E168" t="str">
            <v>ЛЕБЕДКА  30л/с  2сма</v>
          </cell>
          <cell r="F168" t="str">
            <v>122000</v>
          </cell>
          <cell r="G168">
            <v>478018</v>
          </cell>
          <cell r="I168" t="str">
            <v>00078106</v>
          </cell>
          <cell r="J168" t="str">
            <v>00102</v>
          </cell>
          <cell r="K168">
            <v>478018</v>
          </cell>
          <cell r="L168">
            <v>15</v>
          </cell>
          <cell r="M168" t="str">
            <v>2400</v>
          </cell>
        </row>
        <row r="169">
          <cell r="A169" t="str">
            <v>606</v>
          </cell>
          <cell r="B169">
            <v>150</v>
          </cell>
          <cell r="C169" t="str">
            <v>6</v>
          </cell>
          <cell r="D169">
            <v>6</v>
          </cell>
          <cell r="E169" t="str">
            <v>ЛЕБЕДКА  30л/с  2сма</v>
          </cell>
          <cell r="F169" t="str">
            <v>122000</v>
          </cell>
          <cell r="G169">
            <v>478018</v>
          </cell>
          <cell r="I169" t="str">
            <v>00078107</v>
          </cell>
          <cell r="J169" t="str">
            <v>00102</v>
          </cell>
          <cell r="K169">
            <v>478018</v>
          </cell>
          <cell r="L169">
            <v>15</v>
          </cell>
          <cell r="M169" t="str">
            <v>2400</v>
          </cell>
        </row>
        <row r="170">
          <cell r="A170" t="str">
            <v>606</v>
          </cell>
          <cell r="B170">
            <v>151</v>
          </cell>
          <cell r="C170" t="str">
            <v>6</v>
          </cell>
          <cell r="D170">
            <v>6</v>
          </cell>
          <cell r="E170" t="str">
            <v>ЛЕБЕДКА  17л/с   2сма</v>
          </cell>
          <cell r="F170" t="str">
            <v>122000</v>
          </cell>
          <cell r="G170">
            <v>379047</v>
          </cell>
          <cell r="I170" t="str">
            <v>00078108</v>
          </cell>
          <cell r="J170" t="str">
            <v>00102</v>
          </cell>
          <cell r="K170">
            <v>379047</v>
          </cell>
          <cell r="L170">
            <v>15</v>
          </cell>
          <cell r="M170" t="str">
            <v>2400</v>
          </cell>
        </row>
        <row r="171">
          <cell r="A171" t="str">
            <v>606</v>
          </cell>
          <cell r="B171">
            <v>152</v>
          </cell>
          <cell r="C171" t="str">
            <v>6</v>
          </cell>
          <cell r="D171">
            <v>6</v>
          </cell>
          <cell r="E171" t="str">
            <v>ЛЕБЕДКА  ЛС-30</v>
          </cell>
          <cell r="F171" t="str">
            <v>092000</v>
          </cell>
          <cell r="G171">
            <v>321075</v>
          </cell>
          <cell r="I171" t="str">
            <v>00080483</v>
          </cell>
          <cell r="J171" t="str">
            <v>00102</v>
          </cell>
          <cell r="K171">
            <v>321075</v>
          </cell>
          <cell r="L171">
            <v>15</v>
          </cell>
          <cell r="M171" t="str">
            <v>2400</v>
          </cell>
        </row>
        <row r="172">
          <cell r="A172" t="str">
            <v>606</v>
          </cell>
          <cell r="B172">
            <v>153</v>
          </cell>
          <cell r="C172" t="str">
            <v>6</v>
          </cell>
          <cell r="D172">
            <v>6</v>
          </cell>
          <cell r="E172" t="str">
            <v>ЛЕБЕДКА  Л/С-30</v>
          </cell>
          <cell r="F172" t="str">
            <v>092000</v>
          </cell>
          <cell r="G172">
            <v>321075</v>
          </cell>
          <cell r="I172" t="str">
            <v>00080484</v>
          </cell>
          <cell r="J172" t="str">
            <v>00102</v>
          </cell>
          <cell r="K172">
            <v>321075</v>
          </cell>
          <cell r="L172">
            <v>15</v>
          </cell>
          <cell r="M172" t="str">
            <v>2400</v>
          </cell>
        </row>
        <row r="173">
          <cell r="A173" t="str">
            <v>606</v>
          </cell>
          <cell r="B173">
            <v>154</v>
          </cell>
          <cell r="C173" t="str">
            <v>6</v>
          </cell>
          <cell r="D173">
            <v>6</v>
          </cell>
          <cell r="E173" t="str">
            <v>ЛЕБЕДКА  Л/С-30</v>
          </cell>
          <cell r="F173" t="str">
            <v>092000</v>
          </cell>
          <cell r="G173">
            <v>321075</v>
          </cell>
          <cell r="I173" t="str">
            <v>00080485</v>
          </cell>
          <cell r="J173" t="str">
            <v>00102</v>
          </cell>
          <cell r="K173">
            <v>321075</v>
          </cell>
          <cell r="L173">
            <v>15</v>
          </cell>
          <cell r="M173" t="str">
            <v>2400</v>
          </cell>
        </row>
        <row r="174">
          <cell r="A174" t="str">
            <v>606</v>
          </cell>
          <cell r="B174">
            <v>155</v>
          </cell>
          <cell r="C174" t="str">
            <v>6</v>
          </cell>
          <cell r="D174">
            <v>6</v>
          </cell>
          <cell r="E174" t="str">
            <v>ЛЕБЕДКА  Л/С-30</v>
          </cell>
          <cell r="F174" t="str">
            <v>092000</v>
          </cell>
          <cell r="G174">
            <v>356750</v>
          </cell>
          <cell r="I174" t="str">
            <v>00080486</v>
          </cell>
          <cell r="J174" t="str">
            <v>00102</v>
          </cell>
          <cell r="K174">
            <v>356750</v>
          </cell>
          <cell r="L174">
            <v>15</v>
          </cell>
          <cell r="M174" t="str">
            <v>2400</v>
          </cell>
        </row>
        <row r="175">
          <cell r="A175" t="str">
            <v>606</v>
          </cell>
          <cell r="B175">
            <v>156</v>
          </cell>
          <cell r="C175" t="str">
            <v>6</v>
          </cell>
          <cell r="D175">
            <v>6</v>
          </cell>
          <cell r="E175" t="str">
            <v>ПАРАШУТ ПТКА-12.5</v>
          </cell>
          <cell r="F175" t="str">
            <v>092000</v>
          </cell>
          <cell r="G175">
            <v>991144</v>
          </cell>
          <cell r="I175" t="str">
            <v>00080470</v>
          </cell>
          <cell r="J175" t="str">
            <v>00102</v>
          </cell>
          <cell r="K175">
            <v>991144</v>
          </cell>
          <cell r="L175">
            <v>15</v>
          </cell>
          <cell r="M175" t="str">
            <v>2400</v>
          </cell>
        </row>
        <row r="176">
          <cell r="A176" t="str">
            <v>606</v>
          </cell>
          <cell r="B176">
            <v>157</v>
          </cell>
          <cell r="C176" t="str">
            <v>6</v>
          </cell>
          <cell r="D176">
            <v>6</v>
          </cell>
          <cell r="E176" t="str">
            <v>ПАРАШУТ  ПТКА-12.5</v>
          </cell>
          <cell r="F176" t="str">
            <v>092000</v>
          </cell>
          <cell r="G176">
            <v>991144</v>
          </cell>
          <cell r="I176" t="str">
            <v>00080471</v>
          </cell>
          <cell r="J176" t="str">
            <v>00102</v>
          </cell>
          <cell r="K176">
            <v>991144</v>
          </cell>
          <cell r="L176">
            <v>15</v>
          </cell>
          <cell r="M176" t="str">
            <v>2400</v>
          </cell>
        </row>
        <row r="177">
          <cell r="A177" t="str">
            <v>606</v>
          </cell>
          <cell r="B177">
            <v>158</v>
          </cell>
          <cell r="C177" t="str">
            <v>6</v>
          </cell>
          <cell r="D177">
            <v>6</v>
          </cell>
          <cell r="E177" t="str">
            <v>УСТРОЙСТВО  ПОДВЕСНОЕ  УП-12.5</v>
          </cell>
          <cell r="F177" t="str">
            <v>092000</v>
          </cell>
          <cell r="G177">
            <v>366377</v>
          </cell>
          <cell r="I177" t="str">
            <v>00080469</v>
          </cell>
          <cell r="J177" t="str">
            <v>00102</v>
          </cell>
          <cell r="K177">
            <v>366377</v>
          </cell>
          <cell r="L177">
            <v>15</v>
          </cell>
          <cell r="M177" t="str">
            <v>2400</v>
          </cell>
        </row>
        <row r="178">
          <cell r="A178" t="str">
            <v>606</v>
          </cell>
          <cell r="B178">
            <v>159</v>
          </cell>
          <cell r="C178" t="str">
            <v>6</v>
          </cell>
          <cell r="D178">
            <v>6</v>
          </cell>
          <cell r="E178" t="str">
            <v>ЭКСКАВАТОР ЭО-2621В</v>
          </cell>
          <cell r="F178" t="str">
            <v>022000</v>
          </cell>
          <cell r="G178">
            <v>1393800</v>
          </cell>
          <cell r="I178" t="str">
            <v>00000353</v>
          </cell>
          <cell r="J178" t="str">
            <v>00102</v>
          </cell>
          <cell r="K178">
            <v>1393800</v>
          </cell>
          <cell r="L178">
            <v>15</v>
          </cell>
          <cell r="M178" t="str">
            <v>0008</v>
          </cell>
        </row>
        <row r="179">
          <cell r="A179" t="str">
            <v>606</v>
          </cell>
          <cell r="B179">
            <v>160</v>
          </cell>
          <cell r="C179" t="str">
            <v>6</v>
          </cell>
          <cell r="D179">
            <v>6</v>
          </cell>
          <cell r="E179" t="str">
            <v>ЭКСКАВАТОР ЭО-33211</v>
          </cell>
          <cell r="F179" t="str">
            <v>072000</v>
          </cell>
          <cell r="G179">
            <v>6243125</v>
          </cell>
          <cell r="I179" t="str">
            <v>00030439</v>
          </cell>
          <cell r="J179" t="str">
            <v>00102</v>
          </cell>
          <cell r="K179">
            <v>6243125</v>
          </cell>
          <cell r="L179">
            <v>15</v>
          </cell>
          <cell r="M179" t="str">
            <v>0301</v>
          </cell>
        </row>
        <row r="180">
          <cell r="A180" t="str">
            <v>606</v>
          </cell>
          <cell r="B180">
            <v>161</v>
          </cell>
          <cell r="C180" t="str">
            <v>6</v>
          </cell>
          <cell r="D180">
            <v>6</v>
          </cell>
          <cell r="E180" t="str">
            <v>ЭКСКАВАТОР ЭО-5126</v>
          </cell>
          <cell r="F180" t="str">
            <v>092000</v>
          </cell>
          <cell r="G180">
            <v>5472083</v>
          </cell>
          <cell r="I180" t="str">
            <v>00000347</v>
          </cell>
          <cell r="J180" t="str">
            <v>00102</v>
          </cell>
          <cell r="K180">
            <v>5472083</v>
          </cell>
          <cell r="L180">
            <v>15</v>
          </cell>
          <cell r="M180" t="str">
            <v>0008</v>
          </cell>
        </row>
        <row r="181">
          <cell r="A181" t="str">
            <v>606</v>
          </cell>
          <cell r="B181">
            <v>162</v>
          </cell>
          <cell r="C181" t="str">
            <v>6</v>
          </cell>
          <cell r="D181">
            <v>6</v>
          </cell>
          <cell r="E181" t="str">
            <v>ЭКСКАВАТОР ЭКГ-10</v>
          </cell>
          <cell r="F181" t="str">
            <v>122000</v>
          </cell>
          <cell r="G181">
            <v>110083550.12</v>
          </cell>
          <cell r="I181" t="str">
            <v>17916</v>
          </cell>
          <cell r="J181" t="str">
            <v>00102</v>
          </cell>
          <cell r="K181">
            <v>110083550.12</v>
          </cell>
          <cell r="L181">
            <v>15</v>
          </cell>
          <cell r="M181" t="str">
            <v>3000</v>
          </cell>
        </row>
        <row r="182">
          <cell r="A182" t="str">
            <v>606</v>
          </cell>
          <cell r="B182">
            <v>163</v>
          </cell>
          <cell r="C182" t="str">
            <v>6</v>
          </cell>
          <cell r="D182">
            <v>6</v>
          </cell>
          <cell r="E182" t="str">
            <v>ЭКСКАВАТОР ЭО-3323</v>
          </cell>
          <cell r="F182" t="str">
            <v>052000</v>
          </cell>
          <cell r="G182">
            <v>188664</v>
          </cell>
          <cell r="I182" t="str">
            <v>00100083</v>
          </cell>
          <cell r="J182" t="str">
            <v>00110</v>
          </cell>
          <cell r="K182">
            <v>188664</v>
          </cell>
          <cell r="L182">
            <v>15</v>
          </cell>
          <cell r="M182" t="str">
            <v>0011</v>
          </cell>
        </row>
        <row r="183">
          <cell r="A183" t="str">
            <v>606</v>
          </cell>
          <cell r="B183">
            <v>164</v>
          </cell>
          <cell r="C183" t="str">
            <v>6</v>
          </cell>
          <cell r="D183">
            <v>6</v>
          </cell>
          <cell r="E183" t="str">
            <v>АВТОГРЕЙДЕР ДЗ-98В 9.2</v>
          </cell>
          <cell r="F183" t="str">
            <v>102000</v>
          </cell>
          <cell r="G183">
            <v>3802837.67</v>
          </cell>
          <cell r="I183" t="str">
            <v>00000163</v>
          </cell>
          <cell r="J183" t="str">
            <v>00102</v>
          </cell>
          <cell r="K183">
            <v>3802837.67</v>
          </cell>
          <cell r="L183">
            <v>15</v>
          </cell>
          <cell r="M183" t="str">
            <v>0008</v>
          </cell>
        </row>
        <row r="184">
          <cell r="A184" t="str">
            <v>606</v>
          </cell>
          <cell r="B184">
            <v>165</v>
          </cell>
          <cell r="C184" t="str">
            <v>6</v>
          </cell>
          <cell r="D184">
            <v>6</v>
          </cell>
          <cell r="E184" t="str">
            <v>БУЛЬДОЗЕР "РЫХЛИТЕЛЬ" ТД 40С</v>
          </cell>
          <cell r="F184" t="str">
            <v>092000</v>
          </cell>
          <cell r="G184">
            <v>64367646</v>
          </cell>
          <cell r="I184" t="str">
            <v>00000269</v>
          </cell>
          <cell r="J184" t="str">
            <v>00102</v>
          </cell>
          <cell r="K184">
            <v>64367646</v>
          </cell>
          <cell r="L184">
            <v>15</v>
          </cell>
          <cell r="M184" t="str">
            <v>0008</v>
          </cell>
        </row>
        <row r="185">
          <cell r="A185" t="str">
            <v>606</v>
          </cell>
          <cell r="B185">
            <v>166</v>
          </cell>
          <cell r="C185" t="str">
            <v>6</v>
          </cell>
          <cell r="D185">
            <v>6</v>
          </cell>
          <cell r="E185" t="str">
            <v>МАШИНА ПРМ-5ПМ</v>
          </cell>
          <cell r="F185" t="str">
            <v>122000</v>
          </cell>
          <cell r="G185">
            <v>4726955.8099999996</v>
          </cell>
          <cell r="I185" t="str">
            <v>17929</v>
          </cell>
          <cell r="J185" t="str">
            <v>00114</v>
          </cell>
          <cell r="K185">
            <v>4726955.8099999996</v>
          </cell>
          <cell r="L185">
            <v>15</v>
          </cell>
          <cell r="M185" t="str">
            <v>3000</v>
          </cell>
        </row>
        <row r="186">
          <cell r="D186" t="str">
            <v>6 Всего</v>
          </cell>
          <cell r="G186">
            <v>231447134.11999997</v>
          </cell>
        </row>
        <row r="187">
          <cell r="A187" t="str">
            <v>607</v>
          </cell>
          <cell r="B187">
            <v>167</v>
          </cell>
          <cell r="C187" t="str">
            <v>6</v>
          </cell>
          <cell r="D187">
            <v>7</v>
          </cell>
          <cell r="E187" t="str">
            <v>ГРОХОТ ГИТ 51 АХ 3ШТ</v>
          </cell>
          <cell r="F187" t="str">
            <v>062000</v>
          </cell>
          <cell r="G187">
            <v>1040458.77</v>
          </cell>
          <cell r="I187" t="str">
            <v>00012745</v>
          </cell>
          <cell r="J187" t="str">
            <v>00102</v>
          </cell>
          <cell r="K187">
            <v>1040458.77</v>
          </cell>
          <cell r="L187">
            <v>20</v>
          </cell>
          <cell r="M187" t="str">
            <v>0301</v>
          </cell>
        </row>
        <row r="188">
          <cell r="A188" t="str">
            <v>607</v>
          </cell>
          <cell r="B188">
            <v>168</v>
          </cell>
          <cell r="C188" t="str">
            <v>6</v>
          </cell>
          <cell r="D188">
            <v>7</v>
          </cell>
          <cell r="E188" t="str">
            <v>ДРОБИЛКА КСД-2200ГР ВД</v>
          </cell>
          <cell r="F188" t="str">
            <v>122000</v>
          </cell>
          <cell r="G188">
            <v>14265000</v>
          </cell>
          <cell r="I188" t="str">
            <v>00070361</v>
          </cell>
          <cell r="J188" t="str">
            <v>00102</v>
          </cell>
          <cell r="K188">
            <v>14265000</v>
          </cell>
          <cell r="L188">
            <v>20</v>
          </cell>
          <cell r="M188" t="str">
            <v>0301</v>
          </cell>
        </row>
        <row r="189">
          <cell r="A189" t="str">
            <v>607</v>
          </cell>
          <cell r="B189">
            <v>169</v>
          </cell>
          <cell r="C189" t="str">
            <v>6</v>
          </cell>
          <cell r="D189">
            <v>7</v>
          </cell>
          <cell r="E189" t="str">
            <v>ДРОБИЛКА  СМД 118   в сборе</v>
          </cell>
          <cell r="F189" t="str">
            <v>122000</v>
          </cell>
          <cell r="G189">
            <v>6974703</v>
          </cell>
          <cell r="I189" t="str">
            <v>00077250</v>
          </cell>
          <cell r="J189" t="str">
            <v>00102</v>
          </cell>
          <cell r="K189">
            <v>6974703</v>
          </cell>
          <cell r="L189">
            <v>20</v>
          </cell>
          <cell r="M189" t="str">
            <v>2400</v>
          </cell>
        </row>
        <row r="190">
          <cell r="A190" t="str">
            <v>607</v>
          </cell>
          <cell r="B190">
            <v>170</v>
          </cell>
          <cell r="C190" t="str">
            <v>6</v>
          </cell>
          <cell r="D190">
            <v>7</v>
          </cell>
          <cell r="E190" t="str">
            <v>СЕПАРАТОР ПБМ-120/300ПП</v>
          </cell>
          <cell r="F190" t="str">
            <v>112000</v>
          </cell>
          <cell r="G190">
            <v>3911819.63</v>
          </cell>
          <cell r="I190" t="str">
            <v>00029081</v>
          </cell>
          <cell r="J190" t="str">
            <v>00102</v>
          </cell>
          <cell r="K190">
            <v>3911819.63</v>
          </cell>
          <cell r="L190">
            <v>20</v>
          </cell>
          <cell r="M190" t="str">
            <v>0301</v>
          </cell>
        </row>
        <row r="191">
          <cell r="A191" t="str">
            <v>607</v>
          </cell>
          <cell r="B191">
            <v>171</v>
          </cell>
          <cell r="C191" t="str">
            <v>6</v>
          </cell>
          <cell r="D191">
            <v>7</v>
          </cell>
          <cell r="E191" t="str">
            <v>СЕПАРАТОР МАГНИТНЫЙ</v>
          </cell>
          <cell r="F191" t="str">
            <v>112000</v>
          </cell>
          <cell r="G191">
            <v>3951737</v>
          </cell>
          <cell r="I191" t="str">
            <v>00029880</v>
          </cell>
          <cell r="J191" t="str">
            <v>00102</v>
          </cell>
          <cell r="K191">
            <v>3951737</v>
          </cell>
          <cell r="L191">
            <v>20</v>
          </cell>
          <cell r="M191" t="str">
            <v>0301</v>
          </cell>
        </row>
        <row r="192">
          <cell r="A192" t="str">
            <v>607</v>
          </cell>
          <cell r="B192">
            <v>172</v>
          </cell>
          <cell r="C192" t="str">
            <v>6</v>
          </cell>
          <cell r="D192">
            <v>7</v>
          </cell>
          <cell r="E192" t="str">
            <v>СЕПАРАТОР ПБМ-90/250П</v>
          </cell>
          <cell r="F192" t="str">
            <v>112000</v>
          </cell>
          <cell r="G192">
            <v>2381857.31</v>
          </cell>
          <cell r="I192" t="str">
            <v>00030676</v>
          </cell>
          <cell r="J192" t="str">
            <v>00102</v>
          </cell>
          <cell r="K192">
            <v>2381857.31</v>
          </cell>
          <cell r="L192">
            <v>20</v>
          </cell>
          <cell r="M192" t="str">
            <v>0301</v>
          </cell>
        </row>
        <row r="193">
          <cell r="A193" t="str">
            <v>607</v>
          </cell>
          <cell r="B193">
            <v>173</v>
          </cell>
          <cell r="C193" t="str">
            <v>6</v>
          </cell>
          <cell r="D193">
            <v>7</v>
          </cell>
          <cell r="E193" t="str">
            <v>СЕПАРАТОР ПБМ-90/250ПП</v>
          </cell>
          <cell r="F193" t="str">
            <v>112000</v>
          </cell>
          <cell r="G193">
            <v>2383221.4900000002</v>
          </cell>
          <cell r="I193" t="str">
            <v>00030872</v>
          </cell>
          <cell r="J193" t="str">
            <v>00102</v>
          </cell>
          <cell r="K193">
            <v>2383221.4900000002</v>
          </cell>
          <cell r="L193">
            <v>20</v>
          </cell>
          <cell r="M193" t="str">
            <v>0301</v>
          </cell>
        </row>
        <row r="194">
          <cell r="A194" t="str">
            <v>607</v>
          </cell>
          <cell r="B194">
            <v>174</v>
          </cell>
          <cell r="C194" t="str">
            <v>6</v>
          </cell>
          <cell r="D194">
            <v>7</v>
          </cell>
          <cell r="E194" t="str">
            <v>СЕПАРАТОР МАГНИТНЫЙ</v>
          </cell>
          <cell r="F194" t="str">
            <v>112000</v>
          </cell>
          <cell r="G194">
            <v>3956410.85</v>
          </cell>
          <cell r="I194" t="str">
            <v>00030873</v>
          </cell>
          <cell r="J194" t="str">
            <v>00102</v>
          </cell>
          <cell r="K194">
            <v>3956410.85</v>
          </cell>
          <cell r="L194">
            <v>20</v>
          </cell>
          <cell r="M194" t="str">
            <v>0301</v>
          </cell>
        </row>
        <row r="195">
          <cell r="A195" t="str">
            <v>607</v>
          </cell>
          <cell r="B195">
            <v>175</v>
          </cell>
          <cell r="C195" t="str">
            <v>6</v>
          </cell>
          <cell r="D195">
            <v>7</v>
          </cell>
          <cell r="E195" t="str">
            <v>СЕПАРАТОР ПБМ-90/250ПП</v>
          </cell>
          <cell r="F195" t="str">
            <v>112000</v>
          </cell>
          <cell r="G195">
            <v>2383221.5</v>
          </cell>
          <cell r="I195" t="str">
            <v>00030875</v>
          </cell>
          <cell r="J195" t="str">
            <v>00102</v>
          </cell>
          <cell r="K195">
            <v>2383221.5</v>
          </cell>
          <cell r="L195">
            <v>20</v>
          </cell>
          <cell r="M195" t="str">
            <v>0301</v>
          </cell>
        </row>
        <row r="196">
          <cell r="A196" t="str">
            <v>607</v>
          </cell>
          <cell r="B196">
            <v>176</v>
          </cell>
          <cell r="C196" t="str">
            <v>6</v>
          </cell>
          <cell r="D196">
            <v>7</v>
          </cell>
          <cell r="E196" t="str">
            <v>СЕПАРАТОР ПБМ-120/300П</v>
          </cell>
          <cell r="F196" t="str">
            <v>112000</v>
          </cell>
          <cell r="G196">
            <v>3914682.62</v>
          </cell>
          <cell r="I196" t="str">
            <v>00030881</v>
          </cell>
          <cell r="J196" t="str">
            <v>00102</v>
          </cell>
          <cell r="K196">
            <v>3914682.62</v>
          </cell>
          <cell r="L196">
            <v>20</v>
          </cell>
          <cell r="M196" t="str">
            <v>0301</v>
          </cell>
        </row>
        <row r="197">
          <cell r="A197" t="str">
            <v>607</v>
          </cell>
          <cell r="B197">
            <v>177</v>
          </cell>
          <cell r="C197" t="str">
            <v>6</v>
          </cell>
          <cell r="D197">
            <v>7</v>
          </cell>
          <cell r="E197" t="str">
            <v>СЕПАРАТОР ПБМ-120/300ПП</v>
          </cell>
          <cell r="F197" t="str">
            <v>112000</v>
          </cell>
          <cell r="G197">
            <v>3911819.63</v>
          </cell>
          <cell r="I197" t="str">
            <v>00030900</v>
          </cell>
          <cell r="J197" t="str">
            <v>00102</v>
          </cell>
          <cell r="K197">
            <v>3911819.63</v>
          </cell>
          <cell r="L197">
            <v>20</v>
          </cell>
          <cell r="M197" t="str">
            <v>0301</v>
          </cell>
        </row>
        <row r="198">
          <cell r="A198" t="str">
            <v>607</v>
          </cell>
          <cell r="B198">
            <v>178</v>
          </cell>
          <cell r="C198" t="str">
            <v>6</v>
          </cell>
          <cell r="D198">
            <v>7</v>
          </cell>
          <cell r="E198" t="str">
            <v>СЕПАРАТОР ПБМ-120/300 ПП</v>
          </cell>
          <cell r="F198" t="str">
            <v>102000</v>
          </cell>
          <cell r="G198">
            <v>3911819.62</v>
          </cell>
          <cell r="I198" t="str">
            <v>00047450</v>
          </cell>
          <cell r="J198" t="str">
            <v>00109</v>
          </cell>
          <cell r="K198">
            <v>3911819.62</v>
          </cell>
          <cell r="L198">
            <v>20</v>
          </cell>
          <cell r="M198" t="str">
            <v>0301</v>
          </cell>
        </row>
        <row r="199">
          <cell r="A199" t="str">
            <v>607</v>
          </cell>
          <cell r="B199">
            <v>179</v>
          </cell>
          <cell r="C199" t="str">
            <v>6</v>
          </cell>
          <cell r="D199">
            <v>7</v>
          </cell>
          <cell r="E199" t="str">
            <v>СЕПАРАТОР ПБМ-120/300 ПП</v>
          </cell>
          <cell r="F199" t="str">
            <v>102000</v>
          </cell>
          <cell r="G199">
            <v>3911819.63</v>
          </cell>
          <cell r="I199" t="str">
            <v>00047451</v>
          </cell>
          <cell r="J199" t="str">
            <v>00109</v>
          </cell>
          <cell r="K199">
            <v>3911819.63</v>
          </cell>
          <cell r="L199">
            <v>20</v>
          </cell>
          <cell r="M199" t="str">
            <v>0301</v>
          </cell>
        </row>
        <row r="200">
          <cell r="A200" t="str">
            <v>607</v>
          </cell>
          <cell r="B200">
            <v>180</v>
          </cell>
          <cell r="C200" t="str">
            <v>6</v>
          </cell>
          <cell r="D200">
            <v>7</v>
          </cell>
          <cell r="E200" t="str">
            <v>СЕПАРАТОР ПБМ-90/250ПП</v>
          </cell>
          <cell r="F200" t="str">
            <v>122000</v>
          </cell>
          <cell r="G200">
            <v>2403108.14</v>
          </cell>
          <cell r="I200" t="str">
            <v>00070360</v>
          </cell>
          <cell r="J200" t="str">
            <v>00102</v>
          </cell>
          <cell r="K200">
            <v>2403108.14</v>
          </cell>
          <cell r="L200">
            <v>20</v>
          </cell>
          <cell r="M200" t="str">
            <v>0301</v>
          </cell>
        </row>
        <row r="201">
          <cell r="A201" t="str">
            <v>607</v>
          </cell>
          <cell r="B201">
            <v>181</v>
          </cell>
          <cell r="C201" t="str">
            <v>6</v>
          </cell>
          <cell r="D201">
            <v>7</v>
          </cell>
          <cell r="E201" t="str">
            <v>СЕПАРАТОР ПБМ-90/250П</v>
          </cell>
          <cell r="F201" t="str">
            <v>112000</v>
          </cell>
          <cell r="G201">
            <v>2381857.31</v>
          </cell>
          <cell r="I201" t="str">
            <v>00071204</v>
          </cell>
          <cell r="J201" t="str">
            <v>00102</v>
          </cell>
          <cell r="K201">
            <v>2381857.31</v>
          </cell>
          <cell r="L201">
            <v>20</v>
          </cell>
          <cell r="M201" t="str">
            <v>0301</v>
          </cell>
        </row>
        <row r="202">
          <cell r="A202" t="str">
            <v>607</v>
          </cell>
          <cell r="B202">
            <v>182</v>
          </cell>
          <cell r="C202" t="str">
            <v>6</v>
          </cell>
          <cell r="D202">
            <v>7</v>
          </cell>
          <cell r="E202" t="str">
            <v>СЕПАРАТОР ПБМ-90/250П</v>
          </cell>
          <cell r="F202" t="str">
            <v>112000</v>
          </cell>
          <cell r="G202">
            <v>2383221.4900000002</v>
          </cell>
          <cell r="I202" t="str">
            <v>00074134</v>
          </cell>
          <cell r="J202" t="str">
            <v>00102</v>
          </cell>
          <cell r="K202">
            <v>2383221.4900000002</v>
          </cell>
          <cell r="L202">
            <v>20</v>
          </cell>
          <cell r="M202" t="str">
            <v>0301</v>
          </cell>
        </row>
        <row r="203">
          <cell r="A203" t="str">
            <v>607</v>
          </cell>
          <cell r="B203">
            <v>183</v>
          </cell>
          <cell r="C203" t="str">
            <v>6</v>
          </cell>
          <cell r="D203">
            <v>7</v>
          </cell>
          <cell r="E203" t="str">
            <v>СЕПАРАТОР МАГНИТНЫЙ</v>
          </cell>
          <cell r="F203" t="str">
            <v>112000</v>
          </cell>
          <cell r="G203">
            <v>3956410.85</v>
          </cell>
          <cell r="I203" t="str">
            <v>10028154</v>
          </cell>
          <cell r="J203" t="str">
            <v>00102</v>
          </cell>
          <cell r="K203">
            <v>3956410.85</v>
          </cell>
          <cell r="L203">
            <v>20</v>
          </cell>
          <cell r="M203" t="str">
            <v>0301</v>
          </cell>
        </row>
        <row r="204">
          <cell r="A204" t="str">
            <v>607</v>
          </cell>
          <cell r="B204">
            <v>184</v>
          </cell>
          <cell r="C204" t="str">
            <v>6</v>
          </cell>
          <cell r="D204">
            <v>7</v>
          </cell>
          <cell r="E204" t="str">
            <v>СЕПАРАТОР ПБМ-90/250ПП</v>
          </cell>
          <cell r="F204" t="str">
            <v>112000</v>
          </cell>
          <cell r="G204">
            <v>2383221.5</v>
          </cell>
          <cell r="I204" t="str">
            <v>10028799</v>
          </cell>
          <cell r="J204" t="str">
            <v>00102</v>
          </cell>
          <cell r="K204">
            <v>2383221.5</v>
          </cell>
          <cell r="L204">
            <v>20</v>
          </cell>
          <cell r="M204" t="str">
            <v>0301</v>
          </cell>
        </row>
        <row r="205">
          <cell r="A205" t="str">
            <v>607</v>
          </cell>
          <cell r="B205">
            <v>185</v>
          </cell>
          <cell r="C205" t="str">
            <v>6</v>
          </cell>
          <cell r="D205">
            <v>7</v>
          </cell>
          <cell r="E205" t="str">
            <v>СЕПАРАТОР ПБМ-120/300П</v>
          </cell>
          <cell r="F205" t="str">
            <v>112000</v>
          </cell>
          <cell r="G205">
            <v>3914682.63</v>
          </cell>
          <cell r="I205" t="str">
            <v>10028801</v>
          </cell>
          <cell r="J205" t="str">
            <v>00102</v>
          </cell>
          <cell r="K205">
            <v>3914682.63</v>
          </cell>
          <cell r="L205">
            <v>20</v>
          </cell>
          <cell r="M205" t="str">
            <v>0301</v>
          </cell>
        </row>
        <row r="206">
          <cell r="A206" t="str">
            <v>607</v>
          </cell>
          <cell r="B206">
            <v>186</v>
          </cell>
          <cell r="C206" t="str">
            <v>6</v>
          </cell>
          <cell r="D206">
            <v>7</v>
          </cell>
          <cell r="E206" t="str">
            <v>СЕПАРАТОР ПБМ-90/250П</v>
          </cell>
          <cell r="F206" t="str">
            <v>112000</v>
          </cell>
          <cell r="G206">
            <v>2381857.31</v>
          </cell>
          <cell r="I206" t="str">
            <v>10029834</v>
          </cell>
          <cell r="J206" t="str">
            <v>00102</v>
          </cell>
          <cell r="K206">
            <v>2381857.31</v>
          </cell>
          <cell r="L206">
            <v>20</v>
          </cell>
          <cell r="M206" t="str">
            <v>0301</v>
          </cell>
        </row>
        <row r="207">
          <cell r="A207" t="str">
            <v>607</v>
          </cell>
          <cell r="B207">
            <v>187</v>
          </cell>
          <cell r="C207" t="str">
            <v>6</v>
          </cell>
          <cell r="D207">
            <v>7</v>
          </cell>
          <cell r="E207" t="str">
            <v>СЕПАРАТОР МАГНИТНЫЙ</v>
          </cell>
          <cell r="F207" t="str">
            <v>112000</v>
          </cell>
          <cell r="G207">
            <v>3956410.85</v>
          </cell>
          <cell r="I207" t="str">
            <v>10029859</v>
          </cell>
          <cell r="J207" t="str">
            <v>00102</v>
          </cell>
          <cell r="K207">
            <v>3956410.85</v>
          </cell>
          <cell r="L207">
            <v>20</v>
          </cell>
          <cell r="M207" t="str">
            <v>0301</v>
          </cell>
        </row>
        <row r="208">
          <cell r="A208" t="str">
            <v>607</v>
          </cell>
          <cell r="B208">
            <v>188</v>
          </cell>
          <cell r="C208" t="str">
            <v>6</v>
          </cell>
          <cell r="D208">
            <v>7</v>
          </cell>
          <cell r="E208" t="str">
            <v>СЕПАРАТОР МАГНИТНЫЙ</v>
          </cell>
          <cell r="F208" t="str">
            <v>112000</v>
          </cell>
          <cell r="G208">
            <v>3951737</v>
          </cell>
          <cell r="I208" t="str">
            <v>10029879</v>
          </cell>
          <cell r="J208" t="str">
            <v>00102</v>
          </cell>
          <cell r="K208">
            <v>3951737</v>
          </cell>
          <cell r="L208">
            <v>20</v>
          </cell>
          <cell r="M208" t="str">
            <v>0301</v>
          </cell>
        </row>
        <row r="209">
          <cell r="A209" t="str">
            <v>607</v>
          </cell>
          <cell r="B209">
            <v>189</v>
          </cell>
          <cell r="C209" t="str">
            <v>6</v>
          </cell>
          <cell r="D209">
            <v>7</v>
          </cell>
          <cell r="E209" t="str">
            <v>СЕПАРАТОР МАГНИТНЫЙ</v>
          </cell>
          <cell r="F209" t="str">
            <v>112000</v>
          </cell>
          <cell r="G209">
            <v>3951739</v>
          </cell>
          <cell r="I209" t="str">
            <v>10029923</v>
          </cell>
          <cell r="J209" t="str">
            <v>00102</v>
          </cell>
          <cell r="K209">
            <v>3951739</v>
          </cell>
          <cell r="L209">
            <v>20</v>
          </cell>
          <cell r="M209" t="str">
            <v>0301</v>
          </cell>
        </row>
        <row r="210">
          <cell r="A210" t="str">
            <v>607</v>
          </cell>
          <cell r="B210">
            <v>190</v>
          </cell>
          <cell r="C210" t="str">
            <v>6</v>
          </cell>
          <cell r="D210">
            <v>7</v>
          </cell>
          <cell r="E210" t="str">
            <v>СЕПАРАТОР МАГНИТНЫЙ</v>
          </cell>
          <cell r="F210" t="str">
            <v>112000</v>
          </cell>
          <cell r="G210">
            <v>3956410.85</v>
          </cell>
          <cell r="I210" t="str">
            <v>10029970</v>
          </cell>
          <cell r="J210" t="str">
            <v>00102</v>
          </cell>
          <cell r="K210">
            <v>3956410.85</v>
          </cell>
          <cell r="L210">
            <v>20</v>
          </cell>
          <cell r="M210" t="str">
            <v>0301</v>
          </cell>
        </row>
        <row r="211">
          <cell r="A211" t="str">
            <v>607</v>
          </cell>
          <cell r="B211">
            <v>191</v>
          </cell>
          <cell r="C211" t="str">
            <v>6</v>
          </cell>
          <cell r="D211">
            <v>7</v>
          </cell>
          <cell r="E211" t="str">
            <v>СЕПАРАТОР ПБМ-120/300ПП</v>
          </cell>
          <cell r="F211" t="str">
            <v>112000</v>
          </cell>
          <cell r="G211">
            <v>3914683.63</v>
          </cell>
          <cell r="I211" t="str">
            <v>10030102</v>
          </cell>
          <cell r="J211" t="str">
            <v>00102</v>
          </cell>
          <cell r="K211">
            <v>3914683.63</v>
          </cell>
          <cell r="L211">
            <v>20</v>
          </cell>
          <cell r="M211" t="str">
            <v>0301</v>
          </cell>
        </row>
        <row r="212">
          <cell r="A212" t="str">
            <v>607</v>
          </cell>
          <cell r="B212">
            <v>192</v>
          </cell>
          <cell r="C212" t="str">
            <v>6</v>
          </cell>
          <cell r="D212">
            <v>7</v>
          </cell>
          <cell r="E212" t="str">
            <v>СЕПАРАТОР МАГНИТНЫЙ</v>
          </cell>
          <cell r="F212" t="str">
            <v>112000</v>
          </cell>
          <cell r="G212">
            <v>3956410.85</v>
          </cell>
          <cell r="I212" t="str">
            <v>10030105</v>
          </cell>
          <cell r="J212" t="str">
            <v>00102</v>
          </cell>
          <cell r="K212">
            <v>3956410.85</v>
          </cell>
          <cell r="L212">
            <v>20</v>
          </cell>
          <cell r="M212" t="str">
            <v>0301</v>
          </cell>
        </row>
        <row r="213">
          <cell r="A213" t="str">
            <v>607</v>
          </cell>
          <cell r="B213">
            <v>193</v>
          </cell>
          <cell r="C213" t="str">
            <v>6</v>
          </cell>
          <cell r="D213">
            <v>7</v>
          </cell>
          <cell r="E213" t="str">
            <v>ПЛАСТИНЧАТЫЙ ПИТАТЕЛЬ</v>
          </cell>
          <cell r="F213" t="str">
            <v>112000</v>
          </cell>
          <cell r="G213">
            <v>1783125</v>
          </cell>
          <cell r="I213" t="str">
            <v>00078007</v>
          </cell>
          <cell r="J213" t="str">
            <v>00102</v>
          </cell>
          <cell r="K213">
            <v>1783125</v>
          </cell>
          <cell r="L213">
            <v>20</v>
          </cell>
          <cell r="M213" t="str">
            <v>2400</v>
          </cell>
        </row>
        <row r="214">
          <cell r="D214" t="str">
            <v>7 Всего</v>
          </cell>
          <cell r="G214">
            <v>102173447.45999998</v>
          </cell>
        </row>
        <row r="215">
          <cell r="A215" t="str">
            <v>609</v>
          </cell>
          <cell r="B215">
            <v>194</v>
          </cell>
          <cell r="C215" t="str">
            <v>6</v>
          </cell>
          <cell r="D215">
            <v>9</v>
          </cell>
          <cell r="E215" t="str">
            <v>ТРАНСФОРМАТОР ТДМ-503</v>
          </cell>
          <cell r="F215" t="str">
            <v>072000</v>
          </cell>
          <cell r="G215">
            <v>34579</v>
          </cell>
          <cell r="I215" t="str">
            <v>00080466</v>
          </cell>
          <cell r="J215" t="str">
            <v>00102</v>
          </cell>
          <cell r="K215">
            <v>34579</v>
          </cell>
          <cell r="L215">
            <v>10</v>
          </cell>
          <cell r="M215" t="str">
            <v>2400</v>
          </cell>
        </row>
        <row r="216">
          <cell r="A216" t="str">
            <v>609</v>
          </cell>
          <cell r="B216">
            <v>195</v>
          </cell>
          <cell r="C216" t="str">
            <v>6</v>
          </cell>
          <cell r="D216">
            <v>9</v>
          </cell>
          <cell r="E216" t="str">
            <v>ТРАНСФОРМАТОР ТДМ-503</v>
          </cell>
          <cell r="F216" t="str">
            <v>072000</v>
          </cell>
          <cell r="G216">
            <v>34579</v>
          </cell>
          <cell r="I216" t="str">
            <v>00080467</v>
          </cell>
          <cell r="J216" t="str">
            <v>00102</v>
          </cell>
          <cell r="K216">
            <v>34579</v>
          </cell>
          <cell r="L216">
            <v>10</v>
          </cell>
          <cell r="M216" t="str">
            <v>2400</v>
          </cell>
        </row>
        <row r="217">
          <cell r="D217" t="str">
            <v>9 Всего</v>
          </cell>
          <cell r="G217">
            <v>69158</v>
          </cell>
        </row>
        <row r="218">
          <cell r="A218" t="str">
            <v>701</v>
          </cell>
          <cell r="B218">
            <v>196</v>
          </cell>
          <cell r="C218" t="str">
            <v>7</v>
          </cell>
          <cell r="D218">
            <v>1</v>
          </cell>
          <cell r="E218" t="str">
            <v>ТЕПЛОВОЗ ТЭМ-2У</v>
          </cell>
          <cell r="F218" t="str">
            <v>072000</v>
          </cell>
          <cell r="G218">
            <v>11666667</v>
          </cell>
          <cell r="I218" t="str">
            <v>00039845</v>
          </cell>
          <cell r="J218" t="str">
            <v>00102</v>
          </cell>
          <cell r="K218">
            <v>11666667</v>
          </cell>
          <cell r="L218">
            <v>15</v>
          </cell>
          <cell r="M218" t="str">
            <v>0006</v>
          </cell>
        </row>
        <row r="219">
          <cell r="A219" t="str">
            <v>701</v>
          </cell>
          <cell r="B219">
            <v>197</v>
          </cell>
          <cell r="C219" t="str">
            <v>7</v>
          </cell>
          <cell r="D219">
            <v>1</v>
          </cell>
          <cell r="E219" t="str">
            <v>ВАГОН  ВГ-4</v>
          </cell>
          <cell r="F219" t="str">
            <v>102000</v>
          </cell>
          <cell r="G219">
            <v>266000</v>
          </cell>
          <cell r="I219" t="str">
            <v>00040001</v>
          </cell>
          <cell r="J219" t="str">
            <v>00102</v>
          </cell>
          <cell r="K219">
            <v>266000</v>
          </cell>
          <cell r="L219">
            <v>15</v>
          </cell>
          <cell r="M219" t="str">
            <v>2400</v>
          </cell>
        </row>
        <row r="220">
          <cell r="A220" t="str">
            <v>701</v>
          </cell>
          <cell r="B220">
            <v>198</v>
          </cell>
          <cell r="C220" t="str">
            <v>7</v>
          </cell>
          <cell r="D220">
            <v>1</v>
          </cell>
          <cell r="E220" t="str">
            <v>ВАГОН  ВГ-4</v>
          </cell>
          <cell r="F220" t="str">
            <v>102000</v>
          </cell>
          <cell r="G220">
            <v>266000</v>
          </cell>
          <cell r="I220" t="str">
            <v>00040002</v>
          </cell>
          <cell r="J220" t="str">
            <v>00102</v>
          </cell>
          <cell r="K220">
            <v>266000</v>
          </cell>
          <cell r="L220">
            <v>15</v>
          </cell>
          <cell r="M220" t="str">
            <v>2400</v>
          </cell>
        </row>
        <row r="221">
          <cell r="A221" t="str">
            <v>701</v>
          </cell>
          <cell r="B221">
            <v>199</v>
          </cell>
          <cell r="C221" t="str">
            <v>7</v>
          </cell>
          <cell r="D221">
            <v>1</v>
          </cell>
          <cell r="E221" t="str">
            <v>ВАГОН  ВГ-4</v>
          </cell>
          <cell r="F221" t="str">
            <v>102000</v>
          </cell>
          <cell r="G221">
            <v>266000</v>
          </cell>
          <cell r="I221" t="str">
            <v>00040003</v>
          </cell>
          <cell r="J221" t="str">
            <v>00102</v>
          </cell>
          <cell r="K221">
            <v>266000</v>
          </cell>
          <cell r="L221">
            <v>15</v>
          </cell>
          <cell r="M221" t="str">
            <v>2400</v>
          </cell>
        </row>
        <row r="222">
          <cell r="A222" t="str">
            <v>701</v>
          </cell>
          <cell r="B222">
            <v>200</v>
          </cell>
          <cell r="C222" t="str">
            <v>7</v>
          </cell>
          <cell r="D222">
            <v>1</v>
          </cell>
          <cell r="E222" t="str">
            <v>ВАГОН  ВГ-4</v>
          </cell>
          <cell r="F222" t="str">
            <v>102000</v>
          </cell>
          <cell r="G222">
            <v>266000</v>
          </cell>
          <cell r="I222" t="str">
            <v>00040004</v>
          </cell>
          <cell r="J222" t="str">
            <v>00102</v>
          </cell>
          <cell r="K222">
            <v>266000</v>
          </cell>
          <cell r="L222">
            <v>15</v>
          </cell>
          <cell r="M222" t="str">
            <v>2400</v>
          </cell>
        </row>
        <row r="223">
          <cell r="A223" t="str">
            <v>701</v>
          </cell>
          <cell r="B223">
            <v>201</v>
          </cell>
          <cell r="C223" t="str">
            <v>7</v>
          </cell>
          <cell r="D223">
            <v>1</v>
          </cell>
          <cell r="E223" t="str">
            <v>ВАГОН  ВГ-4</v>
          </cell>
          <cell r="F223" t="str">
            <v>102000</v>
          </cell>
          <cell r="G223">
            <v>266000</v>
          </cell>
          <cell r="I223" t="str">
            <v>00040005</v>
          </cell>
          <cell r="J223" t="str">
            <v>00102</v>
          </cell>
          <cell r="K223">
            <v>266000</v>
          </cell>
          <cell r="L223">
            <v>15</v>
          </cell>
          <cell r="M223" t="str">
            <v>2400</v>
          </cell>
        </row>
        <row r="224">
          <cell r="A224" t="str">
            <v>701</v>
          </cell>
          <cell r="B224">
            <v>202</v>
          </cell>
          <cell r="C224" t="str">
            <v>7</v>
          </cell>
          <cell r="D224">
            <v>1</v>
          </cell>
          <cell r="E224" t="str">
            <v>ВАГОН  ВГ-4</v>
          </cell>
          <cell r="F224" t="str">
            <v>102000</v>
          </cell>
          <cell r="G224">
            <v>266000</v>
          </cell>
          <cell r="I224" t="str">
            <v>00040006</v>
          </cell>
          <cell r="J224" t="str">
            <v>00102</v>
          </cell>
          <cell r="K224">
            <v>266000</v>
          </cell>
          <cell r="L224">
            <v>15</v>
          </cell>
          <cell r="M224" t="str">
            <v>2400</v>
          </cell>
        </row>
        <row r="225">
          <cell r="A225" t="str">
            <v>701</v>
          </cell>
          <cell r="B225">
            <v>203</v>
          </cell>
          <cell r="C225" t="str">
            <v>7</v>
          </cell>
          <cell r="D225">
            <v>1</v>
          </cell>
          <cell r="E225" t="str">
            <v>ВАГОН  ВГ-4</v>
          </cell>
          <cell r="F225" t="str">
            <v>102000</v>
          </cell>
          <cell r="G225">
            <v>266000</v>
          </cell>
          <cell r="I225" t="str">
            <v>00040007</v>
          </cell>
          <cell r="J225" t="str">
            <v>00102</v>
          </cell>
          <cell r="K225">
            <v>266000</v>
          </cell>
          <cell r="L225">
            <v>15</v>
          </cell>
          <cell r="M225" t="str">
            <v>2400</v>
          </cell>
        </row>
        <row r="226">
          <cell r="A226" t="str">
            <v>701</v>
          </cell>
          <cell r="B226">
            <v>204</v>
          </cell>
          <cell r="C226" t="str">
            <v>7</v>
          </cell>
          <cell r="D226">
            <v>1</v>
          </cell>
          <cell r="E226" t="str">
            <v>ВАГОН  ВГ-4</v>
          </cell>
          <cell r="F226" t="str">
            <v>102000</v>
          </cell>
          <cell r="G226">
            <v>266000</v>
          </cell>
          <cell r="I226" t="str">
            <v>00040008</v>
          </cell>
          <cell r="J226" t="str">
            <v>00102</v>
          </cell>
          <cell r="K226">
            <v>266000</v>
          </cell>
          <cell r="L226">
            <v>15</v>
          </cell>
          <cell r="M226" t="str">
            <v>2400</v>
          </cell>
        </row>
        <row r="227">
          <cell r="A227" t="str">
            <v>701</v>
          </cell>
          <cell r="B227">
            <v>205</v>
          </cell>
          <cell r="C227" t="str">
            <v>7</v>
          </cell>
          <cell r="D227">
            <v>1</v>
          </cell>
          <cell r="E227" t="str">
            <v>ВАГОН  ВГ-4</v>
          </cell>
          <cell r="F227" t="str">
            <v>102000</v>
          </cell>
          <cell r="G227">
            <v>266000</v>
          </cell>
          <cell r="I227" t="str">
            <v>00040009</v>
          </cell>
          <cell r="J227" t="str">
            <v>00102</v>
          </cell>
          <cell r="K227">
            <v>266000</v>
          </cell>
          <cell r="L227">
            <v>15</v>
          </cell>
          <cell r="M227" t="str">
            <v>2400</v>
          </cell>
        </row>
        <row r="228">
          <cell r="A228" t="str">
            <v>701</v>
          </cell>
          <cell r="B228">
            <v>206</v>
          </cell>
          <cell r="C228" t="str">
            <v>7</v>
          </cell>
          <cell r="D228">
            <v>1</v>
          </cell>
          <cell r="E228" t="str">
            <v>ВАГОН  ВГ-4</v>
          </cell>
          <cell r="F228" t="str">
            <v>102000</v>
          </cell>
          <cell r="G228">
            <v>266000</v>
          </cell>
          <cell r="I228" t="str">
            <v>00040010</v>
          </cell>
          <cell r="J228" t="str">
            <v>00102</v>
          </cell>
          <cell r="K228">
            <v>266000</v>
          </cell>
          <cell r="L228">
            <v>15</v>
          </cell>
          <cell r="M228" t="str">
            <v>2400</v>
          </cell>
        </row>
        <row r="229">
          <cell r="A229" t="str">
            <v>701</v>
          </cell>
          <cell r="B229">
            <v>207</v>
          </cell>
          <cell r="C229" t="str">
            <v>7</v>
          </cell>
          <cell r="D229">
            <v>1</v>
          </cell>
          <cell r="E229" t="str">
            <v>ВАГОН  ВГ-4</v>
          </cell>
          <cell r="F229" t="str">
            <v>112000</v>
          </cell>
          <cell r="G229">
            <v>177333</v>
          </cell>
          <cell r="I229" t="str">
            <v>00040011</v>
          </cell>
          <cell r="J229" t="str">
            <v>00102</v>
          </cell>
          <cell r="K229">
            <v>177333</v>
          </cell>
          <cell r="L229">
            <v>15</v>
          </cell>
          <cell r="M229" t="str">
            <v>2400</v>
          </cell>
        </row>
        <row r="230">
          <cell r="A230" t="str">
            <v>701</v>
          </cell>
          <cell r="B230">
            <v>208</v>
          </cell>
          <cell r="C230" t="str">
            <v>7</v>
          </cell>
          <cell r="D230">
            <v>1</v>
          </cell>
          <cell r="E230" t="str">
            <v>ВАГОН  ВГ-4</v>
          </cell>
          <cell r="F230" t="str">
            <v>112000</v>
          </cell>
          <cell r="G230">
            <v>177333</v>
          </cell>
          <cell r="I230" t="str">
            <v>00040012</v>
          </cell>
          <cell r="J230" t="str">
            <v>00102</v>
          </cell>
          <cell r="K230">
            <v>177333</v>
          </cell>
          <cell r="L230">
            <v>15</v>
          </cell>
          <cell r="M230" t="str">
            <v>2400</v>
          </cell>
        </row>
        <row r="231">
          <cell r="A231" t="str">
            <v>701</v>
          </cell>
          <cell r="B231">
            <v>209</v>
          </cell>
          <cell r="C231" t="str">
            <v>7</v>
          </cell>
          <cell r="D231">
            <v>1</v>
          </cell>
          <cell r="E231" t="str">
            <v>ВАГОН  ВГ-4</v>
          </cell>
          <cell r="F231" t="str">
            <v>112000</v>
          </cell>
          <cell r="G231">
            <v>177333</v>
          </cell>
          <cell r="I231" t="str">
            <v>00040013</v>
          </cell>
          <cell r="J231" t="str">
            <v>00102</v>
          </cell>
          <cell r="K231">
            <v>177333</v>
          </cell>
          <cell r="L231">
            <v>15</v>
          </cell>
          <cell r="M231" t="str">
            <v>2400</v>
          </cell>
        </row>
        <row r="232">
          <cell r="A232" t="str">
            <v>701</v>
          </cell>
          <cell r="B232">
            <v>210</v>
          </cell>
          <cell r="C232" t="str">
            <v>7</v>
          </cell>
          <cell r="D232">
            <v>1</v>
          </cell>
          <cell r="E232" t="str">
            <v>ВАГОН  ВГ-4</v>
          </cell>
          <cell r="F232" t="str">
            <v>112000</v>
          </cell>
          <cell r="G232">
            <v>177333</v>
          </cell>
          <cell r="I232" t="str">
            <v>00040014</v>
          </cell>
          <cell r="J232" t="str">
            <v>00102</v>
          </cell>
          <cell r="K232">
            <v>177333</v>
          </cell>
          <cell r="L232">
            <v>15</v>
          </cell>
          <cell r="M232" t="str">
            <v>2400</v>
          </cell>
        </row>
        <row r="233">
          <cell r="A233" t="str">
            <v>701</v>
          </cell>
          <cell r="B233">
            <v>211</v>
          </cell>
          <cell r="C233" t="str">
            <v>7</v>
          </cell>
          <cell r="D233">
            <v>1</v>
          </cell>
          <cell r="E233" t="str">
            <v>ВАГОН  ВГ-4</v>
          </cell>
          <cell r="F233" t="str">
            <v>112000</v>
          </cell>
          <cell r="G233">
            <v>177333</v>
          </cell>
          <cell r="I233" t="str">
            <v>00040015</v>
          </cell>
          <cell r="J233" t="str">
            <v>00102</v>
          </cell>
          <cell r="K233">
            <v>177333</v>
          </cell>
          <cell r="L233">
            <v>15</v>
          </cell>
          <cell r="M233" t="str">
            <v>2400</v>
          </cell>
        </row>
        <row r="234">
          <cell r="A234" t="str">
            <v>701</v>
          </cell>
          <cell r="B234">
            <v>212</v>
          </cell>
          <cell r="C234" t="str">
            <v>7</v>
          </cell>
          <cell r="D234">
            <v>1</v>
          </cell>
          <cell r="E234" t="str">
            <v>ВАГОН  ВГ-4</v>
          </cell>
          <cell r="F234" t="str">
            <v>112000</v>
          </cell>
          <cell r="G234">
            <v>177333</v>
          </cell>
          <cell r="I234" t="str">
            <v>00040016</v>
          </cell>
          <cell r="J234" t="str">
            <v>00102</v>
          </cell>
          <cell r="K234">
            <v>177333</v>
          </cell>
          <cell r="L234">
            <v>15</v>
          </cell>
          <cell r="M234" t="str">
            <v>2400</v>
          </cell>
        </row>
        <row r="235">
          <cell r="A235" t="str">
            <v>701</v>
          </cell>
          <cell r="B235">
            <v>213</v>
          </cell>
          <cell r="C235" t="str">
            <v>7</v>
          </cell>
          <cell r="D235">
            <v>1</v>
          </cell>
          <cell r="E235" t="str">
            <v>ВАГОН  ВГ-4</v>
          </cell>
          <cell r="F235" t="str">
            <v>112000</v>
          </cell>
          <cell r="G235">
            <v>177333</v>
          </cell>
          <cell r="I235" t="str">
            <v>00040017</v>
          </cell>
          <cell r="J235" t="str">
            <v>00102</v>
          </cell>
          <cell r="K235">
            <v>177333</v>
          </cell>
          <cell r="L235">
            <v>15</v>
          </cell>
          <cell r="M235" t="str">
            <v>2400</v>
          </cell>
        </row>
        <row r="236">
          <cell r="A236" t="str">
            <v>701</v>
          </cell>
          <cell r="B236">
            <v>214</v>
          </cell>
          <cell r="C236" t="str">
            <v>7</v>
          </cell>
          <cell r="D236">
            <v>1</v>
          </cell>
          <cell r="E236" t="str">
            <v>ВАГОН  ВГ-4</v>
          </cell>
          <cell r="F236" t="str">
            <v>112000</v>
          </cell>
          <cell r="G236">
            <v>177333</v>
          </cell>
          <cell r="I236" t="str">
            <v>00040018</v>
          </cell>
          <cell r="J236" t="str">
            <v>00102</v>
          </cell>
          <cell r="K236">
            <v>177333</v>
          </cell>
          <cell r="L236">
            <v>15</v>
          </cell>
          <cell r="M236" t="str">
            <v>2400</v>
          </cell>
        </row>
        <row r="237">
          <cell r="A237" t="str">
            <v>701</v>
          </cell>
          <cell r="B237">
            <v>215</v>
          </cell>
          <cell r="C237" t="str">
            <v>7</v>
          </cell>
          <cell r="D237">
            <v>1</v>
          </cell>
          <cell r="E237" t="str">
            <v>ВАГОН  ВГ-4</v>
          </cell>
          <cell r="F237" t="str">
            <v>112000</v>
          </cell>
          <cell r="G237">
            <v>177333</v>
          </cell>
          <cell r="I237" t="str">
            <v>00040019</v>
          </cell>
          <cell r="J237" t="str">
            <v>00102</v>
          </cell>
          <cell r="K237">
            <v>177333</v>
          </cell>
          <cell r="L237">
            <v>15</v>
          </cell>
          <cell r="M237" t="str">
            <v>2400</v>
          </cell>
        </row>
        <row r="238">
          <cell r="A238" t="str">
            <v>701</v>
          </cell>
          <cell r="B238">
            <v>216</v>
          </cell>
          <cell r="C238" t="str">
            <v>7</v>
          </cell>
          <cell r="D238">
            <v>1</v>
          </cell>
          <cell r="E238" t="str">
            <v>ВАГОН  ВГ-4</v>
          </cell>
          <cell r="F238" t="str">
            <v>112000</v>
          </cell>
          <cell r="G238">
            <v>177336</v>
          </cell>
          <cell r="I238" t="str">
            <v>00040020</v>
          </cell>
          <cell r="J238" t="str">
            <v>00102</v>
          </cell>
          <cell r="K238">
            <v>177336</v>
          </cell>
          <cell r="L238">
            <v>15</v>
          </cell>
          <cell r="M238" t="str">
            <v>2400</v>
          </cell>
        </row>
        <row r="239">
          <cell r="A239" t="str">
            <v>701</v>
          </cell>
          <cell r="B239">
            <v>217</v>
          </cell>
          <cell r="C239" t="str">
            <v>7</v>
          </cell>
          <cell r="D239">
            <v>1</v>
          </cell>
          <cell r="E239" t="str">
            <v>ВАГОН  ВГ-4</v>
          </cell>
          <cell r="F239" t="str">
            <v>122000</v>
          </cell>
          <cell r="G239">
            <v>221667</v>
          </cell>
          <cell r="I239" t="str">
            <v>00041011</v>
          </cell>
          <cell r="J239" t="str">
            <v>00102</v>
          </cell>
          <cell r="K239">
            <v>221667</v>
          </cell>
          <cell r="L239">
            <v>15</v>
          </cell>
          <cell r="M239" t="str">
            <v>2400</v>
          </cell>
        </row>
        <row r="240">
          <cell r="A240" t="str">
            <v>701</v>
          </cell>
          <cell r="B240">
            <v>218</v>
          </cell>
          <cell r="C240" t="str">
            <v>7</v>
          </cell>
          <cell r="D240">
            <v>1</v>
          </cell>
          <cell r="E240" t="str">
            <v>ВАГОН  ВГ-4</v>
          </cell>
          <cell r="F240" t="str">
            <v>122000</v>
          </cell>
          <cell r="G240">
            <v>221667</v>
          </cell>
          <cell r="I240" t="str">
            <v>00041012</v>
          </cell>
          <cell r="J240" t="str">
            <v>00102</v>
          </cell>
          <cell r="K240">
            <v>221667</v>
          </cell>
          <cell r="L240">
            <v>15</v>
          </cell>
          <cell r="M240" t="str">
            <v>2400</v>
          </cell>
        </row>
        <row r="241">
          <cell r="A241" t="str">
            <v>701</v>
          </cell>
          <cell r="B241">
            <v>219</v>
          </cell>
          <cell r="C241" t="str">
            <v>7</v>
          </cell>
          <cell r="D241">
            <v>1</v>
          </cell>
          <cell r="E241" t="str">
            <v>ВАГОН  ВГ-4</v>
          </cell>
          <cell r="F241" t="str">
            <v>122000</v>
          </cell>
          <cell r="G241">
            <v>221667</v>
          </cell>
          <cell r="I241" t="str">
            <v>00041013</v>
          </cell>
          <cell r="J241" t="str">
            <v>00102</v>
          </cell>
          <cell r="K241">
            <v>221667</v>
          </cell>
          <cell r="L241">
            <v>15</v>
          </cell>
          <cell r="M241" t="str">
            <v>2400</v>
          </cell>
        </row>
        <row r="242">
          <cell r="A242" t="str">
            <v>701</v>
          </cell>
          <cell r="B242">
            <v>220</v>
          </cell>
          <cell r="C242" t="str">
            <v>7</v>
          </cell>
          <cell r="D242">
            <v>1</v>
          </cell>
          <cell r="E242" t="str">
            <v>ВАГОН  ВГ-4</v>
          </cell>
          <cell r="F242" t="str">
            <v>122000</v>
          </cell>
          <cell r="G242">
            <v>221667</v>
          </cell>
          <cell r="I242" t="str">
            <v>00041014</v>
          </cell>
          <cell r="J242" t="str">
            <v>00102</v>
          </cell>
          <cell r="K242">
            <v>221667</v>
          </cell>
          <cell r="L242">
            <v>15</v>
          </cell>
          <cell r="M242" t="str">
            <v>2400</v>
          </cell>
        </row>
        <row r="243">
          <cell r="A243" t="str">
            <v>701</v>
          </cell>
          <cell r="B243">
            <v>221</v>
          </cell>
          <cell r="C243" t="str">
            <v>7</v>
          </cell>
          <cell r="D243">
            <v>1</v>
          </cell>
          <cell r="E243" t="str">
            <v>ВАГОН  ВГ-4</v>
          </cell>
          <cell r="F243" t="str">
            <v>122000</v>
          </cell>
          <cell r="G243">
            <v>221667</v>
          </cell>
          <cell r="I243" t="str">
            <v>00041050</v>
          </cell>
          <cell r="J243" t="str">
            <v>00102</v>
          </cell>
          <cell r="K243">
            <v>221667</v>
          </cell>
          <cell r="L243">
            <v>15</v>
          </cell>
          <cell r="M243" t="str">
            <v>2400</v>
          </cell>
        </row>
        <row r="244">
          <cell r="A244" t="str">
            <v>701</v>
          </cell>
          <cell r="B244">
            <v>222</v>
          </cell>
          <cell r="C244" t="str">
            <v>7</v>
          </cell>
          <cell r="D244">
            <v>1</v>
          </cell>
          <cell r="E244" t="str">
            <v>ВАГОН  ВГ-4</v>
          </cell>
          <cell r="F244" t="str">
            <v>122000</v>
          </cell>
          <cell r="G244">
            <v>221667</v>
          </cell>
          <cell r="I244" t="str">
            <v>00041052</v>
          </cell>
          <cell r="J244" t="str">
            <v>00102</v>
          </cell>
          <cell r="K244">
            <v>221667</v>
          </cell>
          <cell r="L244">
            <v>15</v>
          </cell>
          <cell r="M244" t="str">
            <v>2400</v>
          </cell>
        </row>
        <row r="245">
          <cell r="A245" t="str">
            <v>701</v>
          </cell>
          <cell r="B245">
            <v>223</v>
          </cell>
          <cell r="C245" t="str">
            <v>7</v>
          </cell>
          <cell r="D245">
            <v>1</v>
          </cell>
          <cell r="E245" t="str">
            <v>ВАГОН  ВГ-4</v>
          </cell>
          <cell r="F245" t="str">
            <v>122000</v>
          </cell>
          <cell r="G245">
            <v>221667</v>
          </cell>
          <cell r="I245" t="str">
            <v>00041501</v>
          </cell>
          <cell r="J245" t="str">
            <v>00102</v>
          </cell>
          <cell r="K245">
            <v>221667</v>
          </cell>
          <cell r="L245">
            <v>15</v>
          </cell>
          <cell r="M245" t="str">
            <v>2400</v>
          </cell>
        </row>
        <row r="246">
          <cell r="A246" t="str">
            <v>701</v>
          </cell>
          <cell r="B246">
            <v>224</v>
          </cell>
          <cell r="C246" t="str">
            <v>7</v>
          </cell>
          <cell r="D246">
            <v>1</v>
          </cell>
          <cell r="E246" t="str">
            <v>ВАГОН  ВГ-4</v>
          </cell>
          <cell r="F246" t="str">
            <v>122000</v>
          </cell>
          <cell r="G246">
            <v>221667</v>
          </cell>
          <cell r="I246" t="str">
            <v>00041503</v>
          </cell>
          <cell r="J246" t="str">
            <v>00102</v>
          </cell>
          <cell r="K246">
            <v>221667</v>
          </cell>
          <cell r="L246">
            <v>15</v>
          </cell>
          <cell r="M246" t="str">
            <v>2400</v>
          </cell>
        </row>
        <row r="247">
          <cell r="A247" t="str">
            <v>701</v>
          </cell>
          <cell r="B247">
            <v>225</v>
          </cell>
          <cell r="C247" t="str">
            <v>7</v>
          </cell>
          <cell r="D247">
            <v>1</v>
          </cell>
          <cell r="E247" t="str">
            <v>ВАГОН  ВГ-4</v>
          </cell>
          <cell r="F247" t="str">
            <v>122000</v>
          </cell>
          <cell r="G247">
            <v>221667</v>
          </cell>
          <cell r="I247" t="str">
            <v>00041504</v>
          </cell>
          <cell r="J247" t="str">
            <v>00102</v>
          </cell>
          <cell r="K247">
            <v>221667</v>
          </cell>
          <cell r="L247">
            <v>15</v>
          </cell>
          <cell r="M247" t="str">
            <v>2400</v>
          </cell>
        </row>
        <row r="248">
          <cell r="A248" t="str">
            <v>701</v>
          </cell>
          <cell r="B248">
            <v>226</v>
          </cell>
          <cell r="C248" t="str">
            <v>7</v>
          </cell>
          <cell r="D248">
            <v>1</v>
          </cell>
          <cell r="E248" t="str">
            <v>ВАГОН  ВГ-4</v>
          </cell>
          <cell r="F248" t="str">
            <v>122000</v>
          </cell>
          <cell r="G248">
            <v>221663</v>
          </cell>
          <cell r="I248" t="str">
            <v>00041505</v>
          </cell>
          <cell r="J248" t="str">
            <v>00102</v>
          </cell>
          <cell r="K248">
            <v>221663</v>
          </cell>
          <cell r="L248">
            <v>15</v>
          </cell>
          <cell r="M248" t="str">
            <v>2400</v>
          </cell>
        </row>
        <row r="249">
          <cell r="A249" t="str">
            <v>701</v>
          </cell>
          <cell r="B249">
            <v>227</v>
          </cell>
          <cell r="C249" t="str">
            <v>7</v>
          </cell>
          <cell r="D249">
            <v>1</v>
          </cell>
          <cell r="E249" t="str">
            <v>ЭЛЕКТРОВОЗ  К-14  М-У</v>
          </cell>
          <cell r="F249" t="str">
            <v>122000</v>
          </cell>
          <cell r="G249">
            <v>4000000</v>
          </cell>
          <cell r="I249" t="str">
            <v>00040920</v>
          </cell>
          <cell r="J249" t="str">
            <v>00102</v>
          </cell>
          <cell r="K249">
            <v>4000000</v>
          </cell>
          <cell r="L249">
            <v>15</v>
          </cell>
          <cell r="M249" t="str">
            <v>2400</v>
          </cell>
        </row>
        <row r="250">
          <cell r="A250" t="str">
            <v>701</v>
          </cell>
          <cell r="B250">
            <v>228</v>
          </cell>
          <cell r="C250" t="str">
            <v>7</v>
          </cell>
          <cell r="D250">
            <v>1</v>
          </cell>
          <cell r="E250" t="str">
            <v>ЭЛЕКТРОВОЗ  К-14  М</v>
          </cell>
          <cell r="F250" t="str">
            <v>122000</v>
          </cell>
          <cell r="G250">
            <v>3916667</v>
          </cell>
          <cell r="I250" t="str">
            <v>00040921</v>
          </cell>
          <cell r="J250" t="str">
            <v>00102</v>
          </cell>
          <cell r="K250">
            <v>3916667</v>
          </cell>
          <cell r="L250">
            <v>15</v>
          </cell>
          <cell r="M250" t="str">
            <v>2400</v>
          </cell>
        </row>
        <row r="251">
          <cell r="A251" t="str">
            <v>701</v>
          </cell>
          <cell r="B251">
            <v>229</v>
          </cell>
          <cell r="C251" t="str">
            <v>7</v>
          </cell>
          <cell r="D251">
            <v>1</v>
          </cell>
          <cell r="E251" t="str">
            <v>ВАГОН  ВГ-4</v>
          </cell>
          <cell r="F251" t="str">
            <v>092000</v>
          </cell>
          <cell r="G251">
            <v>266000</v>
          </cell>
          <cell r="I251" t="str">
            <v>00080472</v>
          </cell>
          <cell r="J251" t="str">
            <v>00102</v>
          </cell>
          <cell r="K251">
            <v>266000</v>
          </cell>
          <cell r="L251">
            <v>15</v>
          </cell>
          <cell r="M251" t="str">
            <v>2400</v>
          </cell>
        </row>
        <row r="252">
          <cell r="A252" t="str">
            <v>701</v>
          </cell>
          <cell r="B252">
            <v>230</v>
          </cell>
          <cell r="C252" t="str">
            <v>7</v>
          </cell>
          <cell r="D252">
            <v>1</v>
          </cell>
          <cell r="E252" t="str">
            <v>ВАГОН  ВГ-4</v>
          </cell>
          <cell r="F252" t="str">
            <v>092000</v>
          </cell>
          <cell r="G252">
            <v>266000</v>
          </cell>
          <cell r="I252" t="str">
            <v>00080473</v>
          </cell>
          <cell r="J252" t="str">
            <v>00102</v>
          </cell>
          <cell r="K252">
            <v>266000</v>
          </cell>
          <cell r="L252">
            <v>15</v>
          </cell>
          <cell r="M252" t="str">
            <v>2400</v>
          </cell>
        </row>
        <row r="253">
          <cell r="A253" t="str">
            <v>701</v>
          </cell>
          <cell r="B253">
            <v>231</v>
          </cell>
          <cell r="C253" t="str">
            <v>7</v>
          </cell>
          <cell r="D253">
            <v>1</v>
          </cell>
          <cell r="E253" t="str">
            <v>ВАГОН  ВГ-4</v>
          </cell>
          <cell r="F253" t="str">
            <v>092000</v>
          </cell>
          <cell r="G253">
            <v>266000</v>
          </cell>
          <cell r="I253" t="str">
            <v>00080474</v>
          </cell>
          <cell r="J253" t="str">
            <v>00102</v>
          </cell>
          <cell r="K253">
            <v>266000</v>
          </cell>
          <cell r="L253">
            <v>15</v>
          </cell>
          <cell r="M253" t="str">
            <v>2400</v>
          </cell>
        </row>
        <row r="254">
          <cell r="A254" t="str">
            <v>701</v>
          </cell>
          <cell r="B254">
            <v>232</v>
          </cell>
          <cell r="C254" t="str">
            <v>7</v>
          </cell>
          <cell r="D254">
            <v>1</v>
          </cell>
          <cell r="E254" t="str">
            <v>ВАГОН  ВГ-4</v>
          </cell>
          <cell r="F254" t="str">
            <v>092000</v>
          </cell>
          <cell r="G254">
            <v>266000</v>
          </cell>
          <cell r="I254" t="str">
            <v>00080475</v>
          </cell>
          <cell r="J254" t="str">
            <v>00102</v>
          </cell>
          <cell r="K254">
            <v>266000</v>
          </cell>
          <cell r="L254">
            <v>15</v>
          </cell>
          <cell r="M254" t="str">
            <v>2400</v>
          </cell>
        </row>
        <row r="255">
          <cell r="A255" t="str">
            <v>701</v>
          </cell>
          <cell r="B255">
            <v>233</v>
          </cell>
          <cell r="C255" t="str">
            <v>7</v>
          </cell>
          <cell r="D255">
            <v>1</v>
          </cell>
          <cell r="E255" t="str">
            <v>ВАГОН ВГ-4</v>
          </cell>
          <cell r="F255" t="str">
            <v>092000</v>
          </cell>
          <cell r="G255">
            <v>266000</v>
          </cell>
          <cell r="I255" t="str">
            <v>00080476</v>
          </cell>
          <cell r="J255" t="str">
            <v>00102</v>
          </cell>
          <cell r="K255">
            <v>266000</v>
          </cell>
          <cell r="L255">
            <v>15</v>
          </cell>
          <cell r="M255" t="str">
            <v>2400</v>
          </cell>
        </row>
        <row r="256">
          <cell r="A256" t="str">
            <v>701</v>
          </cell>
          <cell r="B256">
            <v>234</v>
          </cell>
          <cell r="C256" t="str">
            <v>7</v>
          </cell>
          <cell r="D256">
            <v>1</v>
          </cell>
          <cell r="E256" t="str">
            <v>ВАГОН  ВГ-4</v>
          </cell>
          <cell r="F256" t="str">
            <v>092000</v>
          </cell>
          <cell r="G256">
            <v>266000</v>
          </cell>
          <cell r="I256" t="str">
            <v>00080477</v>
          </cell>
          <cell r="J256" t="str">
            <v>00102</v>
          </cell>
          <cell r="K256">
            <v>266000</v>
          </cell>
          <cell r="L256">
            <v>15</v>
          </cell>
          <cell r="M256" t="str">
            <v>2400</v>
          </cell>
        </row>
        <row r="257">
          <cell r="A257" t="str">
            <v>701</v>
          </cell>
          <cell r="B257">
            <v>235</v>
          </cell>
          <cell r="C257" t="str">
            <v>7</v>
          </cell>
          <cell r="D257">
            <v>1</v>
          </cell>
          <cell r="E257" t="str">
            <v>ДУМПКАР ВС-66 ЗАВ.002</v>
          </cell>
          <cell r="F257" t="str">
            <v>092000</v>
          </cell>
          <cell r="G257">
            <v>773229</v>
          </cell>
          <cell r="I257" t="str">
            <v>00041002</v>
          </cell>
          <cell r="J257" t="str">
            <v>00102</v>
          </cell>
          <cell r="K257">
            <v>773229</v>
          </cell>
          <cell r="L257">
            <v>15</v>
          </cell>
          <cell r="M257" t="str">
            <v>0006</v>
          </cell>
        </row>
        <row r="258">
          <cell r="A258" t="str">
            <v>701</v>
          </cell>
          <cell r="B258">
            <v>236</v>
          </cell>
          <cell r="C258" t="str">
            <v>7</v>
          </cell>
          <cell r="D258">
            <v>1</v>
          </cell>
          <cell r="E258" t="str">
            <v>ДУМПКАР ВС-66 ЗАВ.007</v>
          </cell>
          <cell r="F258" t="str">
            <v>092000</v>
          </cell>
          <cell r="G258">
            <v>773229</v>
          </cell>
          <cell r="I258" t="str">
            <v>00041003</v>
          </cell>
          <cell r="J258" t="str">
            <v>00102</v>
          </cell>
          <cell r="K258">
            <v>773229</v>
          </cell>
          <cell r="L258">
            <v>15</v>
          </cell>
          <cell r="M258" t="str">
            <v>0006</v>
          </cell>
        </row>
        <row r="259">
          <cell r="A259" t="str">
            <v>701</v>
          </cell>
          <cell r="B259">
            <v>237</v>
          </cell>
          <cell r="C259" t="str">
            <v>7</v>
          </cell>
          <cell r="D259">
            <v>1</v>
          </cell>
          <cell r="E259" t="str">
            <v>ДУМПКАР ВС-66 ЗАВ.012</v>
          </cell>
          <cell r="F259" t="str">
            <v>092000</v>
          </cell>
          <cell r="G259">
            <v>773229</v>
          </cell>
          <cell r="I259" t="str">
            <v>00041004</v>
          </cell>
          <cell r="J259" t="str">
            <v>00102</v>
          </cell>
          <cell r="K259">
            <v>773229</v>
          </cell>
          <cell r="L259">
            <v>15</v>
          </cell>
          <cell r="M259" t="str">
            <v>0006</v>
          </cell>
        </row>
        <row r="260">
          <cell r="A260" t="str">
            <v>701</v>
          </cell>
          <cell r="B260">
            <v>238</v>
          </cell>
          <cell r="C260" t="str">
            <v>7</v>
          </cell>
          <cell r="D260">
            <v>1</v>
          </cell>
          <cell r="E260" t="str">
            <v>ДУМПКАР ВС-66 ЗАВ.029</v>
          </cell>
          <cell r="F260" t="str">
            <v>092000</v>
          </cell>
          <cell r="G260">
            <v>773229</v>
          </cell>
          <cell r="I260" t="str">
            <v>00041005</v>
          </cell>
          <cell r="J260" t="str">
            <v>00102</v>
          </cell>
          <cell r="K260">
            <v>773229</v>
          </cell>
          <cell r="L260">
            <v>15</v>
          </cell>
          <cell r="M260" t="str">
            <v>0006</v>
          </cell>
        </row>
        <row r="261">
          <cell r="A261" t="str">
            <v>701</v>
          </cell>
          <cell r="B261">
            <v>239</v>
          </cell>
          <cell r="C261" t="str">
            <v>7</v>
          </cell>
          <cell r="D261">
            <v>1</v>
          </cell>
          <cell r="E261" t="str">
            <v>ДУМПКАР ВС-66 ЗАВ.030</v>
          </cell>
          <cell r="F261" t="str">
            <v>092000</v>
          </cell>
          <cell r="G261">
            <v>773229</v>
          </cell>
          <cell r="I261" t="str">
            <v>00041006</v>
          </cell>
          <cell r="J261" t="str">
            <v>00102</v>
          </cell>
          <cell r="K261">
            <v>773229</v>
          </cell>
          <cell r="L261">
            <v>15</v>
          </cell>
          <cell r="M261" t="str">
            <v>0006</v>
          </cell>
        </row>
        <row r="262">
          <cell r="A262" t="str">
            <v>701</v>
          </cell>
          <cell r="B262">
            <v>240</v>
          </cell>
          <cell r="C262" t="str">
            <v>7</v>
          </cell>
          <cell r="D262">
            <v>1</v>
          </cell>
          <cell r="E262" t="str">
            <v>ДУМПКАР ВС-66 ЗАВ.061</v>
          </cell>
          <cell r="F262" t="str">
            <v>092000</v>
          </cell>
          <cell r="G262">
            <v>773229</v>
          </cell>
          <cell r="I262" t="str">
            <v>00041007</v>
          </cell>
          <cell r="J262" t="str">
            <v>00102</v>
          </cell>
          <cell r="K262">
            <v>773229</v>
          </cell>
          <cell r="L262">
            <v>15</v>
          </cell>
          <cell r="M262" t="str">
            <v>0006</v>
          </cell>
        </row>
        <row r="263">
          <cell r="A263" t="str">
            <v>701</v>
          </cell>
          <cell r="B263">
            <v>241</v>
          </cell>
          <cell r="C263" t="str">
            <v>7</v>
          </cell>
          <cell r="D263">
            <v>1</v>
          </cell>
          <cell r="E263" t="str">
            <v>ДУМПКАР ВС-66 ЗАВ.062</v>
          </cell>
          <cell r="F263" t="str">
            <v>092000</v>
          </cell>
          <cell r="G263">
            <v>773229</v>
          </cell>
          <cell r="I263" t="str">
            <v>00041008</v>
          </cell>
          <cell r="J263" t="str">
            <v>00102</v>
          </cell>
          <cell r="K263">
            <v>773229</v>
          </cell>
          <cell r="L263">
            <v>15</v>
          </cell>
          <cell r="M263" t="str">
            <v>0006</v>
          </cell>
        </row>
        <row r="264">
          <cell r="A264" t="str">
            <v>701</v>
          </cell>
          <cell r="B264">
            <v>242</v>
          </cell>
          <cell r="C264" t="str">
            <v>7</v>
          </cell>
          <cell r="D264">
            <v>1</v>
          </cell>
          <cell r="E264" t="str">
            <v>ДУМПКАР ВС-66 ЗАВ.063</v>
          </cell>
          <cell r="F264" t="str">
            <v>092000</v>
          </cell>
          <cell r="G264">
            <v>773229</v>
          </cell>
          <cell r="I264" t="str">
            <v>00041009</v>
          </cell>
          <cell r="J264" t="str">
            <v>00102</v>
          </cell>
          <cell r="K264">
            <v>773229</v>
          </cell>
          <cell r="L264">
            <v>15</v>
          </cell>
          <cell r="M264" t="str">
            <v>0006</v>
          </cell>
        </row>
        <row r="265">
          <cell r="A265" t="str">
            <v>701</v>
          </cell>
          <cell r="B265">
            <v>243</v>
          </cell>
          <cell r="C265" t="str">
            <v>7</v>
          </cell>
          <cell r="D265">
            <v>1</v>
          </cell>
          <cell r="E265" t="str">
            <v>ДУМПКАР ВС-66 ЗАВ.080</v>
          </cell>
          <cell r="F265" t="str">
            <v>092000</v>
          </cell>
          <cell r="G265">
            <v>773229</v>
          </cell>
          <cell r="I265" t="str">
            <v>00041010</v>
          </cell>
          <cell r="J265" t="str">
            <v>00102</v>
          </cell>
          <cell r="K265">
            <v>773229</v>
          </cell>
          <cell r="L265">
            <v>15</v>
          </cell>
          <cell r="M265" t="str">
            <v>0006</v>
          </cell>
        </row>
        <row r="266">
          <cell r="A266" t="str">
            <v>701</v>
          </cell>
          <cell r="B266">
            <v>244</v>
          </cell>
          <cell r="C266" t="str">
            <v>7</v>
          </cell>
          <cell r="D266">
            <v>1</v>
          </cell>
          <cell r="E266" t="str">
            <v>ДУМПКАР ВС-66 ЗАВ.081</v>
          </cell>
          <cell r="F266" t="str">
            <v>092000</v>
          </cell>
          <cell r="G266">
            <v>773229</v>
          </cell>
          <cell r="I266" t="str">
            <v>00041011</v>
          </cell>
          <cell r="J266" t="str">
            <v>00102</v>
          </cell>
          <cell r="K266">
            <v>773229</v>
          </cell>
          <cell r="L266">
            <v>15</v>
          </cell>
          <cell r="M266" t="str">
            <v>0006</v>
          </cell>
        </row>
        <row r="267">
          <cell r="A267" t="str">
            <v>701</v>
          </cell>
          <cell r="B267">
            <v>245</v>
          </cell>
          <cell r="C267" t="str">
            <v>7</v>
          </cell>
          <cell r="D267">
            <v>1</v>
          </cell>
          <cell r="E267" t="str">
            <v>ДУМПКАР ВС-66 ЗАВ.084</v>
          </cell>
          <cell r="F267" t="str">
            <v>092000</v>
          </cell>
          <cell r="G267">
            <v>773229</v>
          </cell>
          <cell r="I267" t="str">
            <v>00041012</v>
          </cell>
          <cell r="J267" t="str">
            <v>00102</v>
          </cell>
          <cell r="K267">
            <v>773229</v>
          </cell>
          <cell r="L267">
            <v>15</v>
          </cell>
          <cell r="M267" t="str">
            <v>0006</v>
          </cell>
        </row>
        <row r="268">
          <cell r="A268" t="str">
            <v>701</v>
          </cell>
          <cell r="B268">
            <v>246</v>
          </cell>
          <cell r="C268" t="str">
            <v>7</v>
          </cell>
          <cell r="D268">
            <v>1</v>
          </cell>
          <cell r="E268" t="str">
            <v>ДУМПКАР ВС-66 ЗАВ.086</v>
          </cell>
          <cell r="F268" t="str">
            <v>092000</v>
          </cell>
          <cell r="G268">
            <v>773229</v>
          </cell>
          <cell r="I268" t="str">
            <v>00041013</v>
          </cell>
          <cell r="J268" t="str">
            <v>00102</v>
          </cell>
          <cell r="K268">
            <v>773229</v>
          </cell>
          <cell r="L268">
            <v>15</v>
          </cell>
          <cell r="M268" t="str">
            <v>0006</v>
          </cell>
        </row>
        <row r="269">
          <cell r="A269" t="str">
            <v>701</v>
          </cell>
          <cell r="B269">
            <v>247</v>
          </cell>
          <cell r="C269" t="str">
            <v>7</v>
          </cell>
          <cell r="D269">
            <v>1</v>
          </cell>
          <cell r="E269" t="str">
            <v>ДУМПКАР ВС-66 ЗАВ.087</v>
          </cell>
          <cell r="F269" t="str">
            <v>092000</v>
          </cell>
          <cell r="G269">
            <v>773229</v>
          </cell>
          <cell r="I269" t="str">
            <v>00041014</v>
          </cell>
          <cell r="J269" t="str">
            <v>00102</v>
          </cell>
          <cell r="K269">
            <v>773229</v>
          </cell>
          <cell r="L269">
            <v>15</v>
          </cell>
          <cell r="M269" t="str">
            <v>0006</v>
          </cell>
        </row>
        <row r="270">
          <cell r="A270" t="str">
            <v>701</v>
          </cell>
          <cell r="B270">
            <v>248</v>
          </cell>
          <cell r="C270" t="str">
            <v>7</v>
          </cell>
          <cell r="D270">
            <v>1</v>
          </cell>
          <cell r="E270" t="str">
            <v>ДУМПКАР ВС-66 ЗАВ.089</v>
          </cell>
          <cell r="F270" t="str">
            <v>092000</v>
          </cell>
          <cell r="G270">
            <v>773231.52</v>
          </cell>
          <cell r="I270" t="str">
            <v>00041015</v>
          </cell>
          <cell r="J270" t="str">
            <v>00102</v>
          </cell>
          <cell r="K270">
            <v>773231.52</v>
          </cell>
          <cell r="L270">
            <v>15</v>
          </cell>
          <cell r="M270" t="str">
            <v>0006</v>
          </cell>
        </row>
      </sheetData>
      <sheetData sheetId="1"/>
      <sheetData sheetId="2"/>
      <sheetData sheetId="3"/>
      <sheetData sheetId="4"/>
      <sheetData sheetId="5" refreshError="1"/>
      <sheetData sheetId="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3"/>
      <sheetName val="оплата по версии ВЖ"/>
    </sheetNames>
    <definedNames>
      <definedName name="calcCAS" refersTo="#ССЫЛКА!"/>
    </definedNames>
    <sheetDataSet>
      <sheetData sheetId="0"/>
      <sheetData sheetId="1"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ul"/>
      <sheetName val="р1"/>
      <sheetName val="р2"/>
      <sheetName val="р3"/>
      <sheetName val="р4"/>
      <sheetName val="р5"/>
      <sheetName val="для печати"/>
      <sheetName val="р2-грнт"/>
      <sheetName val="р4-грнт"/>
      <sheetName val="р5-грнт"/>
      <sheetName val="р1-д"/>
      <sheetName val="р2-д"/>
      <sheetName val="р3-д"/>
      <sheetName val="р4-д"/>
      <sheetName val="р5-д"/>
      <sheetName val="р1 СНГ"/>
      <sheetName val="р2 СНГ"/>
      <sheetName val="р1-контроль"/>
      <sheetName val="р2-контроль"/>
      <sheetName val="Таблица 5.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ФДРБ (29.02)"/>
      <sheetName val="ФДРБ (01.03)"/>
      <sheetName val="прав.долг к ВВП, тг"/>
      <sheetName val="долг.нагрузка (2)"/>
      <sheetName val="Лист3"/>
      <sheetName val="исполнение ГГ (2)"/>
      <sheetName val="сборы от платности"/>
      <sheetName val="Лист1"/>
      <sheetName val="БАКАД"/>
      <sheetName val="Лист1 (2)"/>
    </sheetNames>
    <sheetDataSet>
      <sheetData sheetId="0" refreshError="1"/>
      <sheetData sheetId="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ОС."/>
      <sheetName val="Респ."/>
      <sheetName val="Фин. по типу секторов"/>
      <sheetName val="Фин. по типу инструментов"/>
    </sheetNames>
    <sheetDataSet>
      <sheetData sheetId="0">
        <row r="29">
          <cell r="F29">
            <v>948938.59669999999</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 val="прогноз 2020г"/>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407-3112"/>
      <sheetName val="0101-0307"/>
      <sheetName val="список"/>
      <sheetName val="с ф-ми"/>
      <sheetName val="стр-ра КПН"/>
      <sheetName val="Лист1"/>
      <sheetName val="По сырьевикам за 2015 год"/>
    </sheetNames>
    <definedNames>
      <definedName name="Eeno1"/>
      <definedName name="Ëèñò1"/>
      <definedName name="Лист1"/>
    </definedNames>
    <sheetDataSet>
      <sheetData sheetId="0"/>
      <sheetData sheetId="1"/>
      <sheetData sheetId="2"/>
      <sheetData sheetId="3"/>
      <sheetData sheetId="4"/>
      <sheetData sheetId="5"/>
      <sheetData sheetId="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verPage"/>
      <sheetName val="CoverPage_TS"/>
      <sheetName val="PeriodicityInfo"/>
      <sheetName val="Table A"/>
      <sheetName val="Table A_TS"/>
      <sheetName val="Annex Tables A.1-A.3"/>
      <sheetName val="Annex Tables A.1-A.3_TS"/>
      <sheetName val="Annex Tables A.4-A.5"/>
      <sheetName val="Annex Tables A.4-A.5_TS"/>
      <sheetName val="Table B"/>
      <sheetName val="Table B(Suppl.)"/>
      <sheetName val="Guide References"/>
      <sheetName val="Master"/>
      <sheetName val="Deviations"/>
      <sheetName val="DevRanges"/>
      <sheetName val="InterAdjustments"/>
      <sheetName val="InterAdjustRanges"/>
      <sheetName val="SI1–Reg. Cap."/>
      <sheetName val="SI2–RWA"/>
      <sheetName val="SI3–NPL"/>
      <sheetName val="SI4–Res. Real Estate P"/>
      <sheetName val="SI5–Comm. Real Estate P"/>
      <sheetName val="Fin. Structure"/>
      <sheetName val="Table F1"/>
      <sheetName val="Table F2"/>
      <sheetName val="Table F3"/>
      <sheetName val="Table F4"/>
      <sheetName val="Table F5"/>
      <sheetName val="Table F6"/>
      <sheetName val="Table F7"/>
      <sheetName val="AdditionalInfo"/>
      <sheetName val="Validation Summary"/>
      <sheetName val="Report Form"/>
      <sheetName val="Control"/>
      <sheetName val="576FSI_2008Q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row r="1">
          <cell r="C1" t="str">
            <v>Singapore</v>
          </cell>
        </row>
        <row r="5">
          <cell r="C5">
            <v>127</v>
          </cell>
        </row>
        <row r="8">
          <cell r="C8" t="str">
            <v>Q:4:2008</v>
          </cell>
        </row>
        <row r="17">
          <cell r="H17" t="str">
            <v>Lead Agency</v>
          </cell>
        </row>
        <row r="18">
          <cell r="H18" t="str">
            <v>Co-Lead Agency</v>
          </cell>
        </row>
        <row r="19">
          <cell r="H19" t="str">
            <v>Other Responsible Agency</v>
          </cell>
        </row>
        <row r="20">
          <cell r="J20" t="str">
            <v>Coordinator Name</v>
          </cell>
        </row>
        <row r="21">
          <cell r="J21" t="str">
            <v>Contact Person Name</v>
          </cell>
        </row>
        <row r="42">
          <cell r="V42" t="str">
            <v>Thousands</v>
          </cell>
        </row>
        <row r="43">
          <cell r="V43" t="str">
            <v>Millions</v>
          </cell>
        </row>
        <row r="44">
          <cell r="V44" t="str">
            <v>Billions</v>
          </cell>
        </row>
        <row r="45">
          <cell r="V45" t="str">
            <v>Trillions</v>
          </cell>
        </row>
        <row r="330">
          <cell r="BA330" t="str">
            <v xml:space="preserve"> </v>
          </cell>
        </row>
        <row r="331">
          <cell r="BA331" t="str">
            <v>AFGHANIS</v>
          </cell>
        </row>
        <row r="332">
          <cell r="BA332" t="str">
            <v>ALGERIAN DINARS</v>
          </cell>
        </row>
        <row r="333">
          <cell r="BA333" t="str">
            <v>ARGENTINE PESOS</v>
          </cell>
        </row>
        <row r="334">
          <cell r="BA334" t="str">
            <v>ARUBAN FLORINS</v>
          </cell>
        </row>
        <row r="335">
          <cell r="BA335" t="str">
            <v>AUSTRALIAN DOLLARS</v>
          </cell>
        </row>
        <row r="336">
          <cell r="BA336" t="str">
            <v>BAHAMIAN DOLLARS</v>
          </cell>
        </row>
        <row r="337">
          <cell r="BA337" t="str">
            <v>BAHRAIN DINARS</v>
          </cell>
        </row>
        <row r="338">
          <cell r="BA338" t="str">
            <v>BAHT</v>
          </cell>
        </row>
        <row r="339">
          <cell r="BA339" t="str">
            <v>BALBOAS</v>
          </cell>
        </row>
        <row r="340">
          <cell r="BA340" t="str">
            <v>BARBADOS DOLLARS</v>
          </cell>
        </row>
        <row r="341">
          <cell r="BA341" t="str">
            <v>BELARUSIAN RUBELS</v>
          </cell>
        </row>
        <row r="342">
          <cell r="BA342" t="str">
            <v>BELIZE DOLLARS</v>
          </cell>
        </row>
        <row r="343">
          <cell r="BA343" t="str">
            <v>BERMUDA DOLLARS</v>
          </cell>
        </row>
        <row r="344">
          <cell r="BA344" t="str">
            <v>BIRR</v>
          </cell>
        </row>
        <row r="345">
          <cell r="BA345" t="str">
            <v>BOLIVARES</v>
          </cell>
        </row>
        <row r="346">
          <cell r="BA346" t="str">
            <v>BOLIVIANOS</v>
          </cell>
        </row>
        <row r="347">
          <cell r="BA347" t="str">
            <v>BRUNEI DOLLARS</v>
          </cell>
        </row>
        <row r="348">
          <cell r="BA348" t="str">
            <v>BURUNDI FRANCS</v>
          </cell>
        </row>
        <row r="349">
          <cell r="BA349" t="str">
            <v>CANADIAN DOLLARS</v>
          </cell>
        </row>
        <row r="350">
          <cell r="BA350" t="str">
            <v>CAYMAN IS. DOLLARS</v>
          </cell>
        </row>
        <row r="351">
          <cell r="BA351" t="str">
            <v>CEDIS</v>
          </cell>
        </row>
        <row r="352">
          <cell r="BA352" t="str">
            <v>CFA FRANCS</v>
          </cell>
        </row>
        <row r="353">
          <cell r="BA353" t="str">
            <v>CFP FRANCS</v>
          </cell>
        </row>
        <row r="354">
          <cell r="BA354" t="str">
            <v>CHILEAN PESOS</v>
          </cell>
        </row>
        <row r="355">
          <cell r="BA355" t="str">
            <v>COLOMBIAN PESOS</v>
          </cell>
        </row>
        <row r="356">
          <cell r="BA356" t="str">
            <v>COLONES</v>
          </cell>
        </row>
        <row r="357">
          <cell r="BA357" t="str">
            <v>COMORIAN FRANCS</v>
          </cell>
        </row>
        <row r="358">
          <cell r="BA358" t="str">
            <v>CONGO FRANCS</v>
          </cell>
        </row>
        <row r="359">
          <cell r="BA359" t="str">
            <v>CONVERTIBLE MARKA</v>
          </cell>
        </row>
        <row r="360">
          <cell r="BA360" t="str">
            <v>CORDOBAS</v>
          </cell>
        </row>
        <row r="361">
          <cell r="BA361" t="str">
            <v>CUBAN PESOS</v>
          </cell>
        </row>
        <row r="362">
          <cell r="BA362" t="str">
            <v>CYPRUS POUNDS</v>
          </cell>
        </row>
        <row r="363">
          <cell r="BA363" t="str">
            <v>DALASIS</v>
          </cell>
        </row>
        <row r="364">
          <cell r="BA364" t="str">
            <v>DANISH KRONER</v>
          </cell>
        </row>
        <row r="365">
          <cell r="BA365" t="str">
            <v>DENARS</v>
          </cell>
        </row>
        <row r="366">
          <cell r="BA366" t="str">
            <v>DINARS</v>
          </cell>
        </row>
        <row r="367">
          <cell r="BA367" t="str">
            <v>DIRHAMS</v>
          </cell>
        </row>
        <row r="368">
          <cell r="BA368" t="str">
            <v>DJIBOUTI FRANCS</v>
          </cell>
        </row>
        <row r="369">
          <cell r="BA369" t="str">
            <v>DOBRAS</v>
          </cell>
        </row>
        <row r="370">
          <cell r="BA370" t="str">
            <v>DOMINICAN PESOS</v>
          </cell>
        </row>
        <row r="371">
          <cell r="BA371" t="str">
            <v>DONG</v>
          </cell>
        </row>
        <row r="372">
          <cell r="BA372" t="str">
            <v>DRAMS</v>
          </cell>
        </row>
        <row r="373">
          <cell r="BA373" t="str">
            <v>E.CARIBBEAN DOLLARS</v>
          </cell>
        </row>
        <row r="374">
          <cell r="BA374" t="str">
            <v>EGYPTIAN POUNDS</v>
          </cell>
        </row>
        <row r="375">
          <cell r="BA375" t="str">
            <v>EMALANGENI</v>
          </cell>
        </row>
        <row r="376">
          <cell r="BA376" t="str">
            <v>ESCUDOS</v>
          </cell>
        </row>
        <row r="377">
          <cell r="BA377" t="str">
            <v>EUROS</v>
          </cell>
        </row>
        <row r="378">
          <cell r="BA378" t="str">
            <v>FALKLAND IS. POUNDS</v>
          </cell>
        </row>
        <row r="379">
          <cell r="BA379" t="str">
            <v>FIJI DOLLARS</v>
          </cell>
        </row>
        <row r="380">
          <cell r="BA380" t="str">
            <v>FORINT</v>
          </cell>
        </row>
        <row r="381">
          <cell r="BA381" t="str">
            <v>FR. FRANCS/SP. PESETAS</v>
          </cell>
        </row>
        <row r="382">
          <cell r="BA382" t="str">
            <v>FRENCH FRANCS</v>
          </cell>
        </row>
        <row r="383">
          <cell r="BA383" t="str">
            <v>GIBRALTAR POUNDS</v>
          </cell>
        </row>
        <row r="384">
          <cell r="BA384" t="str">
            <v>GOURDES</v>
          </cell>
        </row>
        <row r="385">
          <cell r="BA385" t="str">
            <v>GUARANIES</v>
          </cell>
        </row>
        <row r="386">
          <cell r="BA386" t="str">
            <v>GUILDERS</v>
          </cell>
        </row>
        <row r="387">
          <cell r="BA387" t="str">
            <v>GUINEAN FRANCS</v>
          </cell>
        </row>
        <row r="388">
          <cell r="BA388" t="str">
            <v>GUYANA DOLLARS</v>
          </cell>
        </row>
        <row r="389">
          <cell r="BA389" t="str">
            <v>HONG KONG DOLLARS</v>
          </cell>
        </row>
        <row r="390">
          <cell r="BA390" t="str">
            <v>HRYVNIAS</v>
          </cell>
        </row>
        <row r="391">
          <cell r="BA391" t="str">
            <v>INDIAN RUPEES</v>
          </cell>
        </row>
        <row r="392">
          <cell r="BA392" t="str">
            <v>JAMAICA DOLLARS</v>
          </cell>
        </row>
        <row r="393">
          <cell r="BA393" t="str">
            <v>JORDANIAN DINARS</v>
          </cell>
        </row>
        <row r="394">
          <cell r="BA394" t="str">
            <v>KENYA SHILLINGS</v>
          </cell>
        </row>
        <row r="395">
          <cell r="BA395" t="str">
            <v>KINA</v>
          </cell>
        </row>
        <row r="396">
          <cell r="BA396" t="str">
            <v>KIP</v>
          </cell>
        </row>
        <row r="397">
          <cell r="BA397" t="str">
            <v>KORUNY</v>
          </cell>
        </row>
        <row r="398">
          <cell r="BA398" t="str">
            <v>KRONER</v>
          </cell>
        </row>
        <row r="399">
          <cell r="BA399" t="str">
            <v>KRONUR</v>
          </cell>
        </row>
        <row r="400">
          <cell r="BA400" t="str">
            <v>KROONI</v>
          </cell>
        </row>
        <row r="401">
          <cell r="BA401" t="str">
            <v>KUNAS</v>
          </cell>
        </row>
        <row r="402">
          <cell r="BA402" t="str">
            <v>KUWAITI DINARS</v>
          </cell>
        </row>
        <row r="403">
          <cell r="BA403" t="str">
            <v>KWACHA</v>
          </cell>
        </row>
        <row r="404">
          <cell r="BA404" t="str">
            <v>KWANZAS</v>
          </cell>
        </row>
        <row r="405">
          <cell r="BA405" t="str">
            <v>KYATS</v>
          </cell>
        </row>
        <row r="406">
          <cell r="BA406" t="str">
            <v>LARI</v>
          </cell>
        </row>
        <row r="407">
          <cell r="BA407" t="str">
            <v>LATS</v>
          </cell>
        </row>
        <row r="408">
          <cell r="BA408" t="str">
            <v>LEBANESE POUNDS</v>
          </cell>
        </row>
        <row r="409">
          <cell r="BA409" t="str">
            <v>LEI</v>
          </cell>
        </row>
        <row r="410">
          <cell r="BA410" t="str">
            <v>LEKS</v>
          </cell>
        </row>
        <row r="411">
          <cell r="BA411" t="str">
            <v>LEMPIRAS</v>
          </cell>
        </row>
        <row r="412">
          <cell r="BA412" t="str">
            <v>LEONES</v>
          </cell>
        </row>
        <row r="413">
          <cell r="BA413" t="str">
            <v>LEVA</v>
          </cell>
        </row>
        <row r="414">
          <cell r="BA414" t="str">
            <v>LIBERIAN DOLLARS</v>
          </cell>
        </row>
        <row r="415">
          <cell r="BA415" t="str">
            <v>LIBYAN DINARS</v>
          </cell>
        </row>
        <row r="416">
          <cell r="BA416" t="str">
            <v>LITAI</v>
          </cell>
        </row>
        <row r="417">
          <cell r="BA417" t="str">
            <v>MALAGASY ARIARY</v>
          </cell>
        </row>
        <row r="418">
          <cell r="BA418" t="str">
            <v>MALOTI</v>
          </cell>
        </row>
        <row r="419">
          <cell r="BA419" t="str">
            <v>MALTESE LIRI</v>
          </cell>
        </row>
        <row r="420">
          <cell r="BA420" t="str">
            <v>MANAT</v>
          </cell>
        </row>
        <row r="421">
          <cell r="BA421" t="str">
            <v>MAURITIAN RUPEES</v>
          </cell>
        </row>
        <row r="422">
          <cell r="BA422" t="str">
            <v>METICAIS</v>
          </cell>
        </row>
        <row r="423">
          <cell r="BA423" t="str">
            <v>MEXICAN PESOS</v>
          </cell>
        </row>
        <row r="424">
          <cell r="BA424" t="str">
            <v>NAIRA</v>
          </cell>
        </row>
        <row r="425">
          <cell r="BA425" t="str">
            <v>NAKFA</v>
          </cell>
        </row>
        <row r="426">
          <cell r="BA426" t="str">
            <v>NAMIBIA DOLLARS</v>
          </cell>
        </row>
        <row r="427">
          <cell r="BA427" t="str">
            <v>NEPALESE RUPEES</v>
          </cell>
        </row>
        <row r="428">
          <cell r="BA428" t="str">
            <v>NEW LIRAS</v>
          </cell>
        </row>
        <row r="429">
          <cell r="BA429" t="str">
            <v>NEW SHEQALIM</v>
          </cell>
        </row>
        <row r="430">
          <cell r="BA430" t="str">
            <v>NEW TAIWAN DOLLARS</v>
          </cell>
        </row>
        <row r="431">
          <cell r="BA431" t="str">
            <v>NEW ZEALAND DOLLARS</v>
          </cell>
        </row>
        <row r="432">
          <cell r="BA432" t="str">
            <v>NGULTRUM</v>
          </cell>
        </row>
        <row r="433">
          <cell r="BA433" t="str">
            <v>NORWEGIAN KRONER</v>
          </cell>
        </row>
        <row r="434">
          <cell r="BA434" t="str">
            <v>NUEVOS SOLES</v>
          </cell>
        </row>
        <row r="435">
          <cell r="BA435" t="str">
            <v>OUGUIYAS</v>
          </cell>
        </row>
        <row r="436">
          <cell r="BA436" t="str">
            <v>PA'ANGA</v>
          </cell>
        </row>
        <row r="437">
          <cell r="BA437" t="str">
            <v>PAKISTAN RUPEES</v>
          </cell>
        </row>
        <row r="438">
          <cell r="BA438" t="str">
            <v>PATACAS</v>
          </cell>
        </row>
        <row r="439">
          <cell r="BA439" t="str">
            <v>PHILIPPINE PESOS</v>
          </cell>
        </row>
        <row r="440">
          <cell r="BA440" t="str">
            <v>POUNDS STERLING</v>
          </cell>
        </row>
        <row r="441">
          <cell r="BA441" t="str">
            <v>PULA</v>
          </cell>
        </row>
        <row r="442">
          <cell r="BA442" t="str">
            <v>QATAR RIYALS</v>
          </cell>
        </row>
        <row r="443">
          <cell r="BA443" t="str">
            <v>QUETZALES</v>
          </cell>
        </row>
        <row r="444">
          <cell r="BA444" t="str">
            <v>RAND</v>
          </cell>
        </row>
        <row r="445">
          <cell r="BA445" t="str">
            <v>REAIS</v>
          </cell>
        </row>
        <row r="446">
          <cell r="BA446" t="str">
            <v>RIALS</v>
          </cell>
        </row>
        <row r="447">
          <cell r="BA447" t="str">
            <v>RIALS OMANI</v>
          </cell>
        </row>
        <row r="448">
          <cell r="BA448" t="str">
            <v>RIEL</v>
          </cell>
        </row>
        <row r="449">
          <cell r="BA449" t="str">
            <v>RINGGIT</v>
          </cell>
        </row>
        <row r="450">
          <cell r="BA450" t="str">
            <v>RUFIYAA</v>
          </cell>
        </row>
        <row r="451">
          <cell r="BA451" t="str">
            <v>RUPIAH</v>
          </cell>
        </row>
        <row r="452">
          <cell r="BA452" t="str">
            <v>RUSSIAN RUBLES</v>
          </cell>
        </row>
        <row r="453">
          <cell r="BA453" t="str">
            <v>RWANDA FRANCS</v>
          </cell>
        </row>
        <row r="454">
          <cell r="BA454" t="str">
            <v>SAUDI ARABIAN RIYALS</v>
          </cell>
        </row>
        <row r="455">
          <cell r="BA455" t="str">
            <v>SERBIAN DINARS</v>
          </cell>
        </row>
        <row r="456">
          <cell r="BA456" t="str">
            <v>SEYCHELLES RUPEES</v>
          </cell>
        </row>
        <row r="457">
          <cell r="BA457" t="str">
            <v>SINGAPORE DOLLARS</v>
          </cell>
        </row>
        <row r="458">
          <cell r="BA458" t="str">
            <v>SOLOMON ISL DOLLARS</v>
          </cell>
        </row>
        <row r="459">
          <cell r="BA459" t="str">
            <v>SOMALI SHILLINGS</v>
          </cell>
        </row>
        <row r="460">
          <cell r="BA460" t="str">
            <v>SOMS</v>
          </cell>
        </row>
        <row r="461">
          <cell r="BA461" t="str">
            <v>SRI LANKA RUPEES</v>
          </cell>
        </row>
        <row r="462">
          <cell r="BA462" t="str">
            <v>SUDANESE DINARS</v>
          </cell>
        </row>
        <row r="463">
          <cell r="BA463" t="str">
            <v>SUM</v>
          </cell>
        </row>
        <row r="464">
          <cell r="BA464" t="str">
            <v>SURINAME DOLLAR</v>
          </cell>
        </row>
        <row r="465">
          <cell r="BA465" t="str">
            <v>SWEDISH KRONOR</v>
          </cell>
        </row>
        <row r="466">
          <cell r="BA466" t="str">
            <v>SWISS FRANCS</v>
          </cell>
        </row>
        <row r="467">
          <cell r="BA467" t="str">
            <v>SYRIAN POUNDS</v>
          </cell>
        </row>
        <row r="468">
          <cell r="BA468" t="str">
            <v>TAJIK SOMONI</v>
          </cell>
        </row>
        <row r="469">
          <cell r="BA469" t="str">
            <v>TAKA</v>
          </cell>
        </row>
        <row r="470">
          <cell r="BA470" t="str">
            <v>TALA</v>
          </cell>
        </row>
        <row r="471">
          <cell r="BA471" t="str">
            <v>TANZANIA SHILLINGS</v>
          </cell>
        </row>
        <row r="472">
          <cell r="BA472" t="str">
            <v>TENGE</v>
          </cell>
        </row>
        <row r="473">
          <cell r="BA473" t="str">
            <v>TOGROGS</v>
          </cell>
        </row>
        <row r="474">
          <cell r="BA474" t="str">
            <v>TOLARS</v>
          </cell>
        </row>
        <row r="475">
          <cell r="BA475" t="str">
            <v>TT DOLLARS</v>
          </cell>
        </row>
        <row r="476">
          <cell r="BA476" t="str">
            <v>TUNISIAN DINARS</v>
          </cell>
        </row>
        <row r="477">
          <cell r="BA477" t="str">
            <v>U.S. DOLLARS</v>
          </cell>
        </row>
        <row r="478">
          <cell r="BA478" t="str">
            <v>UGANDA SHILLINGS</v>
          </cell>
        </row>
        <row r="479">
          <cell r="BA479" t="str">
            <v>URUGUAYAN PESOS</v>
          </cell>
        </row>
        <row r="480">
          <cell r="BA480" t="str">
            <v>VATU</v>
          </cell>
        </row>
        <row r="481">
          <cell r="BA481" t="str">
            <v>WON</v>
          </cell>
        </row>
        <row r="482">
          <cell r="BA482" t="str">
            <v>YEMENI RIAL</v>
          </cell>
        </row>
        <row r="483">
          <cell r="BA483" t="str">
            <v>YEN</v>
          </cell>
        </row>
        <row r="484">
          <cell r="BA484" t="str">
            <v>YUAN</v>
          </cell>
        </row>
        <row r="485">
          <cell r="BA485" t="str">
            <v>ZAMBIAN KWACHA</v>
          </cell>
        </row>
        <row r="486">
          <cell r="BA486" t="str">
            <v>ZIMBABWE DOLLARS</v>
          </cell>
        </row>
        <row r="487">
          <cell r="BA487" t="str">
            <v>ZLOTYS</v>
          </cell>
        </row>
      </sheetData>
      <sheetData sheetId="35"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45.bin"/><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7.bin"/><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60.bin"/><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6.bin"/><Relationship Id="rId2" Type="http://schemas.openxmlformats.org/officeDocument/2006/relationships/printerSettings" Target="../printerSettings/printerSettings65.bin"/><Relationship Id="rId1" Type="http://schemas.openxmlformats.org/officeDocument/2006/relationships/printerSettings" Target="../printerSettings/printerSettings64.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69.bin"/><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75.bin"/><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8.bin"/><Relationship Id="rId2" Type="http://schemas.openxmlformats.org/officeDocument/2006/relationships/printerSettings" Target="../printerSettings/printerSettings77.bin"/><Relationship Id="rId1" Type="http://schemas.openxmlformats.org/officeDocument/2006/relationships/printerSettings" Target="../printerSettings/printerSettings76.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81.bin"/><Relationship Id="rId2" Type="http://schemas.openxmlformats.org/officeDocument/2006/relationships/printerSettings" Target="../printerSettings/printerSettings80.bin"/><Relationship Id="rId1" Type="http://schemas.openxmlformats.org/officeDocument/2006/relationships/printerSettings" Target="../printerSettings/printerSettings79.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84.bin"/><Relationship Id="rId2" Type="http://schemas.openxmlformats.org/officeDocument/2006/relationships/printerSettings" Target="../printerSettings/printerSettings83.bin"/><Relationship Id="rId1" Type="http://schemas.openxmlformats.org/officeDocument/2006/relationships/printerSettings" Target="../printerSettings/printerSettings82.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90.bin"/><Relationship Id="rId2" Type="http://schemas.openxmlformats.org/officeDocument/2006/relationships/printerSettings" Target="../printerSettings/printerSettings89.bin"/><Relationship Id="rId1" Type="http://schemas.openxmlformats.org/officeDocument/2006/relationships/printerSettings" Target="../printerSettings/printerSettings8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94.bin"/><Relationship Id="rId2" Type="http://schemas.openxmlformats.org/officeDocument/2006/relationships/printerSettings" Target="../printerSettings/printerSettings93.bin"/><Relationship Id="rId1" Type="http://schemas.openxmlformats.org/officeDocument/2006/relationships/printerSettings" Target="../printerSettings/printerSettings92.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100.bin"/><Relationship Id="rId2" Type="http://schemas.openxmlformats.org/officeDocument/2006/relationships/printerSettings" Target="../printerSettings/printerSettings99.bin"/><Relationship Id="rId1" Type="http://schemas.openxmlformats.org/officeDocument/2006/relationships/printerSettings" Target="../printerSettings/printerSettings98.bin"/></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103.bin"/><Relationship Id="rId2" Type="http://schemas.openxmlformats.org/officeDocument/2006/relationships/printerSettings" Target="../printerSettings/printerSettings102.bin"/><Relationship Id="rId1" Type="http://schemas.openxmlformats.org/officeDocument/2006/relationships/printerSettings" Target="../printerSettings/printerSettings101.bin"/></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106.bin"/><Relationship Id="rId2" Type="http://schemas.openxmlformats.org/officeDocument/2006/relationships/printerSettings" Target="../printerSettings/printerSettings105.bin"/><Relationship Id="rId1" Type="http://schemas.openxmlformats.org/officeDocument/2006/relationships/printerSettings" Target="../printerSettings/printerSettings104.bin"/></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109.bin"/><Relationship Id="rId2" Type="http://schemas.openxmlformats.org/officeDocument/2006/relationships/printerSettings" Target="../printerSettings/printerSettings108.bin"/><Relationship Id="rId1" Type="http://schemas.openxmlformats.org/officeDocument/2006/relationships/printerSettings" Target="../printerSettings/printerSettings107.bin"/></Relationships>
</file>

<file path=xl/worksheets/_rels/sheet39.xml.rels><?xml version="1.0" encoding="UTF-8" standalone="yes"?>
<Relationships xmlns="http://schemas.openxmlformats.org/package/2006/relationships"><Relationship Id="rId3" Type="http://schemas.openxmlformats.org/officeDocument/2006/relationships/printerSettings" Target="../printerSettings/printerSettings112.bin"/><Relationship Id="rId2" Type="http://schemas.openxmlformats.org/officeDocument/2006/relationships/printerSettings" Target="../printerSettings/printerSettings111.bin"/><Relationship Id="rId1" Type="http://schemas.openxmlformats.org/officeDocument/2006/relationships/printerSettings" Target="../printerSettings/printerSettings1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40.xml.rels><?xml version="1.0" encoding="UTF-8" standalone="yes"?>
<Relationships xmlns="http://schemas.openxmlformats.org/package/2006/relationships"><Relationship Id="rId3" Type="http://schemas.openxmlformats.org/officeDocument/2006/relationships/printerSettings" Target="../printerSettings/printerSettings115.bin"/><Relationship Id="rId2" Type="http://schemas.openxmlformats.org/officeDocument/2006/relationships/printerSettings" Target="../printerSettings/printerSettings114.bin"/><Relationship Id="rId1" Type="http://schemas.openxmlformats.org/officeDocument/2006/relationships/printerSettings" Target="../printerSettings/printerSettings113.bin"/><Relationship Id="rId4" Type="http://schemas.openxmlformats.org/officeDocument/2006/relationships/drawing" Target="../drawings/drawing1.xml"/></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118.bin"/><Relationship Id="rId2" Type="http://schemas.openxmlformats.org/officeDocument/2006/relationships/printerSettings" Target="../printerSettings/printerSettings117.bin"/><Relationship Id="rId1" Type="http://schemas.openxmlformats.org/officeDocument/2006/relationships/printerSettings" Target="../printerSettings/printerSettings116.bin"/></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121.bin"/><Relationship Id="rId2" Type="http://schemas.openxmlformats.org/officeDocument/2006/relationships/printerSettings" Target="../printerSettings/printerSettings120.bin"/><Relationship Id="rId1" Type="http://schemas.openxmlformats.org/officeDocument/2006/relationships/printerSettings" Target="../printerSettings/printerSettings119.bin"/></Relationships>
</file>

<file path=xl/worksheets/_rels/sheet43.xml.rels><?xml version="1.0" encoding="UTF-8" standalone="yes"?>
<Relationships xmlns="http://schemas.openxmlformats.org/package/2006/relationships"><Relationship Id="rId3" Type="http://schemas.openxmlformats.org/officeDocument/2006/relationships/printerSettings" Target="../printerSettings/printerSettings124.bin"/><Relationship Id="rId2" Type="http://schemas.openxmlformats.org/officeDocument/2006/relationships/printerSettings" Target="../printerSettings/printerSettings123.bin"/><Relationship Id="rId1" Type="http://schemas.openxmlformats.org/officeDocument/2006/relationships/printerSettings" Target="../printerSettings/printerSettings12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25.bin"/></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128.bin"/><Relationship Id="rId2" Type="http://schemas.openxmlformats.org/officeDocument/2006/relationships/printerSettings" Target="../printerSettings/printerSettings127.bin"/><Relationship Id="rId1" Type="http://schemas.openxmlformats.org/officeDocument/2006/relationships/printerSettings" Target="../printerSettings/printerSettings126.bin"/></Relationships>
</file>

<file path=xl/worksheets/_rels/sheet46.xml.rels><?xml version="1.0" encoding="UTF-8" standalone="yes"?>
<Relationships xmlns="http://schemas.openxmlformats.org/package/2006/relationships"><Relationship Id="rId3" Type="http://schemas.openxmlformats.org/officeDocument/2006/relationships/printerSettings" Target="../printerSettings/printerSettings131.bin"/><Relationship Id="rId2" Type="http://schemas.openxmlformats.org/officeDocument/2006/relationships/printerSettings" Target="../printerSettings/printerSettings130.bin"/><Relationship Id="rId1" Type="http://schemas.openxmlformats.org/officeDocument/2006/relationships/printerSettings" Target="../printerSettings/printerSettings129.bin"/></Relationships>
</file>

<file path=xl/worksheets/_rels/sheet47.xml.rels><?xml version="1.0" encoding="UTF-8" standalone="yes"?>
<Relationships xmlns="http://schemas.openxmlformats.org/package/2006/relationships"><Relationship Id="rId3" Type="http://schemas.openxmlformats.org/officeDocument/2006/relationships/printerSettings" Target="../printerSettings/printerSettings134.bin"/><Relationship Id="rId2" Type="http://schemas.openxmlformats.org/officeDocument/2006/relationships/printerSettings" Target="../printerSettings/printerSettings133.bin"/><Relationship Id="rId1" Type="http://schemas.openxmlformats.org/officeDocument/2006/relationships/printerSettings" Target="../printerSettings/printerSettings13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J43"/>
  <sheetViews>
    <sheetView tabSelected="1" view="pageBreakPreview" topLeftCell="A19" zoomScale="80" zoomScaleNormal="120" zoomScaleSheetLayoutView="80" workbookViewId="0">
      <selection activeCell="N32" sqref="N32"/>
    </sheetView>
  </sheetViews>
  <sheetFormatPr defaultColWidth="9.140625" defaultRowHeight="14.25"/>
  <cols>
    <col min="1" max="1" width="35.85546875" style="1" customWidth="1"/>
    <col min="2" max="5" width="16.28515625" style="2" customWidth="1"/>
    <col min="6" max="6" width="18" style="2" customWidth="1"/>
    <col min="7" max="7" width="39.28515625" style="1" customWidth="1"/>
    <col min="8" max="8" width="17" style="1" customWidth="1"/>
    <col min="9" max="16384" width="9.140625" style="1"/>
  </cols>
  <sheetData>
    <row r="1" spans="1:10" s="5" customFormat="1" ht="15">
      <c r="A1" s="219" t="s">
        <v>177</v>
      </c>
      <c r="B1" s="229"/>
      <c r="C1" s="229"/>
      <c r="D1" s="229"/>
      <c r="E1" s="229"/>
      <c r="F1" s="229"/>
      <c r="G1" s="230" t="s">
        <v>178</v>
      </c>
      <c r="H1" s="219"/>
      <c r="I1" s="219"/>
      <c r="J1" s="219"/>
    </row>
    <row r="2" spans="1:10" ht="8.4499999999999993" customHeight="1">
      <c r="A2" s="206"/>
      <c r="B2" s="206"/>
      <c r="C2" s="206"/>
      <c r="D2" s="206"/>
      <c r="E2" s="206"/>
      <c r="F2" s="206"/>
      <c r="G2" s="208"/>
      <c r="H2" s="206"/>
      <c r="I2" s="206"/>
      <c r="J2" s="206"/>
    </row>
    <row r="3" spans="1:10" ht="15">
      <c r="A3" s="812" t="s">
        <v>429</v>
      </c>
      <c r="B3" s="812"/>
      <c r="C3" s="812"/>
      <c r="D3" s="812"/>
      <c r="E3" s="812"/>
      <c r="F3" s="812"/>
      <c r="G3" s="812"/>
      <c r="H3" s="206"/>
      <c r="I3" s="206"/>
      <c r="J3" s="206"/>
    </row>
    <row r="4" spans="1:10" ht="15">
      <c r="A4" s="812" t="s">
        <v>450</v>
      </c>
      <c r="B4" s="812"/>
      <c r="C4" s="812"/>
      <c r="D4" s="812"/>
      <c r="E4" s="812"/>
      <c r="F4" s="812"/>
      <c r="G4" s="812"/>
      <c r="H4" s="206"/>
      <c r="I4" s="206"/>
      <c r="J4" s="206"/>
    </row>
    <row r="6" spans="1:10" ht="84" customHeight="1">
      <c r="A6" s="227" t="s">
        <v>451</v>
      </c>
      <c r="B6" s="227" t="s">
        <v>2463</v>
      </c>
      <c r="C6" s="227" t="s">
        <v>2462</v>
      </c>
      <c r="D6" s="227" t="s">
        <v>2614</v>
      </c>
      <c r="E6" s="227" t="s">
        <v>3231</v>
      </c>
      <c r="F6" s="227" t="s">
        <v>3232</v>
      </c>
      <c r="G6" s="227" t="s">
        <v>312</v>
      </c>
      <c r="H6" s="206"/>
      <c r="I6" s="206"/>
      <c r="J6" s="206"/>
    </row>
    <row r="7" spans="1:10" s="23" customFormat="1" ht="15" customHeight="1">
      <c r="A7" s="231">
        <v>1</v>
      </c>
      <c r="B7" s="231"/>
      <c r="C7" s="231">
        <v>3</v>
      </c>
      <c r="D7" s="231">
        <v>4</v>
      </c>
      <c r="E7" s="231">
        <v>5</v>
      </c>
      <c r="F7" s="231">
        <v>6</v>
      </c>
      <c r="G7" s="231">
        <v>1</v>
      </c>
      <c r="H7" s="223"/>
      <c r="I7" s="225"/>
      <c r="J7" s="224"/>
    </row>
    <row r="8" spans="1:10" ht="30">
      <c r="A8" s="209" t="s">
        <v>1807</v>
      </c>
      <c r="B8" s="245">
        <v>61819.536399999997</v>
      </c>
      <c r="C8" s="236">
        <v>69532.626499999998</v>
      </c>
      <c r="D8" s="236">
        <v>70649</v>
      </c>
      <c r="E8" s="220">
        <v>80302.100000000006</v>
      </c>
      <c r="F8" s="220">
        <v>81269.2</v>
      </c>
      <c r="G8" s="210" t="s">
        <v>3233</v>
      </c>
      <c r="H8" s="206"/>
      <c r="I8" s="206"/>
      <c r="J8" s="206"/>
    </row>
    <row r="9" spans="1:10" ht="32.25" customHeight="1">
      <c r="A9" s="211" t="s">
        <v>369</v>
      </c>
      <c r="B9" s="238">
        <v>104.1</v>
      </c>
      <c r="C9" s="238">
        <v>104.5</v>
      </c>
      <c r="D9" s="238">
        <v>97.5</v>
      </c>
      <c r="E9" s="273">
        <v>103.7</v>
      </c>
      <c r="F9" s="273">
        <v>104</v>
      </c>
      <c r="G9" s="212" t="s">
        <v>190</v>
      </c>
      <c r="H9" s="251"/>
      <c r="I9" s="206"/>
      <c r="J9" s="206"/>
    </row>
    <row r="10" spans="1:10" ht="30">
      <c r="A10" s="213" t="s">
        <v>140</v>
      </c>
      <c r="B10" s="236">
        <v>27218.062999999998</v>
      </c>
      <c r="C10" s="236">
        <v>29380.342000000001</v>
      </c>
      <c r="D10" s="236">
        <v>26743.4</v>
      </c>
      <c r="E10" s="236">
        <v>37047.599999999999</v>
      </c>
      <c r="F10" s="236">
        <v>3439.7</v>
      </c>
      <c r="G10" s="215" t="s">
        <v>3234</v>
      </c>
      <c r="H10" s="206"/>
      <c r="I10" s="206"/>
      <c r="J10" s="206"/>
    </row>
    <row r="11" spans="1:10" ht="28.5">
      <c r="A11" s="211" t="s">
        <v>1799</v>
      </c>
      <c r="B11" s="237">
        <v>104.4</v>
      </c>
      <c r="C11" s="237">
        <v>104.1</v>
      </c>
      <c r="D11" s="237">
        <v>99.3</v>
      </c>
      <c r="E11" s="272">
        <v>103.8</v>
      </c>
      <c r="F11" s="272"/>
      <c r="G11" s="211" t="s">
        <v>3007</v>
      </c>
      <c r="H11" s="206"/>
      <c r="I11" s="206"/>
      <c r="J11" s="206"/>
    </row>
    <row r="12" spans="1:10" ht="30">
      <c r="A12" s="213" t="s">
        <v>1798</v>
      </c>
      <c r="B12" s="236">
        <v>10808.572891390801</v>
      </c>
      <c r="C12" s="236">
        <v>12758.4791813212</v>
      </c>
      <c r="D12" s="236">
        <v>14521.190822991701</v>
      </c>
      <c r="E12" s="236">
        <v>15847.4311455485</v>
      </c>
      <c r="F12" s="236">
        <v>1444983.86711991</v>
      </c>
      <c r="G12" s="232" t="s">
        <v>714</v>
      </c>
      <c r="H12" s="206"/>
      <c r="I12" s="206"/>
      <c r="J12" s="206"/>
    </row>
    <row r="13" spans="1:10">
      <c r="A13" s="211" t="s">
        <v>80</v>
      </c>
      <c r="B13" s="239">
        <v>17.484073030658966</v>
      </c>
      <c r="C13" s="239">
        <v>18.50224080915071</v>
      </c>
      <c r="D13" s="237">
        <v>20.535071255932973</v>
      </c>
      <c r="E13" s="272"/>
      <c r="F13" s="272"/>
      <c r="G13" s="226" t="s">
        <v>81</v>
      </c>
      <c r="H13" s="206"/>
      <c r="I13" s="206"/>
      <c r="J13" s="206"/>
    </row>
    <row r="14" spans="1:10" ht="30">
      <c r="A14" s="213" t="s">
        <v>1800</v>
      </c>
      <c r="B14" s="236">
        <v>11346.0543608034</v>
      </c>
      <c r="C14" s="236">
        <v>13535.5813367589</v>
      </c>
      <c r="D14" s="236">
        <v>16725.0967178885</v>
      </c>
      <c r="E14" s="236">
        <v>17951.8884159763</v>
      </c>
      <c r="F14" s="236">
        <v>1241189.1481963999</v>
      </c>
      <c r="G14" s="215" t="s">
        <v>461</v>
      </c>
      <c r="H14" s="206"/>
      <c r="I14" s="206"/>
      <c r="J14" s="234"/>
    </row>
    <row r="15" spans="1:10">
      <c r="A15" s="211" t="s">
        <v>80</v>
      </c>
      <c r="B15" s="239">
        <v>18.353509297432065</v>
      </c>
      <c r="C15" s="239">
        <v>19.629187916943025</v>
      </c>
      <c r="D15" s="237">
        <v>23.651714039899396</v>
      </c>
      <c r="E15" s="272"/>
      <c r="F15" s="272"/>
      <c r="G15" s="226" t="s">
        <v>81</v>
      </c>
      <c r="H15" s="206"/>
      <c r="I15" s="206"/>
      <c r="J15" s="206"/>
    </row>
    <row r="16" spans="1:10" ht="30">
      <c r="A16" s="213" t="s">
        <v>245</v>
      </c>
      <c r="B16" s="236">
        <v>162.839576206</v>
      </c>
      <c r="C16" s="236">
        <v>262.88083721708</v>
      </c>
      <c r="D16" s="236">
        <v>261.98101280973998</v>
      </c>
      <c r="E16" s="236">
        <v>267.33754014599998</v>
      </c>
      <c r="F16" s="236">
        <v>-933.24451994000003</v>
      </c>
      <c r="G16" s="249" t="s">
        <v>1797</v>
      </c>
      <c r="H16" s="206"/>
      <c r="I16" s="206"/>
      <c r="J16" s="206"/>
    </row>
    <row r="17" spans="1:8">
      <c r="A17" s="211" t="s">
        <v>80</v>
      </c>
      <c r="B17" s="239">
        <v>0.26341118955075182</v>
      </c>
      <c r="C17" s="239">
        <v>0.38122761225510615</v>
      </c>
      <c r="D17" s="237">
        <v>0.37047917290857124</v>
      </c>
      <c r="E17" s="272"/>
      <c r="F17" s="272"/>
      <c r="G17" s="226" t="s">
        <v>81</v>
      </c>
      <c r="H17" s="206"/>
    </row>
    <row r="18" spans="1:8" ht="45" customHeight="1">
      <c r="A18" s="247" t="s">
        <v>49</v>
      </c>
      <c r="B18" s="236">
        <v>132.75129118999999</v>
      </c>
      <c r="C18" s="236">
        <v>245.32372572150001</v>
      </c>
      <c r="D18" s="236">
        <v>340.26326216006998</v>
      </c>
      <c r="E18" s="236">
        <v>163.01136251599999</v>
      </c>
      <c r="F18" s="236">
        <v>4876.3672907999999</v>
      </c>
      <c r="G18" s="233" t="s">
        <v>151</v>
      </c>
      <c r="H18" s="206"/>
    </row>
    <row r="19" spans="1:8">
      <c r="A19" s="211" t="s">
        <v>80</v>
      </c>
      <c r="B19" s="239">
        <v>0.21474003028919508</v>
      </c>
      <c r="C19" s="239">
        <v>0.35576643461883167</v>
      </c>
      <c r="D19" s="237">
        <v>0.48118163444075501</v>
      </c>
      <c r="E19" s="272"/>
      <c r="F19" s="272"/>
      <c r="G19" s="226" t="s">
        <v>81</v>
      </c>
      <c r="H19" s="206"/>
    </row>
    <row r="20" spans="1:8" ht="36" customHeight="1">
      <c r="A20" s="213" t="s">
        <v>135</v>
      </c>
      <c r="B20" s="236">
        <v>-833.07233680799993</v>
      </c>
      <c r="C20" s="236">
        <v>-1285.3067183763001</v>
      </c>
      <c r="D20" s="236">
        <v>-2806.1501698669999</v>
      </c>
      <c r="E20" s="236">
        <v>-2534.8061730890004</v>
      </c>
      <c r="F20" s="236">
        <v>199851.59615264999</v>
      </c>
      <c r="G20" s="233" t="s">
        <v>643</v>
      </c>
      <c r="H20" s="463"/>
    </row>
    <row r="21" spans="1:8">
      <c r="A21" s="211" t="s">
        <v>80</v>
      </c>
      <c r="B21" s="239">
        <v>-1.3475874866120801</v>
      </c>
      <c r="C21" s="239">
        <v>-1.8639411546662821</v>
      </c>
      <c r="D21" s="237">
        <v>-3.9683035913163001</v>
      </c>
      <c r="E21" s="272"/>
      <c r="F21" s="272"/>
      <c r="G21" s="211" t="s">
        <v>81</v>
      </c>
      <c r="H21" s="206"/>
    </row>
    <row r="22" spans="1:8" ht="14.25" customHeight="1">
      <c r="A22" s="213" t="s">
        <v>116</v>
      </c>
      <c r="B22" s="237"/>
      <c r="C22" s="237"/>
      <c r="D22" s="237"/>
      <c r="E22" s="272">
        <v>108.4</v>
      </c>
      <c r="F22" s="272">
        <v>108.5</v>
      </c>
      <c r="G22" s="215" t="s">
        <v>17</v>
      </c>
      <c r="H22" s="206"/>
    </row>
    <row r="23" spans="1:8" ht="30" customHeight="1">
      <c r="A23" s="211" t="s">
        <v>448</v>
      </c>
      <c r="B23" s="237">
        <v>105.3</v>
      </c>
      <c r="C23" s="237">
        <v>105.4</v>
      </c>
      <c r="D23" s="237">
        <v>107.5</v>
      </c>
      <c r="E23" s="272"/>
      <c r="F23" s="272"/>
      <c r="G23" s="214" t="s">
        <v>3235</v>
      </c>
      <c r="H23" s="206"/>
    </row>
    <row r="24" spans="1:8" ht="42.75" customHeight="1">
      <c r="A24" s="211" t="s">
        <v>1801</v>
      </c>
      <c r="B24" s="237">
        <v>106</v>
      </c>
      <c r="C24" s="237">
        <v>105.3</v>
      </c>
      <c r="D24" s="237">
        <v>106.8</v>
      </c>
      <c r="E24" s="272">
        <v>108</v>
      </c>
      <c r="F24" s="272"/>
      <c r="G24" s="226" t="s">
        <v>443</v>
      </c>
      <c r="H24" s="206"/>
    </row>
    <row r="25" spans="1:8" ht="49.5" customHeight="1">
      <c r="A25" s="215" t="s">
        <v>1802</v>
      </c>
      <c r="B25" s="240">
        <v>162267</v>
      </c>
      <c r="C25" s="240">
        <v>186815</v>
      </c>
      <c r="D25" s="240">
        <v>220848</v>
      </c>
      <c r="E25" s="274">
        <v>268051</v>
      </c>
      <c r="F25" s="274">
        <v>269149</v>
      </c>
      <c r="G25" s="215" t="s">
        <v>3236</v>
      </c>
      <c r="H25" s="206"/>
    </row>
    <row r="26" spans="1:8" ht="28.5">
      <c r="A26" s="211" t="s">
        <v>1803</v>
      </c>
      <c r="B26" s="243">
        <v>108.4</v>
      </c>
      <c r="C26" s="243">
        <v>114.8</v>
      </c>
      <c r="D26" s="243">
        <v>104.4</v>
      </c>
      <c r="E26" s="273">
        <v>115.3</v>
      </c>
      <c r="F26" s="273">
        <v>117.8</v>
      </c>
      <c r="G26" s="226" t="s">
        <v>190</v>
      </c>
      <c r="H26" s="207" t="s">
        <v>629</v>
      </c>
    </row>
    <row r="27" spans="1:8" ht="30">
      <c r="A27" s="213" t="s">
        <v>444</v>
      </c>
      <c r="B27" s="244">
        <v>61111.199999999997</v>
      </c>
      <c r="C27" s="244">
        <v>58065.599999999999</v>
      </c>
      <c r="D27" s="244" t="s">
        <v>2649</v>
      </c>
      <c r="E27" s="275">
        <v>54549.5</v>
      </c>
      <c r="F27" s="275" t="s">
        <v>3240</v>
      </c>
      <c r="G27" s="446" t="s">
        <v>3068</v>
      </c>
      <c r="H27" s="538"/>
    </row>
    <row r="28" spans="1:8" ht="28.5">
      <c r="A28" s="211" t="s">
        <v>1804</v>
      </c>
      <c r="B28" s="250">
        <v>126</v>
      </c>
      <c r="C28" s="250">
        <v>95</v>
      </c>
      <c r="D28" s="250">
        <v>80.900000000000006</v>
      </c>
      <c r="E28" s="273">
        <v>124.5</v>
      </c>
      <c r="F28" s="273"/>
      <c r="G28" s="226" t="s">
        <v>190</v>
      </c>
      <c r="H28" s="206"/>
    </row>
    <row r="29" spans="1:8" ht="30">
      <c r="A29" s="213" t="s">
        <v>138</v>
      </c>
      <c r="B29" s="244">
        <v>33658.5</v>
      </c>
      <c r="C29" s="244">
        <v>39709.300000000003</v>
      </c>
      <c r="D29" s="244" t="s">
        <v>2650</v>
      </c>
      <c r="E29" s="275">
        <v>36825.9</v>
      </c>
      <c r="F29" s="275" t="s">
        <v>3240</v>
      </c>
      <c r="G29" s="446" t="s">
        <v>3069</v>
      </c>
      <c r="H29" s="206"/>
    </row>
    <row r="30" spans="1:8" ht="30.75" customHeight="1">
      <c r="A30" s="211" t="s">
        <v>1803</v>
      </c>
      <c r="B30" s="250">
        <v>113.7</v>
      </c>
      <c r="C30" s="250">
        <v>118</v>
      </c>
      <c r="D30" s="250">
        <v>95.9</v>
      </c>
      <c r="E30" s="273">
        <v>104.2</v>
      </c>
      <c r="F30" s="273"/>
      <c r="G30" s="226" t="s">
        <v>190</v>
      </c>
      <c r="H30" s="206"/>
    </row>
    <row r="31" spans="1:8" ht="30">
      <c r="A31" s="213" t="s">
        <v>1805</v>
      </c>
      <c r="B31" s="244">
        <v>27452.699999999997</v>
      </c>
      <c r="C31" s="244">
        <v>18356.299999999996</v>
      </c>
      <c r="D31" s="244">
        <v>8969</v>
      </c>
      <c r="E31" s="275">
        <v>17723.599999999999</v>
      </c>
      <c r="F31" s="275" t="s">
        <v>3240</v>
      </c>
      <c r="G31" s="215" t="s">
        <v>1806</v>
      </c>
      <c r="H31" s="206"/>
    </row>
    <row r="32" spans="1:8" ht="45">
      <c r="A32" s="213" t="s">
        <v>7</v>
      </c>
      <c r="B32" s="241"/>
      <c r="C32" s="241"/>
      <c r="D32" s="241"/>
      <c r="E32" s="275"/>
      <c r="F32" s="275"/>
      <c r="G32" s="213" t="s">
        <v>217</v>
      </c>
      <c r="H32" s="206"/>
    </row>
    <row r="33" spans="1:7">
      <c r="A33" s="211" t="s">
        <v>507</v>
      </c>
      <c r="B33" s="237">
        <v>384.2</v>
      </c>
      <c r="C33" s="237">
        <v>381.18</v>
      </c>
      <c r="D33" s="237">
        <v>420.71</v>
      </c>
      <c r="E33" s="272">
        <v>433.83</v>
      </c>
      <c r="F33" s="272">
        <v>433.8</v>
      </c>
      <c r="G33" s="212" t="s">
        <v>127</v>
      </c>
    </row>
    <row r="34" spans="1:7">
      <c r="A34" s="216" t="s">
        <v>128</v>
      </c>
      <c r="B34" s="246">
        <v>344.7</v>
      </c>
      <c r="C34" s="242">
        <v>382.75</v>
      </c>
      <c r="D34" s="242">
        <v>412.95</v>
      </c>
      <c r="E34" s="242">
        <v>433.66</v>
      </c>
      <c r="F34" s="242">
        <v>433.66</v>
      </c>
      <c r="G34" s="217" t="s">
        <v>223</v>
      </c>
    </row>
    <row r="35" spans="1:7">
      <c r="A35" s="221"/>
      <c r="B35" s="222"/>
      <c r="C35" s="222"/>
      <c r="D35" s="222"/>
      <c r="E35" s="222"/>
      <c r="F35" s="222"/>
      <c r="G35" s="221"/>
    </row>
    <row r="36" spans="1:7" s="164" customFormat="1" ht="12.75">
      <c r="A36" s="248" t="s">
        <v>542</v>
      </c>
      <c r="B36" s="228"/>
      <c r="C36" s="228"/>
      <c r="D36" s="248"/>
      <c r="E36" s="248"/>
      <c r="F36" s="248"/>
      <c r="G36" s="248"/>
    </row>
    <row r="37" spans="1:7" s="164" customFormat="1" ht="12.75">
      <c r="A37" s="248" t="s">
        <v>48</v>
      </c>
      <c r="B37" s="228"/>
      <c r="C37" s="228"/>
      <c r="D37" s="248"/>
      <c r="E37" s="248"/>
      <c r="F37" s="248"/>
      <c r="G37" s="248"/>
    </row>
    <row r="38" spans="1:7" s="127" customFormat="1" ht="26.25" customHeight="1">
      <c r="A38" s="813" t="s">
        <v>2669</v>
      </c>
      <c r="B38" s="813"/>
      <c r="C38" s="813"/>
      <c r="D38" s="813"/>
      <c r="E38" s="252"/>
      <c r="F38" s="252"/>
      <c r="G38" s="235"/>
    </row>
    <row r="39" spans="1:7" s="164" customFormat="1" ht="12.75">
      <c r="A39" s="248" t="s">
        <v>534</v>
      </c>
      <c r="B39" s="228"/>
      <c r="C39" s="228"/>
      <c r="D39" s="248"/>
      <c r="E39" s="248"/>
      <c r="F39" s="248"/>
      <c r="G39" s="248"/>
    </row>
    <row r="40" spans="1:7" s="164" customFormat="1" ht="12.75">
      <c r="A40" s="218" t="s">
        <v>462</v>
      </c>
      <c r="B40" s="228"/>
      <c r="C40" s="228"/>
      <c r="D40" s="248"/>
      <c r="E40" s="248"/>
      <c r="F40" s="248"/>
      <c r="G40" s="248"/>
    </row>
    <row r="41" spans="1:7" ht="37.5" customHeight="1">
      <c r="A41" s="811" t="s">
        <v>3237</v>
      </c>
      <c r="B41" s="811"/>
      <c r="C41" s="811"/>
      <c r="D41" s="811"/>
      <c r="E41" s="811"/>
      <c r="F41" s="811"/>
      <c r="G41" s="811"/>
    </row>
    <row r="42" spans="1:7" ht="27" customHeight="1">
      <c r="A42" s="811" t="s">
        <v>3239</v>
      </c>
      <c r="B42" s="811"/>
      <c r="C42" s="811"/>
      <c r="D42" s="811"/>
      <c r="E42" s="811"/>
      <c r="F42" s="811"/>
      <c r="G42" s="811"/>
    </row>
    <row r="43" spans="1:7" ht="32.25" customHeight="1">
      <c r="A43" s="811" t="s">
        <v>3238</v>
      </c>
      <c r="B43" s="811"/>
      <c r="C43" s="811"/>
      <c r="D43" s="811"/>
      <c r="E43" s="811"/>
      <c r="F43" s="811"/>
      <c r="G43" s="811"/>
    </row>
  </sheetData>
  <customSheetViews>
    <customSheetView guid="{69687417-BF2D-41EA-9F0C-3ABCA36AC0DF}" scale="85" showPageBreaks="1" fitToPage="1" printArea="1" view="pageBreakPreview">
      <selection activeCell="G10" sqref="G10"/>
      <pageMargins left="0.43" right="0.35" top="0.57999999999999996" bottom="0.41" header="0.49" footer="0.5"/>
      <pageSetup paperSize="9" scale="61" fitToHeight="0" orientation="portrait" r:id="rId1"/>
      <headerFooter alignWithMargins="0"/>
    </customSheetView>
    <customSheetView guid="{CEB12AB2-2B7C-47EA-8993-91B31C172525}" scale="85" showPageBreaks="1" fitToPage="1" printArea="1" view="pageBreakPreview" topLeftCell="A7">
      <selection activeCell="K14" sqref="K14"/>
      <pageMargins left="0.43" right="0.35" top="0.57999999999999996" bottom="0.41" header="0.49" footer="0.5"/>
      <pageSetup paperSize="9" scale="61" fitToHeight="0" orientation="portrait" r:id="rId2"/>
      <headerFooter alignWithMargins="0"/>
    </customSheetView>
  </customSheetViews>
  <mergeCells count="6">
    <mergeCell ref="A43:G43"/>
    <mergeCell ref="A3:G3"/>
    <mergeCell ref="A4:G4"/>
    <mergeCell ref="A38:D38"/>
    <mergeCell ref="A42:G42"/>
    <mergeCell ref="A41:G41"/>
  </mergeCells>
  <pageMargins left="0.43" right="0.35" top="0.57999999999999996" bottom="0.41" header="0.49" footer="0.5"/>
  <pageSetup paperSize="9" scale="61" fitToHeight="0" orientation="portrait" r:id="rId3"/>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FFD10D"/>
  </sheetPr>
  <dimension ref="B1:E49"/>
  <sheetViews>
    <sheetView zoomScaleNormal="100" zoomScaleSheetLayoutView="80" workbookViewId="0">
      <selection activeCell="I8" sqref="I8"/>
    </sheetView>
  </sheetViews>
  <sheetFormatPr defaultRowHeight="12.75"/>
  <cols>
    <col min="1" max="1" width="1.85546875" style="454" customWidth="1"/>
    <col min="2" max="2" width="16" style="454" customWidth="1"/>
    <col min="3" max="3" width="52.28515625" style="454" customWidth="1"/>
    <col min="4" max="4" width="25.140625" style="454" customWidth="1"/>
    <col min="5" max="5" width="45.5703125" style="454" customWidth="1"/>
    <col min="6" max="6" width="4.7109375" style="454" customWidth="1"/>
    <col min="7" max="16384" width="9.140625" style="454"/>
  </cols>
  <sheetData>
    <row r="1" spans="2:5" s="99" customFormat="1" ht="10.7" customHeight="1"/>
    <row r="2" spans="2:5" s="99" customFormat="1" ht="19.7" customHeight="1">
      <c r="B2" s="844" t="s">
        <v>1282</v>
      </c>
      <c r="C2" s="844"/>
      <c r="D2" s="843" t="s">
        <v>669</v>
      </c>
      <c r="E2" s="843"/>
    </row>
    <row r="3" spans="2:5" s="99" customFormat="1" ht="19.7" customHeight="1">
      <c r="B3" s="845" t="s">
        <v>1275</v>
      </c>
      <c r="C3" s="845"/>
      <c r="D3" s="846" t="s">
        <v>734</v>
      </c>
      <c r="E3" s="846"/>
    </row>
    <row r="4" spans="2:5" s="99" customFormat="1" ht="19.7" customHeight="1">
      <c r="B4" s="845" t="s">
        <v>1276</v>
      </c>
      <c r="C4" s="845"/>
      <c r="D4" s="846" t="s">
        <v>1277</v>
      </c>
      <c r="E4" s="846"/>
    </row>
    <row r="5" spans="2:5" s="99" customFormat="1" ht="19.7" customHeight="1">
      <c r="B5" s="845" t="s">
        <v>2877</v>
      </c>
      <c r="C5" s="845"/>
      <c r="D5" s="846" t="s">
        <v>2878</v>
      </c>
      <c r="E5" s="846"/>
    </row>
    <row r="6" spans="2:5" s="99" customFormat="1" ht="19.7" customHeight="1">
      <c r="B6" s="842" t="s">
        <v>82</v>
      </c>
      <c r="C6" s="842"/>
      <c r="D6" s="843" t="s">
        <v>616</v>
      </c>
      <c r="E6" s="843"/>
    </row>
    <row r="7" spans="2:5" s="99" customFormat="1" ht="5.25" customHeight="1"/>
    <row r="8" spans="2:5" s="99" customFormat="1" ht="86.45" customHeight="1">
      <c r="B8" s="471" t="s">
        <v>2676</v>
      </c>
      <c r="C8" s="472" t="s">
        <v>451</v>
      </c>
      <c r="D8" s="471" t="s">
        <v>3159</v>
      </c>
      <c r="E8" s="472" t="s">
        <v>42</v>
      </c>
    </row>
    <row r="9" spans="2:5" s="99" customFormat="1" ht="27.75" customHeight="1">
      <c r="B9" s="472" t="s">
        <v>608</v>
      </c>
      <c r="C9" s="472" t="s">
        <v>207</v>
      </c>
      <c r="D9" s="472" t="s">
        <v>314</v>
      </c>
      <c r="E9" s="472" t="s">
        <v>548</v>
      </c>
    </row>
    <row r="10" spans="2:5" s="99" customFormat="1" ht="27.75" customHeight="1">
      <c r="B10" s="473"/>
      <c r="C10" s="474" t="s">
        <v>288</v>
      </c>
      <c r="D10" s="475">
        <v>1164946.5555999</v>
      </c>
      <c r="E10" s="474" t="s">
        <v>218</v>
      </c>
    </row>
    <row r="11" spans="2:5" s="99" customFormat="1" ht="38.450000000000003" customHeight="1">
      <c r="B11" s="476" t="s">
        <v>1278</v>
      </c>
      <c r="C11" s="477" t="s">
        <v>921</v>
      </c>
      <c r="D11" s="478">
        <v>510.97490309</v>
      </c>
      <c r="E11" s="477" t="s">
        <v>60</v>
      </c>
    </row>
    <row r="12" spans="2:5" s="99" customFormat="1" ht="38.450000000000003" customHeight="1">
      <c r="B12" s="476" t="s">
        <v>1279</v>
      </c>
      <c r="C12" s="477" t="s">
        <v>1737</v>
      </c>
      <c r="D12" s="478">
        <v>337.3656325</v>
      </c>
      <c r="E12" s="477" t="s">
        <v>148</v>
      </c>
    </row>
    <row r="13" spans="2:5" s="99" customFormat="1" ht="23.45" customHeight="1">
      <c r="B13" s="476" t="s">
        <v>1280</v>
      </c>
      <c r="C13" s="477" t="s">
        <v>922</v>
      </c>
      <c r="D13" s="478">
        <v>10.917244</v>
      </c>
      <c r="E13" s="477" t="s">
        <v>396</v>
      </c>
    </row>
    <row r="14" spans="2:5" s="99" customFormat="1" ht="38.450000000000003" customHeight="1">
      <c r="B14" s="476" t="s">
        <v>1408</v>
      </c>
      <c r="C14" s="477" t="s">
        <v>1409</v>
      </c>
      <c r="D14" s="478">
        <v>19.6408354</v>
      </c>
      <c r="E14" s="477" t="s">
        <v>1410</v>
      </c>
    </row>
    <row r="15" spans="2:5" s="99" customFormat="1" ht="38.450000000000003" customHeight="1">
      <c r="B15" s="476" t="s">
        <v>1647</v>
      </c>
      <c r="C15" s="477" t="s">
        <v>2164</v>
      </c>
      <c r="D15" s="478">
        <v>139.07121573000001</v>
      </c>
      <c r="E15" s="477" t="s">
        <v>2165</v>
      </c>
    </row>
    <row r="16" spans="2:5" s="99" customFormat="1" ht="38.450000000000003" customHeight="1">
      <c r="B16" s="476" t="s">
        <v>1738</v>
      </c>
      <c r="C16" s="477" t="s">
        <v>1739</v>
      </c>
      <c r="D16" s="478">
        <v>32672.791236680001</v>
      </c>
      <c r="E16" s="477" t="s">
        <v>146</v>
      </c>
    </row>
    <row r="17" spans="2:5" s="99" customFormat="1" ht="38.450000000000003" customHeight="1">
      <c r="B17" s="476" t="s">
        <v>2379</v>
      </c>
      <c r="C17" s="477" t="s">
        <v>2565</v>
      </c>
      <c r="D17" s="478">
        <v>3922.8487107300002</v>
      </c>
      <c r="E17" s="477" t="s">
        <v>2556</v>
      </c>
    </row>
    <row r="18" spans="2:5" s="99" customFormat="1" ht="38.450000000000003" customHeight="1">
      <c r="B18" s="476" t="s">
        <v>1740</v>
      </c>
      <c r="C18" s="477" t="s">
        <v>1741</v>
      </c>
      <c r="D18" s="478">
        <v>7528.1618520599995</v>
      </c>
      <c r="E18" s="477" t="s">
        <v>569</v>
      </c>
    </row>
    <row r="19" spans="2:5" s="99" customFormat="1" ht="52.7" customHeight="1">
      <c r="B19" s="476" t="s">
        <v>2204</v>
      </c>
      <c r="C19" s="477" t="s">
        <v>2205</v>
      </c>
      <c r="D19" s="478">
        <v>2277.75575665</v>
      </c>
      <c r="E19" s="477" t="s">
        <v>2206</v>
      </c>
    </row>
    <row r="20" spans="2:5" s="99" customFormat="1" ht="38.450000000000003" customHeight="1">
      <c r="B20" s="476" t="s">
        <v>1742</v>
      </c>
      <c r="C20" s="477" t="s">
        <v>1743</v>
      </c>
      <c r="D20" s="478">
        <v>30385.737195559999</v>
      </c>
      <c r="E20" s="477" t="s">
        <v>482</v>
      </c>
    </row>
    <row r="21" spans="2:5" s="99" customFormat="1" ht="52.7" customHeight="1">
      <c r="B21" s="476" t="s">
        <v>2166</v>
      </c>
      <c r="C21" s="477" t="s">
        <v>2167</v>
      </c>
      <c r="D21" s="478">
        <v>1229.82437759</v>
      </c>
      <c r="E21" s="477" t="s">
        <v>2168</v>
      </c>
    </row>
    <row r="22" spans="2:5" s="99" customFormat="1" ht="38.450000000000003" customHeight="1">
      <c r="B22" s="476" t="s">
        <v>1079</v>
      </c>
      <c r="C22" s="477" t="s">
        <v>2207</v>
      </c>
      <c r="D22" s="478">
        <v>677.06867276000003</v>
      </c>
      <c r="E22" s="477" t="s">
        <v>2208</v>
      </c>
    </row>
    <row r="23" spans="2:5" s="99" customFormat="1" ht="38.450000000000003" customHeight="1">
      <c r="B23" s="476" t="s">
        <v>928</v>
      </c>
      <c r="C23" s="477" t="s">
        <v>1744</v>
      </c>
      <c r="D23" s="478">
        <v>3105.2494330700001</v>
      </c>
      <c r="E23" s="477" t="s">
        <v>70</v>
      </c>
    </row>
    <row r="24" spans="2:5" s="99" customFormat="1" ht="38.450000000000003" customHeight="1">
      <c r="B24" s="476" t="s">
        <v>1517</v>
      </c>
      <c r="C24" s="477" t="s">
        <v>1595</v>
      </c>
      <c r="D24" s="478">
        <v>359054.42610813997</v>
      </c>
      <c r="E24" s="477" t="s">
        <v>1596</v>
      </c>
    </row>
    <row r="25" spans="2:5" s="99" customFormat="1" ht="38.450000000000003" customHeight="1">
      <c r="B25" s="476" t="s">
        <v>1745</v>
      </c>
      <c r="C25" s="477" t="s">
        <v>1746</v>
      </c>
      <c r="D25" s="478">
        <v>315425.38846061</v>
      </c>
      <c r="E25" s="477" t="s">
        <v>50</v>
      </c>
    </row>
    <row r="26" spans="2:5" s="99" customFormat="1" ht="38.450000000000003" customHeight="1">
      <c r="B26" s="476" t="s">
        <v>929</v>
      </c>
      <c r="C26" s="477" t="s">
        <v>1747</v>
      </c>
      <c r="D26" s="478">
        <v>5096.2526189299997</v>
      </c>
      <c r="E26" s="477" t="s">
        <v>230</v>
      </c>
    </row>
    <row r="27" spans="2:5" s="99" customFormat="1" ht="52.7" customHeight="1">
      <c r="B27" s="476" t="s">
        <v>2101</v>
      </c>
      <c r="C27" s="477" t="s">
        <v>2209</v>
      </c>
      <c r="D27" s="478">
        <v>10585.29547257</v>
      </c>
      <c r="E27" s="477" t="s">
        <v>2210</v>
      </c>
    </row>
    <row r="28" spans="2:5" s="99" customFormat="1" ht="38.450000000000003" customHeight="1">
      <c r="B28" s="476" t="s">
        <v>1748</v>
      </c>
      <c r="C28" s="477" t="s">
        <v>930</v>
      </c>
      <c r="D28" s="478">
        <v>71682.102171520004</v>
      </c>
      <c r="E28" s="477" t="s">
        <v>543</v>
      </c>
    </row>
    <row r="29" spans="2:5" s="99" customFormat="1" ht="38.450000000000003" customHeight="1">
      <c r="B29" s="476" t="s">
        <v>1550</v>
      </c>
      <c r="C29" s="477" t="s">
        <v>1551</v>
      </c>
      <c r="D29" s="478">
        <v>218529.79052032999</v>
      </c>
      <c r="E29" s="477" t="s">
        <v>1552</v>
      </c>
    </row>
    <row r="30" spans="2:5" s="99" customFormat="1" ht="38.450000000000003" customHeight="1">
      <c r="B30" s="476" t="s">
        <v>1749</v>
      </c>
      <c r="C30" s="477" t="s">
        <v>931</v>
      </c>
      <c r="D30" s="478">
        <v>12297.45950237</v>
      </c>
      <c r="E30" s="477" t="s">
        <v>932</v>
      </c>
    </row>
    <row r="31" spans="2:5" s="99" customFormat="1" ht="38.450000000000003" customHeight="1">
      <c r="B31" s="476" t="s">
        <v>1750</v>
      </c>
      <c r="C31" s="477" t="s">
        <v>933</v>
      </c>
      <c r="D31" s="478">
        <v>6505.3035976600004</v>
      </c>
      <c r="E31" s="477" t="s">
        <v>934</v>
      </c>
    </row>
    <row r="32" spans="2:5" s="99" customFormat="1" ht="38.450000000000003" customHeight="1">
      <c r="B32" s="476" t="s">
        <v>1751</v>
      </c>
      <c r="C32" s="477" t="s">
        <v>935</v>
      </c>
      <c r="D32" s="478">
        <v>1358.6210473000001</v>
      </c>
      <c r="E32" s="477" t="s">
        <v>936</v>
      </c>
    </row>
    <row r="33" spans="2:5" s="99" customFormat="1" ht="52.7" customHeight="1">
      <c r="B33" s="476" t="s">
        <v>2103</v>
      </c>
      <c r="C33" s="477" t="s">
        <v>2129</v>
      </c>
      <c r="D33" s="478">
        <v>39903.956643570004</v>
      </c>
      <c r="E33" s="477" t="s">
        <v>2130</v>
      </c>
    </row>
    <row r="34" spans="2:5" s="99" customFormat="1" ht="38.450000000000003" customHeight="1">
      <c r="B34" s="476" t="s">
        <v>1754</v>
      </c>
      <c r="C34" s="477" t="s">
        <v>1755</v>
      </c>
      <c r="D34" s="478">
        <v>74.242468799999997</v>
      </c>
      <c r="E34" s="477" t="s">
        <v>2412</v>
      </c>
    </row>
    <row r="35" spans="2:5" s="99" customFormat="1" ht="38.450000000000003" customHeight="1">
      <c r="B35" s="476" t="s">
        <v>308</v>
      </c>
      <c r="C35" s="477" t="s">
        <v>1756</v>
      </c>
      <c r="D35" s="478">
        <v>22722.019151820001</v>
      </c>
      <c r="E35" s="477" t="s">
        <v>272</v>
      </c>
    </row>
    <row r="36" spans="2:5" s="99" customFormat="1" ht="23.45" customHeight="1">
      <c r="B36" s="476" t="s">
        <v>1757</v>
      </c>
      <c r="C36" s="477" t="s">
        <v>939</v>
      </c>
      <c r="D36" s="478">
        <v>3894.6649699700001</v>
      </c>
      <c r="E36" s="477" t="s">
        <v>224</v>
      </c>
    </row>
    <row r="37" spans="2:5" s="99" customFormat="1" ht="38.450000000000003" customHeight="1">
      <c r="B37" s="476" t="s">
        <v>1758</v>
      </c>
      <c r="C37" s="477" t="s">
        <v>1759</v>
      </c>
      <c r="D37" s="478">
        <v>2475.5322130599998</v>
      </c>
      <c r="E37" s="477" t="s">
        <v>290</v>
      </c>
    </row>
    <row r="38" spans="2:5" s="99" customFormat="1" ht="38.450000000000003" customHeight="1">
      <c r="B38" s="476" t="s">
        <v>2215</v>
      </c>
      <c r="C38" s="477" t="s">
        <v>2216</v>
      </c>
      <c r="D38" s="478">
        <v>190.91199126000001</v>
      </c>
      <c r="E38" s="477" t="s">
        <v>2217</v>
      </c>
    </row>
    <row r="39" spans="2:5" s="99" customFormat="1" ht="52.7" customHeight="1">
      <c r="B39" s="476" t="s">
        <v>2218</v>
      </c>
      <c r="C39" s="477" t="s">
        <v>2219</v>
      </c>
      <c r="D39" s="478">
        <v>1468.08355276</v>
      </c>
      <c r="E39" s="477" t="s">
        <v>2220</v>
      </c>
    </row>
    <row r="40" spans="2:5" s="99" customFormat="1" ht="52.7" customHeight="1">
      <c r="B40" s="476" t="s">
        <v>2413</v>
      </c>
      <c r="C40" s="477" t="s">
        <v>2424</v>
      </c>
      <c r="D40" s="478">
        <v>385.41284080000003</v>
      </c>
      <c r="E40" s="477" t="s">
        <v>2414</v>
      </c>
    </row>
    <row r="41" spans="2:5" s="99" customFormat="1" ht="52.7" customHeight="1">
      <c r="B41" s="476" t="s">
        <v>2554</v>
      </c>
      <c r="C41" s="477" t="s">
        <v>2559</v>
      </c>
      <c r="D41" s="478">
        <v>801.49195804999999</v>
      </c>
      <c r="E41" s="477" t="s">
        <v>2557</v>
      </c>
    </row>
    <row r="42" spans="2:5" s="99" customFormat="1" ht="38.450000000000003" customHeight="1">
      <c r="B42" s="476" t="s">
        <v>2555</v>
      </c>
      <c r="C42" s="477" t="s">
        <v>2562</v>
      </c>
      <c r="D42" s="478">
        <v>125.20031876</v>
      </c>
      <c r="E42" s="477" t="s">
        <v>2558</v>
      </c>
    </row>
    <row r="43" spans="2:5" s="99" customFormat="1" ht="38.450000000000003" customHeight="1">
      <c r="B43" s="476" t="s">
        <v>2887</v>
      </c>
      <c r="C43" s="477" t="s">
        <v>2927</v>
      </c>
      <c r="D43" s="478">
        <v>1102.78913919</v>
      </c>
      <c r="E43" s="477" t="s">
        <v>2888</v>
      </c>
    </row>
    <row r="44" spans="2:5" s="99" customFormat="1" ht="38.450000000000003" customHeight="1">
      <c r="B44" s="476" t="s">
        <v>1760</v>
      </c>
      <c r="C44" s="477" t="s">
        <v>1761</v>
      </c>
      <c r="D44" s="478">
        <v>33.469264989999999</v>
      </c>
      <c r="E44" s="477" t="s">
        <v>1762</v>
      </c>
    </row>
    <row r="45" spans="2:5" s="99" customFormat="1" ht="38.450000000000003" customHeight="1">
      <c r="B45" s="476" t="s">
        <v>1763</v>
      </c>
      <c r="C45" s="477" t="s">
        <v>1764</v>
      </c>
      <c r="D45" s="478">
        <v>1552.7402926</v>
      </c>
      <c r="E45" s="477" t="s">
        <v>940</v>
      </c>
    </row>
    <row r="46" spans="2:5" s="99" customFormat="1" ht="38.450000000000003" customHeight="1">
      <c r="B46" s="476" t="s">
        <v>1765</v>
      </c>
      <c r="C46" s="477" t="s">
        <v>1597</v>
      </c>
      <c r="D46" s="478">
        <v>100.18350100000001</v>
      </c>
      <c r="E46" s="477" t="s">
        <v>16</v>
      </c>
    </row>
    <row r="47" spans="2:5" s="99" customFormat="1" ht="38.450000000000003" customHeight="1">
      <c r="B47" s="476" t="s">
        <v>1766</v>
      </c>
      <c r="C47" s="477" t="s">
        <v>1536</v>
      </c>
      <c r="D47" s="478">
        <v>549.79709135999997</v>
      </c>
      <c r="E47" s="477" t="s">
        <v>1537</v>
      </c>
    </row>
    <row r="48" spans="2:5" s="99" customFormat="1" ht="38.450000000000003" customHeight="1">
      <c r="B48" s="479" t="s">
        <v>1767</v>
      </c>
      <c r="C48" s="480" t="s">
        <v>941</v>
      </c>
      <c r="D48" s="481">
        <v>6214.01363666</v>
      </c>
      <c r="E48" s="480" t="s">
        <v>1768</v>
      </c>
    </row>
    <row r="49" s="99" customFormat="1" ht="28.7" customHeight="1"/>
  </sheetData>
  <sheetProtection formatCells="0" formatColumns="0" formatRows="0" insertColumns="0" insertRows="0" insertHyperlinks="0" deleteColumns="0" deleteRows="0" autoFilter="0"/>
  <customSheetViews>
    <customSheetView guid="{69687417-BF2D-41EA-9F0C-3ABCA36AC0DF}" scale="80" showPageBreaks="1" printArea="1" view="pageBreakPreview">
      <selection activeCell="F53" sqref="F53"/>
      <pageMargins left="0.39370078740157483" right="0.31496062992125984" top="0.19685039370078741" bottom="0.15748031496062992" header="0.19685039370078741" footer="0.15748031496062992"/>
      <pageSetup paperSize="9" scale="60" fitToWidth="0" fitToHeight="0" orientation="portrait" r:id="rId1"/>
      <headerFooter alignWithMargins="0"/>
    </customSheetView>
    <customSheetView guid="{CEB12AB2-2B7C-47EA-8993-91B31C172525}" scale="80" showPageBreaks="1" printArea="1" view="pageBreakPreview">
      <selection activeCell="F53" sqref="F53"/>
      <pageMargins left="0.39370078740157483" right="0.31496062992125984" top="0.19685039370078741" bottom="0.15748031496062992" header="0.19685039370078741" footer="0.15748031496062992"/>
      <pageSetup paperSize="9" scale="60" fitToWidth="0" fitToHeight="0" orientation="portrait" r:id="rId2"/>
      <headerFooter alignWithMargins="0"/>
    </customSheetView>
  </customSheetViews>
  <mergeCells count="10">
    <mergeCell ref="B5:C5"/>
    <mergeCell ref="D5:E5"/>
    <mergeCell ref="B6:C6"/>
    <mergeCell ref="D6:E6"/>
    <mergeCell ref="B2:C2"/>
    <mergeCell ref="D2:E2"/>
    <mergeCell ref="B3:C3"/>
    <mergeCell ref="D3:E3"/>
    <mergeCell ref="B4:C4"/>
    <mergeCell ref="D4:E4"/>
  </mergeCells>
  <phoneticPr fontId="0" type="noConversion"/>
  <pageMargins left="0.39370078740157483" right="0.31496062992125984" top="0.19685039370078741" bottom="0.15748031496062992" header="0.19685039370078741" footer="0.15748031496062992"/>
  <pageSetup paperSize="9" scale="60" fitToWidth="0" fitToHeight="0" orientation="portrait" r:id="rId3"/>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FFC000"/>
  </sheetPr>
  <dimension ref="A1:G68"/>
  <sheetViews>
    <sheetView zoomScaleNormal="100" zoomScaleSheetLayoutView="115" workbookViewId="0">
      <selection activeCell="R17" sqref="R17"/>
    </sheetView>
  </sheetViews>
  <sheetFormatPr defaultRowHeight="12.75"/>
  <cols>
    <col min="1" max="1" width="7.42578125" style="454" customWidth="1"/>
    <col min="2" max="3" width="8.7109375" style="454" customWidth="1"/>
    <col min="4" max="4" width="18.7109375" style="454" customWidth="1"/>
    <col min="5" max="5" width="5.140625" style="454" customWidth="1"/>
    <col min="6" max="6" width="11.85546875" style="454" customWidth="1"/>
    <col min="7" max="7" width="25.42578125" style="454" customWidth="1"/>
    <col min="8" max="8" width="4.7109375" style="454" customWidth="1"/>
    <col min="9" max="16384" width="9.140625" style="454"/>
  </cols>
  <sheetData>
    <row r="1" spans="1:7" s="99" customFormat="1" ht="78.95" customHeight="1">
      <c r="A1" s="861" t="s">
        <v>2873</v>
      </c>
      <c r="B1" s="861"/>
      <c r="C1" s="861"/>
      <c r="D1" s="861"/>
      <c r="E1" s="862" t="s">
        <v>2874</v>
      </c>
      <c r="F1" s="862"/>
      <c r="G1" s="862"/>
    </row>
    <row r="2" spans="1:7" s="99" customFormat="1" ht="15.95" customHeight="1"/>
    <row r="3" spans="1:7" s="99" customFormat="1" ht="38.450000000000003" customHeight="1">
      <c r="A3" s="482" t="s">
        <v>948</v>
      </c>
      <c r="B3" s="482" t="s">
        <v>949</v>
      </c>
      <c r="C3" s="482" t="s">
        <v>1055</v>
      </c>
      <c r="D3" s="863" t="s">
        <v>451</v>
      </c>
      <c r="E3" s="863"/>
      <c r="F3" s="482" t="s">
        <v>3161</v>
      </c>
      <c r="G3" s="576" t="s">
        <v>42</v>
      </c>
    </row>
    <row r="4" spans="1:7" s="99" customFormat="1" ht="14.45" customHeight="1">
      <c r="A4" s="576" t="s">
        <v>608</v>
      </c>
      <c r="B4" s="576" t="s">
        <v>207</v>
      </c>
      <c r="C4" s="576" t="s">
        <v>314</v>
      </c>
      <c r="D4" s="863" t="s">
        <v>548</v>
      </c>
      <c r="E4" s="863"/>
      <c r="F4" s="576" t="s">
        <v>825</v>
      </c>
      <c r="G4" s="576" t="s">
        <v>581</v>
      </c>
    </row>
    <row r="5" spans="1:7" s="99" customFormat="1" ht="11.1" customHeight="1">
      <c r="A5" s="724"/>
      <c r="B5" s="724"/>
      <c r="C5" s="724"/>
      <c r="D5" s="864" t="s">
        <v>288</v>
      </c>
      <c r="E5" s="864"/>
      <c r="F5" s="483">
        <v>1164946.5555999</v>
      </c>
      <c r="G5" s="577" t="s">
        <v>218</v>
      </c>
    </row>
    <row r="6" spans="1:7" s="99" customFormat="1" ht="11.1" customHeight="1">
      <c r="A6" s="484" t="s">
        <v>608</v>
      </c>
      <c r="B6" s="725"/>
      <c r="C6" s="725"/>
      <c r="D6" s="860" t="s">
        <v>532</v>
      </c>
      <c r="E6" s="860"/>
      <c r="F6" s="483">
        <v>1150850.2558989001</v>
      </c>
      <c r="G6" s="578" t="s">
        <v>315</v>
      </c>
    </row>
    <row r="7" spans="1:7" s="99" customFormat="1" ht="11.65" customHeight="1">
      <c r="A7" s="485" t="s">
        <v>1056</v>
      </c>
      <c r="B7" s="486" t="s">
        <v>503</v>
      </c>
      <c r="C7" s="725"/>
      <c r="D7" s="857" t="s">
        <v>533</v>
      </c>
      <c r="E7" s="857"/>
      <c r="F7" s="487">
        <v>63369.539411639998</v>
      </c>
      <c r="G7" s="579" t="s">
        <v>332</v>
      </c>
    </row>
    <row r="8" spans="1:7" s="99" customFormat="1" ht="11.1" customHeight="1">
      <c r="A8" s="488" t="s">
        <v>608</v>
      </c>
      <c r="B8" s="488" t="s">
        <v>503</v>
      </c>
      <c r="C8" s="489" t="s">
        <v>923</v>
      </c>
      <c r="D8" s="859" t="s">
        <v>1114</v>
      </c>
      <c r="E8" s="859"/>
      <c r="F8" s="490">
        <v>42890.876403629998</v>
      </c>
      <c r="G8" s="575" t="s">
        <v>742</v>
      </c>
    </row>
    <row r="9" spans="1:7" s="99" customFormat="1" ht="11.1" customHeight="1">
      <c r="A9" s="488" t="s">
        <v>608</v>
      </c>
      <c r="B9" s="491"/>
      <c r="C9" s="489" t="s">
        <v>924</v>
      </c>
      <c r="D9" s="859" t="s">
        <v>738</v>
      </c>
      <c r="E9" s="859"/>
      <c r="F9" s="490">
        <v>15082.15624758</v>
      </c>
      <c r="G9" s="575" t="s">
        <v>565</v>
      </c>
    </row>
    <row r="10" spans="1:7" s="99" customFormat="1" ht="11.1" customHeight="1">
      <c r="A10" s="488" t="s">
        <v>608</v>
      </c>
      <c r="B10" s="491"/>
      <c r="C10" s="489" t="s">
        <v>1057</v>
      </c>
      <c r="D10" s="859" t="s">
        <v>739</v>
      </c>
      <c r="E10" s="859"/>
      <c r="F10" s="490">
        <v>5393.4253270600002</v>
      </c>
      <c r="G10" s="575" t="s">
        <v>122</v>
      </c>
    </row>
    <row r="11" spans="1:7" s="99" customFormat="1" ht="19.7" customHeight="1">
      <c r="A11" s="488" t="s">
        <v>608</v>
      </c>
      <c r="B11" s="491"/>
      <c r="C11" s="489" t="s">
        <v>1058</v>
      </c>
      <c r="D11" s="859" t="s">
        <v>1381</v>
      </c>
      <c r="E11" s="859"/>
      <c r="F11" s="490">
        <v>3.0814333700000001</v>
      </c>
      <c r="G11" s="575" t="s">
        <v>1382</v>
      </c>
    </row>
    <row r="12" spans="1:7" s="99" customFormat="1" ht="11.65" customHeight="1">
      <c r="A12" s="485" t="s">
        <v>1056</v>
      </c>
      <c r="B12" s="486" t="s">
        <v>504</v>
      </c>
      <c r="C12" s="725"/>
      <c r="D12" s="857" t="s">
        <v>950</v>
      </c>
      <c r="E12" s="857"/>
      <c r="F12" s="487">
        <v>2494.1086676300001</v>
      </c>
      <c r="G12" s="579" t="s">
        <v>500</v>
      </c>
    </row>
    <row r="13" spans="1:7" s="99" customFormat="1" ht="11.1" customHeight="1">
      <c r="A13" s="488" t="s">
        <v>608</v>
      </c>
      <c r="B13" s="488" t="s">
        <v>504</v>
      </c>
      <c r="C13" s="489" t="s">
        <v>925</v>
      </c>
      <c r="D13" s="859" t="s">
        <v>469</v>
      </c>
      <c r="E13" s="859"/>
      <c r="F13" s="490">
        <v>942.65570141000001</v>
      </c>
      <c r="G13" s="575" t="s">
        <v>41</v>
      </c>
    </row>
    <row r="14" spans="1:7" s="99" customFormat="1" ht="28.35" customHeight="1">
      <c r="A14" s="488" t="s">
        <v>608</v>
      </c>
      <c r="B14" s="491"/>
      <c r="C14" s="489" t="s">
        <v>926</v>
      </c>
      <c r="D14" s="859" t="s">
        <v>1546</v>
      </c>
      <c r="E14" s="859"/>
      <c r="F14" s="490">
        <v>1107.2516260899999</v>
      </c>
      <c r="G14" s="575" t="s">
        <v>546</v>
      </c>
    </row>
    <row r="15" spans="1:7" s="99" customFormat="1" ht="11.1" customHeight="1">
      <c r="A15" s="488" t="s">
        <v>608</v>
      </c>
      <c r="B15" s="491"/>
      <c r="C15" s="489" t="s">
        <v>927</v>
      </c>
      <c r="D15" s="859" t="s">
        <v>1115</v>
      </c>
      <c r="E15" s="859"/>
      <c r="F15" s="490">
        <v>24.716133790000001</v>
      </c>
      <c r="G15" s="575" t="s">
        <v>1116</v>
      </c>
    </row>
    <row r="16" spans="1:7" s="99" customFormat="1" ht="19.7" customHeight="1">
      <c r="A16" s="488" t="s">
        <v>608</v>
      </c>
      <c r="B16" s="491"/>
      <c r="C16" s="489" t="s">
        <v>1593</v>
      </c>
      <c r="D16" s="859" t="s">
        <v>1637</v>
      </c>
      <c r="E16" s="859"/>
      <c r="F16" s="490">
        <v>419.48520633999999</v>
      </c>
      <c r="G16" s="575" t="s">
        <v>1638</v>
      </c>
    </row>
    <row r="17" spans="1:7" s="99" customFormat="1" ht="44.85" customHeight="1">
      <c r="A17" s="485" t="s">
        <v>1056</v>
      </c>
      <c r="B17" s="486" t="s">
        <v>181</v>
      </c>
      <c r="C17" s="725"/>
      <c r="D17" s="857" t="s">
        <v>1101</v>
      </c>
      <c r="E17" s="857"/>
      <c r="F17" s="487">
        <v>3164.1621124200001</v>
      </c>
      <c r="G17" s="579" t="s">
        <v>1102</v>
      </c>
    </row>
    <row r="18" spans="1:7" s="99" customFormat="1" ht="19.7" customHeight="1">
      <c r="A18" s="488" t="s">
        <v>608</v>
      </c>
      <c r="B18" s="488" t="s">
        <v>181</v>
      </c>
      <c r="C18" s="489" t="s">
        <v>662</v>
      </c>
      <c r="D18" s="859" t="s">
        <v>1117</v>
      </c>
      <c r="E18" s="859"/>
      <c r="F18" s="490">
        <v>2891.0528459299999</v>
      </c>
      <c r="G18" s="575" t="s">
        <v>1118</v>
      </c>
    </row>
    <row r="19" spans="1:7" s="99" customFormat="1" ht="19.7" customHeight="1">
      <c r="A19" s="488" t="s">
        <v>608</v>
      </c>
      <c r="B19" s="491"/>
      <c r="C19" s="489" t="s">
        <v>1222</v>
      </c>
      <c r="D19" s="859" t="s">
        <v>1223</v>
      </c>
      <c r="E19" s="859"/>
      <c r="F19" s="490">
        <v>2.2755489999999998</v>
      </c>
      <c r="G19" s="575" t="s">
        <v>1224</v>
      </c>
    </row>
    <row r="20" spans="1:7" s="99" customFormat="1" ht="19.7" customHeight="1">
      <c r="A20" s="488" t="s">
        <v>608</v>
      </c>
      <c r="B20" s="491"/>
      <c r="C20" s="489" t="s">
        <v>663</v>
      </c>
      <c r="D20" s="859" t="s">
        <v>1119</v>
      </c>
      <c r="E20" s="859"/>
      <c r="F20" s="490">
        <v>260.94243048999999</v>
      </c>
      <c r="G20" s="575" t="s">
        <v>1120</v>
      </c>
    </row>
    <row r="21" spans="1:7" s="99" customFormat="1" ht="19.7" customHeight="1">
      <c r="A21" s="488" t="s">
        <v>608</v>
      </c>
      <c r="B21" s="491"/>
      <c r="C21" s="489" t="s">
        <v>664</v>
      </c>
      <c r="D21" s="859" t="s">
        <v>1121</v>
      </c>
      <c r="E21" s="859"/>
      <c r="F21" s="490">
        <v>9.2912870000000005</v>
      </c>
      <c r="G21" s="575" t="s">
        <v>1122</v>
      </c>
    </row>
    <row r="22" spans="1:7" s="99" customFormat="1" ht="19.7" customHeight="1">
      <c r="A22" s="488" t="s">
        <v>608</v>
      </c>
      <c r="B22" s="491"/>
      <c r="C22" s="489" t="s">
        <v>2479</v>
      </c>
      <c r="D22" s="859" t="s">
        <v>2480</v>
      </c>
      <c r="E22" s="859"/>
      <c r="F22" s="490">
        <v>0.6</v>
      </c>
      <c r="G22" s="575" t="s">
        <v>2481</v>
      </c>
    </row>
    <row r="23" spans="1:7" s="99" customFormat="1" ht="11.65" customHeight="1">
      <c r="A23" s="485" t="s">
        <v>1056</v>
      </c>
      <c r="B23" s="486" t="s">
        <v>154</v>
      </c>
      <c r="C23" s="725"/>
      <c r="D23" s="857" t="s">
        <v>1103</v>
      </c>
      <c r="E23" s="857"/>
      <c r="F23" s="487">
        <v>3041.1382726000002</v>
      </c>
      <c r="G23" s="579" t="s">
        <v>1104</v>
      </c>
    </row>
    <row r="24" spans="1:7" s="99" customFormat="1" ht="11.1" customHeight="1">
      <c r="A24" s="488" t="s">
        <v>608</v>
      </c>
      <c r="B24" s="488" t="s">
        <v>154</v>
      </c>
      <c r="C24" s="489" t="s">
        <v>1059</v>
      </c>
      <c r="D24" s="859" t="s">
        <v>1060</v>
      </c>
      <c r="E24" s="859"/>
      <c r="F24" s="490">
        <v>2304.1015228299998</v>
      </c>
      <c r="G24" s="575" t="s">
        <v>186</v>
      </c>
    </row>
    <row r="25" spans="1:7" s="99" customFormat="1" ht="19.7" customHeight="1">
      <c r="A25" s="488" t="s">
        <v>608</v>
      </c>
      <c r="B25" s="491"/>
      <c r="C25" s="489" t="s">
        <v>1062</v>
      </c>
      <c r="D25" s="859" t="s">
        <v>667</v>
      </c>
      <c r="E25" s="859"/>
      <c r="F25" s="490">
        <v>626.16922210999996</v>
      </c>
      <c r="G25" s="575" t="s">
        <v>55</v>
      </c>
    </row>
    <row r="26" spans="1:7" s="99" customFormat="1" ht="11.1" customHeight="1">
      <c r="A26" s="488" t="s">
        <v>608</v>
      </c>
      <c r="B26" s="491"/>
      <c r="C26" s="489" t="s">
        <v>1063</v>
      </c>
      <c r="D26" s="859" t="s">
        <v>1064</v>
      </c>
      <c r="E26" s="859"/>
      <c r="F26" s="490">
        <v>110.86752765999999</v>
      </c>
      <c r="G26" s="575" t="s">
        <v>56</v>
      </c>
    </row>
    <row r="27" spans="1:7" s="99" customFormat="1" ht="19.7" customHeight="1">
      <c r="A27" s="485" t="s">
        <v>1056</v>
      </c>
      <c r="B27" s="486" t="s">
        <v>8</v>
      </c>
      <c r="C27" s="725"/>
      <c r="D27" s="857" t="s">
        <v>1432</v>
      </c>
      <c r="E27" s="857"/>
      <c r="F27" s="487">
        <v>49195.71461725</v>
      </c>
      <c r="G27" s="579" t="s">
        <v>1433</v>
      </c>
    </row>
    <row r="28" spans="1:7" s="99" customFormat="1" ht="11.1" customHeight="1">
      <c r="A28" s="488" t="s">
        <v>608</v>
      </c>
      <c r="B28" s="488" t="s">
        <v>8</v>
      </c>
      <c r="C28" s="489" t="s">
        <v>1065</v>
      </c>
      <c r="D28" s="859" t="s">
        <v>265</v>
      </c>
      <c r="E28" s="859"/>
      <c r="F28" s="490">
        <v>1263.6732144800001</v>
      </c>
      <c r="G28" s="575" t="s">
        <v>475</v>
      </c>
    </row>
    <row r="29" spans="1:7" s="99" customFormat="1" ht="11.1" customHeight="1">
      <c r="A29" s="488" t="s">
        <v>608</v>
      </c>
      <c r="B29" s="491"/>
      <c r="C29" s="489" t="s">
        <v>1066</v>
      </c>
      <c r="D29" s="859" t="s">
        <v>1067</v>
      </c>
      <c r="E29" s="859"/>
      <c r="F29" s="490">
        <v>102.51474954</v>
      </c>
      <c r="G29" s="575" t="s">
        <v>621</v>
      </c>
    </row>
    <row r="30" spans="1:7" s="99" customFormat="1" ht="19.7" customHeight="1">
      <c r="A30" s="488" t="s">
        <v>608</v>
      </c>
      <c r="B30" s="491"/>
      <c r="C30" s="489" t="s">
        <v>1068</v>
      </c>
      <c r="D30" s="859" t="s">
        <v>1069</v>
      </c>
      <c r="E30" s="859"/>
      <c r="F30" s="490">
        <v>329.11139026000001</v>
      </c>
      <c r="G30" s="575" t="s">
        <v>183</v>
      </c>
    </row>
    <row r="31" spans="1:7" s="99" customFormat="1" ht="19.7" customHeight="1">
      <c r="A31" s="488" t="s">
        <v>608</v>
      </c>
      <c r="B31" s="491"/>
      <c r="C31" s="489" t="s">
        <v>1070</v>
      </c>
      <c r="D31" s="859" t="s">
        <v>2869</v>
      </c>
      <c r="E31" s="859"/>
      <c r="F31" s="490">
        <v>9028.2694570900003</v>
      </c>
      <c r="G31" s="575" t="s">
        <v>2870</v>
      </c>
    </row>
    <row r="32" spans="1:7" s="99" customFormat="1" ht="19.7" customHeight="1">
      <c r="A32" s="488" t="s">
        <v>608</v>
      </c>
      <c r="B32" s="491"/>
      <c r="C32" s="489" t="s">
        <v>1071</v>
      </c>
      <c r="D32" s="859" t="s">
        <v>1072</v>
      </c>
      <c r="E32" s="859"/>
      <c r="F32" s="490">
        <v>38472.145805879998</v>
      </c>
      <c r="G32" s="575" t="s">
        <v>665</v>
      </c>
    </row>
    <row r="33" spans="1:7" s="99" customFormat="1" ht="11.65" customHeight="1">
      <c r="A33" s="485" t="s">
        <v>1056</v>
      </c>
      <c r="B33" s="486" t="s">
        <v>951</v>
      </c>
      <c r="C33" s="725"/>
      <c r="D33" s="857" t="s">
        <v>38</v>
      </c>
      <c r="E33" s="857"/>
      <c r="F33" s="487">
        <v>66768.211241280005</v>
      </c>
      <c r="G33" s="579" t="s">
        <v>590</v>
      </c>
    </row>
    <row r="34" spans="1:7" s="99" customFormat="1" ht="19.7" customHeight="1">
      <c r="A34" s="488" t="s">
        <v>608</v>
      </c>
      <c r="B34" s="488" t="s">
        <v>951</v>
      </c>
      <c r="C34" s="489" t="s">
        <v>1073</v>
      </c>
      <c r="D34" s="859" t="s">
        <v>1123</v>
      </c>
      <c r="E34" s="859"/>
      <c r="F34" s="490">
        <v>472.09189717999999</v>
      </c>
      <c r="G34" s="575" t="s">
        <v>1124</v>
      </c>
    </row>
    <row r="35" spans="1:7" s="99" customFormat="1" ht="19.7" customHeight="1">
      <c r="A35" s="488" t="s">
        <v>608</v>
      </c>
      <c r="B35" s="491"/>
      <c r="C35" s="489" t="s">
        <v>1074</v>
      </c>
      <c r="D35" s="859" t="s">
        <v>1125</v>
      </c>
      <c r="E35" s="859"/>
      <c r="F35" s="490">
        <v>245.76967386000001</v>
      </c>
      <c r="G35" s="575" t="s">
        <v>1126</v>
      </c>
    </row>
    <row r="36" spans="1:7" s="99" customFormat="1" ht="19.7" customHeight="1">
      <c r="A36" s="488" t="s">
        <v>608</v>
      </c>
      <c r="B36" s="491"/>
      <c r="C36" s="489" t="s">
        <v>1075</v>
      </c>
      <c r="D36" s="859" t="s">
        <v>1127</v>
      </c>
      <c r="E36" s="859"/>
      <c r="F36" s="490">
        <v>1500</v>
      </c>
      <c r="G36" s="575" t="s">
        <v>1128</v>
      </c>
    </row>
    <row r="37" spans="1:7" s="99" customFormat="1" ht="19.7" customHeight="1">
      <c r="A37" s="488" t="s">
        <v>608</v>
      </c>
      <c r="B37" s="491"/>
      <c r="C37" s="489" t="s">
        <v>1076</v>
      </c>
      <c r="D37" s="859" t="s">
        <v>1129</v>
      </c>
      <c r="E37" s="859"/>
      <c r="F37" s="490">
        <v>124.23836666</v>
      </c>
      <c r="G37" s="575" t="s">
        <v>1130</v>
      </c>
    </row>
    <row r="38" spans="1:7" s="99" customFormat="1" ht="11.1" customHeight="1">
      <c r="A38" s="488" t="s">
        <v>608</v>
      </c>
      <c r="B38" s="491"/>
      <c r="C38" s="489" t="s">
        <v>1077</v>
      </c>
      <c r="D38" s="859" t="s">
        <v>1131</v>
      </c>
      <c r="E38" s="859"/>
      <c r="F38" s="490">
        <v>62584.713098079999</v>
      </c>
      <c r="G38" s="575" t="s">
        <v>1132</v>
      </c>
    </row>
    <row r="39" spans="1:7" s="99" customFormat="1" ht="11.1" customHeight="1">
      <c r="A39" s="488" t="s">
        <v>608</v>
      </c>
      <c r="B39" s="491"/>
      <c r="C39" s="489" t="s">
        <v>1078</v>
      </c>
      <c r="D39" s="859" t="s">
        <v>1133</v>
      </c>
      <c r="E39" s="859"/>
      <c r="F39" s="490">
        <v>1841.3982054999999</v>
      </c>
      <c r="G39" s="575" t="s">
        <v>1134</v>
      </c>
    </row>
    <row r="40" spans="1:7" s="99" customFormat="1" ht="19.7" customHeight="1">
      <c r="A40" s="485" t="s">
        <v>1056</v>
      </c>
      <c r="B40" s="486" t="s">
        <v>204</v>
      </c>
      <c r="C40" s="725"/>
      <c r="D40" s="857" t="s">
        <v>952</v>
      </c>
      <c r="E40" s="857"/>
      <c r="F40" s="487">
        <v>105559.9822861</v>
      </c>
      <c r="G40" s="579" t="s">
        <v>713</v>
      </c>
    </row>
    <row r="41" spans="1:7" s="99" customFormat="1" ht="28.35" customHeight="1">
      <c r="A41" s="488" t="s">
        <v>608</v>
      </c>
      <c r="B41" s="488" t="s">
        <v>204</v>
      </c>
      <c r="C41" s="489" t="s">
        <v>1079</v>
      </c>
      <c r="D41" s="859" t="s">
        <v>1080</v>
      </c>
      <c r="E41" s="859"/>
      <c r="F41" s="490">
        <v>105559.9822861</v>
      </c>
      <c r="G41" s="575" t="s">
        <v>712</v>
      </c>
    </row>
    <row r="42" spans="1:7" s="99" customFormat="1" ht="19.7" customHeight="1">
      <c r="A42" s="485" t="s">
        <v>1056</v>
      </c>
      <c r="B42" s="486" t="s">
        <v>205</v>
      </c>
      <c r="C42" s="725"/>
      <c r="D42" s="857" t="s">
        <v>953</v>
      </c>
      <c r="E42" s="857"/>
      <c r="F42" s="487">
        <v>49274.094061479998</v>
      </c>
      <c r="G42" s="579" t="s">
        <v>678</v>
      </c>
    </row>
    <row r="43" spans="1:7" s="99" customFormat="1" ht="28.35" customHeight="1">
      <c r="A43" s="488" t="s">
        <v>608</v>
      </c>
      <c r="B43" s="488" t="s">
        <v>205</v>
      </c>
      <c r="C43" s="489" t="s">
        <v>929</v>
      </c>
      <c r="D43" s="859" t="s">
        <v>1081</v>
      </c>
      <c r="E43" s="859"/>
      <c r="F43" s="490">
        <v>49274.094061479998</v>
      </c>
      <c r="G43" s="575" t="s">
        <v>711</v>
      </c>
    </row>
    <row r="44" spans="1:7" s="99" customFormat="1" ht="11.65" customHeight="1">
      <c r="A44" s="485" t="s">
        <v>1056</v>
      </c>
      <c r="B44" s="486" t="s">
        <v>206</v>
      </c>
      <c r="C44" s="725"/>
      <c r="D44" s="857" t="s">
        <v>1434</v>
      </c>
      <c r="E44" s="857"/>
      <c r="F44" s="487">
        <v>1633.11</v>
      </c>
      <c r="G44" s="579" t="s">
        <v>1435</v>
      </c>
    </row>
    <row r="45" spans="1:7" s="99" customFormat="1" ht="36.200000000000003" customHeight="1">
      <c r="A45" s="488" t="s">
        <v>608</v>
      </c>
      <c r="B45" s="488" t="s">
        <v>206</v>
      </c>
      <c r="C45" s="489" t="s">
        <v>1082</v>
      </c>
      <c r="D45" s="859" t="s">
        <v>1083</v>
      </c>
      <c r="E45" s="859"/>
      <c r="F45" s="490">
        <v>1633.11</v>
      </c>
      <c r="G45" s="575" t="s">
        <v>1084</v>
      </c>
    </row>
    <row r="46" spans="1:7" s="99" customFormat="1" ht="19.7" customHeight="1">
      <c r="A46" s="485" t="s">
        <v>1056</v>
      </c>
      <c r="B46" s="486" t="s">
        <v>954</v>
      </c>
      <c r="C46" s="725"/>
      <c r="D46" s="857" t="s">
        <v>606</v>
      </c>
      <c r="E46" s="857"/>
      <c r="F46" s="487">
        <v>362284.82984546002</v>
      </c>
      <c r="G46" s="579" t="s">
        <v>264</v>
      </c>
    </row>
    <row r="47" spans="1:7" s="99" customFormat="1" ht="28.35" customHeight="1">
      <c r="A47" s="488" t="s">
        <v>608</v>
      </c>
      <c r="B47" s="488" t="s">
        <v>954</v>
      </c>
      <c r="C47" s="489" t="s">
        <v>2125</v>
      </c>
      <c r="D47" s="859" t="s">
        <v>2875</v>
      </c>
      <c r="E47" s="859"/>
      <c r="F47" s="490">
        <v>3576.7470673600001</v>
      </c>
      <c r="G47" s="575" t="s">
        <v>2876</v>
      </c>
    </row>
    <row r="48" spans="1:7" s="99" customFormat="1" ht="19.7" customHeight="1">
      <c r="A48" s="488" t="s">
        <v>608</v>
      </c>
      <c r="B48" s="491"/>
      <c r="C48" s="489" t="s">
        <v>1085</v>
      </c>
      <c r="D48" s="859" t="s">
        <v>1135</v>
      </c>
      <c r="E48" s="859"/>
      <c r="F48" s="490">
        <v>87450.344565249994</v>
      </c>
      <c r="G48" s="575" t="s">
        <v>264</v>
      </c>
    </row>
    <row r="49" spans="1:7" s="99" customFormat="1" ht="11.1" customHeight="1">
      <c r="A49" s="488" t="s">
        <v>608</v>
      </c>
      <c r="B49" s="491"/>
      <c r="C49" s="489" t="s">
        <v>1086</v>
      </c>
      <c r="D49" s="859" t="s">
        <v>1136</v>
      </c>
      <c r="E49" s="859"/>
      <c r="F49" s="490">
        <v>263194.12800000003</v>
      </c>
      <c r="G49" s="575" t="s">
        <v>1137</v>
      </c>
    </row>
    <row r="50" spans="1:7" s="99" customFormat="1" ht="11.1" customHeight="1">
      <c r="A50" s="488" t="s">
        <v>608</v>
      </c>
      <c r="B50" s="491"/>
      <c r="C50" s="489" t="s">
        <v>1087</v>
      </c>
      <c r="D50" s="859" t="s">
        <v>1138</v>
      </c>
      <c r="E50" s="859"/>
      <c r="F50" s="490">
        <v>8063.6102128499997</v>
      </c>
      <c r="G50" s="575" t="s">
        <v>1139</v>
      </c>
    </row>
    <row r="51" spans="1:7" s="99" customFormat="1" ht="28.35" customHeight="1">
      <c r="A51" s="485" t="s">
        <v>1056</v>
      </c>
      <c r="B51" s="486" t="s">
        <v>955</v>
      </c>
      <c r="C51" s="725"/>
      <c r="D51" s="857" t="s">
        <v>1383</v>
      </c>
      <c r="E51" s="857"/>
      <c r="F51" s="487">
        <v>228849.321</v>
      </c>
      <c r="G51" s="579" t="s">
        <v>505</v>
      </c>
    </row>
    <row r="52" spans="1:7" s="99" customFormat="1" ht="11.1" customHeight="1">
      <c r="A52" s="488" t="s">
        <v>608</v>
      </c>
      <c r="B52" s="488" t="s">
        <v>955</v>
      </c>
      <c r="C52" s="489" t="s">
        <v>1088</v>
      </c>
      <c r="D52" s="859" t="s">
        <v>423</v>
      </c>
      <c r="E52" s="859"/>
      <c r="F52" s="490">
        <v>155299.81899999999</v>
      </c>
      <c r="G52" s="575" t="s">
        <v>129</v>
      </c>
    </row>
    <row r="53" spans="1:7" s="99" customFormat="1" ht="28.35" customHeight="1">
      <c r="A53" s="488" t="s">
        <v>608</v>
      </c>
      <c r="B53" s="491"/>
      <c r="C53" s="489" t="s">
        <v>1089</v>
      </c>
      <c r="D53" s="859" t="s">
        <v>1105</v>
      </c>
      <c r="E53" s="859"/>
      <c r="F53" s="490">
        <v>73549.501999999993</v>
      </c>
      <c r="G53" s="575" t="s">
        <v>505</v>
      </c>
    </row>
    <row r="54" spans="1:7" s="99" customFormat="1" ht="19.7" customHeight="1">
      <c r="A54" s="485" t="s">
        <v>1056</v>
      </c>
      <c r="B54" s="486" t="s">
        <v>2657</v>
      </c>
      <c r="C54" s="725"/>
      <c r="D54" s="857" t="s">
        <v>2853</v>
      </c>
      <c r="E54" s="857"/>
      <c r="F54" s="487">
        <v>2.08538304</v>
      </c>
      <c r="G54" s="579" t="s">
        <v>2658</v>
      </c>
    </row>
    <row r="55" spans="1:7" s="99" customFormat="1" ht="19.7" customHeight="1">
      <c r="A55" s="488" t="s">
        <v>608</v>
      </c>
      <c r="B55" s="488" t="s">
        <v>2657</v>
      </c>
      <c r="C55" s="489" t="s">
        <v>2664</v>
      </c>
      <c r="D55" s="859" t="s">
        <v>2871</v>
      </c>
      <c r="E55" s="859"/>
      <c r="F55" s="490">
        <v>2.08538304</v>
      </c>
      <c r="G55" s="575" t="s">
        <v>2665</v>
      </c>
    </row>
    <row r="56" spans="1:7" s="99" customFormat="1" ht="11.65" customHeight="1">
      <c r="A56" s="485" t="s">
        <v>1056</v>
      </c>
      <c r="B56" s="486" t="s">
        <v>1411</v>
      </c>
      <c r="C56" s="725"/>
      <c r="D56" s="857" t="s">
        <v>1430</v>
      </c>
      <c r="E56" s="857"/>
      <c r="F56" s="487">
        <v>215213.959</v>
      </c>
      <c r="G56" s="579" t="s">
        <v>1431</v>
      </c>
    </row>
    <row r="57" spans="1:7" s="99" customFormat="1" ht="19.7" customHeight="1">
      <c r="A57" s="488" t="s">
        <v>608</v>
      </c>
      <c r="B57" s="488" t="s">
        <v>1411</v>
      </c>
      <c r="C57" s="489" t="s">
        <v>1511</v>
      </c>
      <c r="D57" s="859" t="s">
        <v>1639</v>
      </c>
      <c r="E57" s="859"/>
      <c r="F57" s="490">
        <v>215213.959</v>
      </c>
      <c r="G57" s="575" t="s">
        <v>1640</v>
      </c>
    </row>
    <row r="58" spans="1:7" s="99" customFormat="1" ht="11.1" customHeight="1">
      <c r="A58" s="484" t="s">
        <v>207</v>
      </c>
      <c r="B58" s="725"/>
      <c r="C58" s="725"/>
      <c r="D58" s="860" t="s">
        <v>956</v>
      </c>
      <c r="E58" s="860"/>
      <c r="F58" s="483">
        <v>14028.945977199999</v>
      </c>
      <c r="G58" s="578" t="s">
        <v>180</v>
      </c>
    </row>
    <row r="59" spans="1:7" s="99" customFormat="1" ht="28.35" customHeight="1">
      <c r="A59" s="485" t="s">
        <v>1056</v>
      </c>
      <c r="B59" s="486" t="s">
        <v>308</v>
      </c>
      <c r="C59" s="725"/>
      <c r="D59" s="857" t="s">
        <v>1106</v>
      </c>
      <c r="E59" s="857"/>
      <c r="F59" s="487">
        <v>1138.38555</v>
      </c>
      <c r="G59" s="579" t="s">
        <v>1107</v>
      </c>
    </row>
    <row r="60" spans="1:7" s="99" customFormat="1" ht="11.1" customHeight="1">
      <c r="A60" s="488" t="s">
        <v>207</v>
      </c>
      <c r="B60" s="488" t="s">
        <v>308</v>
      </c>
      <c r="C60" s="489" t="s">
        <v>2126</v>
      </c>
      <c r="D60" s="859" t="s">
        <v>2127</v>
      </c>
      <c r="E60" s="859"/>
      <c r="F60" s="490">
        <v>1138.38555</v>
      </c>
      <c r="G60" s="575" t="s">
        <v>2128</v>
      </c>
    </row>
    <row r="61" spans="1:7" s="99" customFormat="1" ht="19.7" customHeight="1">
      <c r="A61" s="485" t="s">
        <v>1056</v>
      </c>
      <c r="B61" s="486" t="s">
        <v>159</v>
      </c>
      <c r="C61" s="725"/>
      <c r="D61" s="857" t="s">
        <v>1110</v>
      </c>
      <c r="E61" s="857"/>
      <c r="F61" s="487">
        <v>4972.0614272000003</v>
      </c>
      <c r="G61" s="579" t="s">
        <v>1111</v>
      </c>
    </row>
    <row r="62" spans="1:7" s="99" customFormat="1" ht="19.7" customHeight="1">
      <c r="A62" s="488" t="s">
        <v>207</v>
      </c>
      <c r="B62" s="488" t="s">
        <v>159</v>
      </c>
      <c r="C62" s="489" t="s">
        <v>1093</v>
      </c>
      <c r="D62" s="859" t="s">
        <v>668</v>
      </c>
      <c r="E62" s="859"/>
      <c r="F62" s="490">
        <v>4972.0614272000003</v>
      </c>
      <c r="G62" s="575" t="s">
        <v>666</v>
      </c>
    </row>
    <row r="63" spans="1:7" s="99" customFormat="1" ht="19.7" customHeight="1">
      <c r="A63" s="485" t="s">
        <v>1056</v>
      </c>
      <c r="B63" s="486" t="s">
        <v>957</v>
      </c>
      <c r="C63" s="725"/>
      <c r="D63" s="857" t="s">
        <v>1112</v>
      </c>
      <c r="E63" s="857"/>
      <c r="F63" s="487">
        <v>7918.4989999999998</v>
      </c>
      <c r="G63" s="579" t="s">
        <v>1113</v>
      </c>
    </row>
    <row r="64" spans="1:7" s="99" customFormat="1" ht="28.35" customHeight="1">
      <c r="A64" s="488" t="s">
        <v>207</v>
      </c>
      <c r="B64" s="488" t="s">
        <v>957</v>
      </c>
      <c r="C64" s="489" t="s">
        <v>1095</v>
      </c>
      <c r="D64" s="859" t="s">
        <v>1140</v>
      </c>
      <c r="E64" s="859"/>
      <c r="F64" s="490">
        <v>7918.4989999999998</v>
      </c>
      <c r="G64" s="575" t="s">
        <v>1141</v>
      </c>
    </row>
    <row r="65" spans="1:7" s="99" customFormat="1" ht="11.1" customHeight="1">
      <c r="A65" s="484" t="s">
        <v>548</v>
      </c>
      <c r="B65" s="725"/>
      <c r="C65" s="725"/>
      <c r="D65" s="860" t="s">
        <v>68</v>
      </c>
      <c r="E65" s="860"/>
      <c r="F65" s="483">
        <v>67.353723799999997</v>
      </c>
      <c r="G65" s="578" t="s">
        <v>560</v>
      </c>
    </row>
    <row r="66" spans="1:7" s="99" customFormat="1" ht="19.7" customHeight="1">
      <c r="A66" s="485" t="s">
        <v>1056</v>
      </c>
      <c r="B66" s="486" t="s">
        <v>959</v>
      </c>
      <c r="C66" s="725"/>
      <c r="D66" s="857" t="s">
        <v>105</v>
      </c>
      <c r="E66" s="857"/>
      <c r="F66" s="487">
        <v>67.353723799999997</v>
      </c>
      <c r="G66" s="579" t="s">
        <v>71</v>
      </c>
    </row>
    <row r="67" spans="1:7" s="99" customFormat="1" ht="19.7" customHeight="1">
      <c r="A67" s="492" t="s">
        <v>548</v>
      </c>
      <c r="B67" s="492" t="s">
        <v>959</v>
      </c>
      <c r="C67" s="494" t="s">
        <v>1256</v>
      </c>
      <c r="D67" s="858" t="s">
        <v>1257</v>
      </c>
      <c r="E67" s="858"/>
      <c r="F67" s="495">
        <v>67.353723799999997</v>
      </c>
      <c r="G67" s="574" t="s">
        <v>1258</v>
      </c>
    </row>
    <row r="68" spans="1:7" s="99" customFormat="1" ht="28.7" customHeight="1"/>
  </sheetData>
  <sheetProtection formatCells="0" formatColumns="0" formatRows="0" insertColumns="0" insertRows="0" insertHyperlinks="0" deleteColumns="0" deleteRows="0" autoFilter="0" pivotTables="0"/>
  <customSheetViews>
    <customSheetView guid="{69687417-BF2D-41EA-9F0C-3ABCA36AC0DF}" scale="115" showPageBreaks="1" printArea="1" view="pageBreakPreview">
      <selection activeCell="F11" sqref="F11"/>
      <pageMargins left="0.59055118110236227" right="0.31496062992125984" top="0.51181102362204722" bottom="0.51181102362204722" header="0.51181102362204722" footer="0.51181102362204722"/>
      <pageSetup paperSize="9" scale="96" orientation="portrait" r:id="rId1"/>
      <headerFooter alignWithMargins="0"/>
    </customSheetView>
    <customSheetView guid="{CEB12AB2-2B7C-47EA-8993-91B31C172525}" scale="115" showPageBreaks="1" printArea="1" view="pageBreakPreview">
      <selection activeCell="F11" sqref="F11"/>
      <pageMargins left="0.59055118110236227" right="0.31496062992125984" top="0.51181102362204722" bottom="0.51181102362204722" header="0.51181102362204722" footer="0.51181102362204722"/>
      <pageSetup paperSize="9" scale="96" orientation="portrait" r:id="rId2"/>
      <headerFooter alignWithMargins="0"/>
    </customSheetView>
  </customSheetViews>
  <mergeCells count="67">
    <mergeCell ref="A1:D1"/>
    <mergeCell ref="E1:G1"/>
    <mergeCell ref="D3:E3"/>
    <mergeCell ref="D4:E4"/>
    <mergeCell ref="D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6:E66"/>
    <mergeCell ref="D67:E67"/>
    <mergeCell ref="D61:E61"/>
    <mergeCell ref="D62:E62"/>
    <mergeCell ref="D63:E63"/>
    <mergeCell ref="D64:E64"/>
    <mergeCell ref="D65:E65"/>
  </mergeCells>
  <phoneticPr fontId="0" type="noConversion"/>
  <pageMargins left="0.59055118110236227" right="0.31496062992125984" top="0.51181102362204722" bottom="0.51181102362204722" header="0.51181102362204722" footer="0.51181102362204722"/>
  <pageSetup paperSize="9" scale="96" orientation="portrait" r:id="rId3"/>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73"/>
  <sheetViews>
    <sheetView zoomScale="120" zoomScaleNormal="120" zoomScaleSheetLayoutView="100" workbookViewId="0">
      <selection activeCell="P16" sqref="P16"/>
    </sheetView>
  </sheetViews>
  <sheetFormatPr defaultRowHeight="12.75"/>
  <cols>
    <col min="1" max="1" width="7.42578125" style="454" customWidth="1"/>
    <col min="2" max="3" width="8.7109375" style="454" customWidth="1"/>
    <col min="4" max="4" width="18.7109375" style="454" customWidth="1"/>
    <col min="5" max="5" width="5.140625" style="454" customWidth="1"/>
    <col min="6" max="6" width="11.85546875" style="454" customWidth="1"/>
    <col min="7" max="7" width="25.42578125" style="454" customWidth="1"/>
    <col min="8" max="8" width="4.7109375" style="454" customWidth="1"/>
    <col min="9" max="16384" width="9.140625" style="454"/>
  </cols>
  <sheetData>
    <row r="1" spans="1:7" s="99" customFormat="1" ht="78.95" customHeight="1">
      <c r="A1" s="861" t="s">
        <v>2867</v>
      </c>
      <c r="B1" s="861"/>
      <c r="C1" s="861"/>
      <c r="D1" s="861"/>
      <c r="E1" s="862" t="s">
        <v>2868</v>
      </c>
      <c r="F1" s="862"/>
      <c r="G1" s="862"/>
    </row>
    <row r="2" spans="1:7" s="99" customFormat="1" ht="15.95" customHeight="1"/>
    <row r="3" spans="1:7" s="99" customFormat="1" ht="38.450000000000003" customHeight="1">
      <c r="A3" s="482" t="s">
        <v>948</v>
      </c>
      <c r="B3" s="482" t="s">
        <v>949</v>
      </c>
      <c r="C3" s="482" t="s">
        <v>1055</v>
      </c>
      <c r="D3" s="863" t="s">
        <v>451</v>
      </c>
      <c r="E3" s="863"/>
      <c r="F3" s="482" t="s">
        <v>3161</v>
      </c>
      <c r="G3" s="576" t="s">
        <v>42</v>
      </c>
    </row>
    <row r="4" spans="1:7" s="99" customFormat="1" ht="14.45" customHeight="1">
      <c r="A4" s="576" t="s">
        <v>608</v>
      </c>
      <c r="B4" s="576" t="s">
        <v>207</v>
      </c>
      <c r="C4" s="576" t="s">
        <v>314</v>
      </c>
      <c r="D4" s="863" t="s">
        <v>548</v>
      </c>
      <c r="E4" s="863"/>
      <c r="F4" s="576" t="s">
        <v>825</v>
      </c>
      <c r="G4" s="576" t="s">
        <v>581</v>
      </c>
    </row>
    <row r="5" spans="1:7" s="99" customFormat="1" ht="11.1" customHeight="1">
      <c r="A5" s="724"/>
      <c r="B5" s="724"/>
      <c r="C5" s="724"/>
      <c r="D5" s="864" t="s">
        <v>288</v>
      </c>
      <c r="E5" s="864"/>
      <c r="F5" s="483">
        <v>345448.4513203</v>
      </c>
      <c r="G5" s="577" t="s">
        <v>218</v>
      </c>
    </row>
    <row r="6" spans="1:7" s="99" customFormat="1" ht="11.1" customHeight="1">
      <c r="A6" s="484" t="s">
        <v>608</v>
      </c>
      <c r="B6" s="725"/>
      <c r="C6" s="725"/>
      <c r="D6" s="860" t="s">
        <v>532</v>
      </c>
      <c r="E6" s="860"/>
      <c r="F6" s="483">
        <v>283914.48970540002</v>
      </c>
      <c r="G6" s="578" t="s">
        <v>315</v>
      </c>
    </row>
    <row r="7" spans="1:7" s="99" customFormat="1" ht="11.65" customHeight="1">
      <c r="A7" s="485" t="s">
        <v>1056</v>
      </c>
      <c r="B7" s="486" t="s">
        <v>503</v>
      </c>
      <c r="C7" s="725"/>
      <c r="D7" s="857" t="s">
        <v>533</v>
      </c>
      <c r="E7" s="857"/>
      <c r="F7" s="487">
        <v>168102.16728170001</v>
      </c>
      <c r="G7" s="579" t="s">
        <v>332</v>
      </c>
    </row>
    <row r="8" spans="1:7" s="99" customFormat="1" ht="11.1" customHeight="1">
      <c r="A8" s="488" t="s">
        <v>608</v>
      </c>
      <c r="B8" s="488" t="s">
        <v>503</v>
      </c>
      <c r="C8" s="489" t="s">
        <v>923</v>
      </c>
      <c r="D8" s="859" t="s">
        <v>1114</v>
      </c>
      <c r="E8" s="859"/>
      <c r="F8" s="490">
        <v>160575.74361815999</v>
      </c>
      <c r="G8" s="575" t="s">
        <v>742</v>
      </c>
    </row>
    <row r="9" spans="1:7" s="99" customFormat="1" ht="11.1" customHeight="1">
      <c r="A9" s="488" t="s">
        <v>608</v>
      </c>
      <c r="B9" s="491"/>
      <c r="C9" s="489" t="s">
        <v>924</v>
      </c>
      <c r="D9" s="859" t="s">
        <v>738</v>
      </c>
      <c r="E9" s="859"/>
      <c r="F9" s="490">
        <v>4973.4395327599996</v>
      </c>
      <c r="G9" s="575" t="s">
        <v>565</v>
      </c>
    </row>
    <row r="10" spans="1:7" s="99" customFormat="1" ht="11.1" customHeight="1">
      <c r="A10" s="488" t="s">
        <v>608</v>
      </c>
      <c r="B10" s="491"/>
      <c r="C10" s="489" t="s">
        <v>1057</v>
      </c>
      <c r="D10" s="859" t="s">
        <v>739</v>
      </c>
      <c r="E10" s="859"/>
      <c r="F10" s="490">
        <v>2552.8856607799999</v>
      </c>
      <c r="G10" s="575" t="s">
        <v>122</v>
      </c>
    </row>
    <row r="11" spans="1:7" s="99" customFormat="1" ht="19.7" customHeight="1">
      <c r="A11" s="488" t="s">
        <v>608</v>
      </c>
      <c r="B11" s="491"/>
      <c r="C11" s="489" t="s">
        <v>1058</v>
      </c>
      <c r="D11" s="859" t="s">
        <v>1381</v>
      </c>
      <c r="E11" s="859"/>
      <c r="F11" s="490">
        <v>9.8470000000000002E-2</v>
      </c>
      <c r="G11" s="575" t="s">
        <v>1382</v>
      </c>
    </row>
    <row r="12" spans="1:7" s="99" customFormat="1" ht="11.65" customHeight="1">
      <c r="A12" s="485" t="s">
        <v>1056</v>
      </c>
      <c r="B12" s="486" t="s">
        <v>504</v>
      </c>
      <c r="C12" s="725"/>
      <c r="D12" s="857" t="s">
        <v>950</v>
      </c>
      <c r="E12" s="857"/>
      <c r="F12" s="487">
        <v>14730.68958588</v>
      </c>
      <c r="G12" s="579" t="s">
        <v>500</v>
      </c>
    </row>
    <row r="13" spans="1:7" s="99" customFormat="1" ht="11.1" customHeight="1">
      <c r="A13" s="488" t="s">
        <v>608</v>
      </c>
      <c r="B13" s="488" t="s">
        <v>504</v>
      </c>
      <c r="C13" s="489" t="s">
        <v>925</v>
      </c>
      <c r="D13" s="859" t="s">
        <v>469</v>
      </c>
      <c r="E13" s="859"/>
      <c r="F13" s="490">
        <v>7281.66444228</v>
      </c>
      <c r="G13" s="575" t="s">
        <v>41</v>
      </c>
    </row>
    <row r="14" spans="1:7" s="99" customFormat="1" ht="28.35" customHeight="1">
      <c r="A14" s="488" t="s">
        <v>608</v>
      </c>
      <c r="B14" s="491"/>
      <c r="C14" s="489" t="s">
        <v>926</v>
      </c>
      <c r="D14" s="859" t="s">
        <v>1546</v>
      </c>
      <c r="E14" s="859"/>
      <c r="F14" s="490">
        <v>4078.1575244800001</v>
      </c>
      <c r="G14" s="575" t="s">
        <v>546</v>
      </c>
    </row>
    <row r="15" spans="1:7" s="99" customFormat="1" ht="11.1" customHeight="1">
      <c r="A15" s="488" t="s">
        <v>608</v>
      </c>
      <c r="B15" s="491"/>
      <c r="C15" s="489" t="s">
        <v>927</v>
      </c>
      <c r="D15" s="859" t="s">
        <v>1115</v>
      </c>
      <c r="E15" s="859"/>
      <c r="F15" s="490">
        <v>2.194191</v>
      </c>
      <c r="G15" s="575" t="s">
        <v>1116</v>
      </c>
    </row>
    <row r="16" spans="1:7" s="99" customFormat="1" ht="19.7" customHeight="1">
      <c r="A16" s="488" t="s">
        <v>608</v>
      </c>
      <c r="B16" s="491"/>
      <c r="C16" s="489" t="s">
        <v>1593</v>
      </c>
      <c r="D16" s="859" t="s">
        <v>1637</v>
      </c>
      <c r="E16" s="859"/>
      <c r="F16" s="490">
        <v>3368.6734281200002</v>
      </c>
      <c r="G16" s="575" t="s">
        <v>1638</v>
      </c>
    </row>
    <row r="17" spans="1:7" s="99" customFormat="1" ht="44.85" customHeight="1">
      <c r="A17" s="485" t="s">
        <v>1056</v>
      </c>
      <c r="B17" s="486" t="s">
        <v>181</v>
      </c>
      <c r="C17" s="725"/>
      <c r="D17" s="857" t="s">
        <v>1101</v>
      </c>
      <c r="E17" s="857"/>
      <c r="F17" s="487">
        <v>3899.4581600400002</v>
      </c>
      <c r="G17" s="579" t="s">
        <v>1102</v>
      </c>
    </row>
    <row r="18" spans="1:7" s="99" customFormat="1" ht="19.7" customHeight="1">
      <c r="A18" s="488" t="s">
        <v>608</v>
      </c>
      <c r="B18" s="488" t="s">
        <v>181</v>
      </c>
      <c r="C18" s="489" t="s">
        <v>662</v>
      </c>
      <c r="D18" s="859" t="s">
        <v>1117</v>
      </c>
      <c r="E18" s="859"/>
      <c r="F18" s="490">
        <v>3409.8709436700001</v>
      </c>
      <c r="G18" s="575" t="s">
        <v>1118</v>
      </c>
    </row>
    <row r="19" spans="1:7" s="99" customFormat="1" ht="19.7" customHeight="1">
      <c r="A19" s="488" t="s">
        <v>608</v>
      </c>
      <c r="B19" s="491"/>
      <c r="C19" s="489" t="s">
        <v>709</v>
      </c>
      <c r="D19" s="859" t="s">
        <v>1144</v>
      </c>
      <c r="E19" s="859"/>
      <c r="F19" s="490">
        <v>130.40298464</v>
      </c>
      <c r="G19" s="575" t="s">
        <v>1145</v>
      </c>
    </row>
    <row r="20" spans="1:7" s="99" customFormat="1" ht="19.7" customHeight="1">
      <c r="A20" s="488" t="s">
        <v>608</v>
      </c>
      <c r="B20" s="491"/>
      <c r="C20" s="489" t="s">
        <v>663</v>
      </c>
      <c r="D20" s="859" t="s">
        <v>1119</v>
      </c>
      <c r="E20" s="859"/>
      <c r="F20" s="490">
        <v>328.56986972999999</v>
      </c>
      <c r="G20" s="575" t="s">
        <v>1120</v>
      </c>
    </row>
    <row r="21" spans="1:7" s="99" customFormat="1" ht="19.7" customHeight="1">
      <c r="A21" s="488" t="s">
        <v>608</v>
      </c>
      <c r="B21" s="491"/>
      <c r="C21" s="489" t="s">
        <v>664</v>
      </c>
      <c r="D21" s="859" t="s">
        <v>1121</v>
      </c>
      <c r="E21" s="859"/>
      <c r="F21" s="490">
        <v>30.614362</v>
      </c>
      <c r="G21" s="575" t="s">
        <v>1122</v>
      </c>
    </row>
    <row r="22" spans="1:7" s="99" customFormat="1" ht="11.65" customHeight="1">
      <c r="A22" s="485" t="s">
        <v>1056</v>
      </c>
      <c r="B22" s="486" t="s">
        <v>154</v>
      </c>
      <c r="C22" s="725"/>
      <c r="D22" s="857" t="s">
        <v>1103</v>
      </c>
      <c r="E22" s="857"/>
      <c r="F22" s="487">
        <v>959.99209068000005</v>
      </c>
      <c r="G22" s="579" t="s">
        <v>1104</v>
      </c>
    </row>
    <row r="23" spans="1:7" s="99" customFormat="1" ht="11.1" customHeight="1">
      <c r="A23" s="488" t="s">
        <v>608</v>
      </c>
      <c r="B23" s="488" t="s">
        <v>154</v>
      </c>
      <c r="C23" s="489" t="s">
        <v>1059</v>
      </c>
      <c r="D23" s="859" t="s">
        <v>1060</v>
      </c>
      <c r="E23" s="859"/>
      <c r="F23" s="490">
        <v>592.60684302000004</v>
      </c>
      <c r="G23" s="575" t="s">
        <v>186</v>
      </c>
    </row>
    <row r="24" spans="1:7" s="99" customFormat="1" ht="28.35" customHeight="1">
      <c r="A24" s="488" t="s">
        <v>608</v>
      </c>
      <c r="B24" s="491"/>
      <c r="C24" s="489" t="s">
        <v>1061</v>
      </c>
      <c r="D24" s="859" t="s">
        <v>1547</v>
      </c>
      <c r="E24" s="859"/>
      <c r="F24" s="490">
        <v>131.24928815000001</v>
      </c>
      <c r="G24" s="575" t="s">
        <v>1548</v>
      </c>
    </row>
    <row r="25" spans="1:7" s="99" customFormat="1" ht="36.200000000000003" customHeight="1">
      <c r="A25" s="488" t="s">
        <v>608</v>
      </c>
      <c r="B25" s="491"/>
      <c r="C25" s="489" t="s">
        <v>1412</v>
      </c>
      <c r="D25" s="859" t="s">
        <v>1666</v>
      </c>
      <c r="E25" s="859"/>
      <c r="F25" s="490">
        <v>1.0857000000000001</v>
      </c>
      <c r="G25" s="575" t="s">
        <v>1667</v>
      </c>
    </row>
    <row r="26" spans="1:7" s="99" customFormat="1" ht="19.7" customHeight="1">
      <c r="A26" s="488" t="s">
        <v>608</v>
      </c>
      <c r="B26" s="491"/>
      <c r="C26" s="489" t="s">
        <v>1062</v>
      </c>
      <c r="D26" s="859" t="s">
        <v>667</v>
      </c>
      <c r="E26" s="859"/>
      <c r="F26" s="490">
        <v>196.58486769999999</v>
      </c>
      <c r="G26" s="575" t="s">
        <v>55</v>
      </c>
    </row>
    <row r="27" spans="1:7" s="99" customFormat="1" ht="11.1" customHeight="1">
      <c r="A27" s="488" t="s">
        <v>608</v>
      </c>
      <c r="B27" s="491"/>
      <c r="C27" s="489" t="s">
        <v>1063</v>
      </c>
      <c r="D27" s="859" t="s">
        <v>1064</v>
      </c>
      <c r="E27" s="859"/>
      <c r="F27" s="490">
        <v>38.46539181</v>
      </c>
      <c r="G27" s="575" t="s">
        <v>56</v>
      </c>
    </row>
    <row r="28" spans="1:7" s="99" customFormat="1" ht="19.7" customHeight="1">
      <c r="A28" s="485" t="s">
        <v>1056</v>
      </c>
      <c r="B28" s="486" t="s">
        <v>8</v>
      </c>
      <c r="C28" s="725"/>
      <c r="D28" s="857" t="s">
        <v>1432</v>
      </c>
      <c r="E28" s="857"/>
      <c r="F28" s="487">
        <v>40911.453651600001</v>
      </c>
      <c r="G28" s="579" t="s">
        <v>1433</v>
      </c>
    </row>
    <row r="29" spans="1:7" s="99" customFormat="1" ht="11.1" customHeight="1">
      <c r="A29" s="488" t="s">
        <v>608</v>
      </c>
      <c r="B29" s="488" t="s">
        <v>8</v>
      </c>
      <c r="C29" s="489" t="s">
        <v>1065</v>
      </c>
      <c r="D29" s="859" t="s">
        <v>265</v>
      </c>
      <c r="E29" s="859"/>
      <c r="F29" s="490">
        <v>2651.7306278800002</v>
      </c>
      <c r="G29" s="575" t="s">
        <v>475</v>
      </c>
    </row>
    <row r="30" spans="1:7" s="99" customFormat="1" ht="11.1" customHeight="1">
      <c r="A30" s="488" t="s">
        <v>608</v>
      </c>
      <c r="B30" s="491"/>
      <c r="C30" s="489" t="s">
        <v>1066</v>
      </c>
      <c r="D30" s="859" t="s">
        <v>1067</v>
      </c>
      <c r="E30" s="859"/>
      <c r="F30" s="490">
        <v>51.969904540000002</v>
      </c>
      <c r="G30" s="575" t="s">
        <v>621</v>
      </c>
    </row>
    <row r="31" spans="1:7" s="99" customFormat="1" ht="19.7" customHeight="1">
      <c r="A31" s="488" t="s">
        <v>608</v>
      </c>
      <c r="B31" s="491"/>
      <c r="C31" s="489" t="s">
        <v>1068</v>
      </c>
      <c r="D31" s="859" t="s">
        <v>1069</v>
      </c>
      <c r="E31" s="859"/>
      <c r="F31" s="490">
        <v>67.077095499999999</v>
      </c>
      <c r="G31" s="575" t="s">
        <v>183</v>
      </c>
    </row>
    <row r="32" spans="1:7" s="99" customFormat="1" ht="28.35" customHeight="1">
      <c r="A32" s="488" t="s">
        <v>608</v>
      </c>
      <c r="B32" s="491"/>
      <c r="C32" s="489" t="s">
        <v>1097</v>
      </c>
      <c r="D32" s="859" t="s">
        <v>1098</v>
      </c>
      <c r="E32" s="859"/>
      <c r="F32" s="490">
        <v>37.277928000000003</v>
      </c>
      <c r="G32" s="575" t="s">
        <v>528</v>
      </c>
    </row>
    <row r="33" spans="1:7" s="99" customFormat="1" ht="19.7" customHeight="1">
      <c r="A33" s="488" t="s">
        <v>608</v>
      </c>
      <c r="B33" s="491"/>
      <c r="C33" s="489" t="s">
        <v>1071</v>
      </c>
      <c r="D33" s="859" t="s">
        <v>1072</v>
      </c>
      <c r="E33" s="859"/>
      <c r="F33" s="490">
        <v>38103.398095680001</v>
      </c>
      <c r="G33" s="575" t="s">
        <v>665</v>
      </c>
    </row>
    <row r="34" spans="1:7" s="99" customFormat="1" ht="11.65" customHeight="1">
      <c r="A34" s="485" t="s">
        <v>1056</v>
      </c>
      <c r="B34" s="486" t="s">
        <v>951</v>
      </c>
      <c r="C34" s="725"/>
      <c r="D34" s="857" t="s">
        <v>38</v>
      </c>
      <c r="E34" s="857"/>
      <c r="F34" s="487">
        <v>3797.87561912</v>
      </c>
      <c r="G34" s="579" t="s">
        <v>590</v>
      </c>
    </row>
    <row r="35" spans="1:7" s="99" customFormat="1" ht="19.7" customHeight="1">
      <c r="A35" s="488" t="s">
        <v>608</v>
      </c>
      <c r="B35" s="488" t="s">
        <v>951</v>
      </c>
      <c r="C35" s="489" t="s">
        <v>1073</v>
      </c>
      <c r="D35" s="859" t="s">
        <v>1123</v>
      </c>
      <c r="E35" s="859"/>
      <c r="F35" s="490">
        <v>328.87925890000002</v>
      </c>
      <c r="G35" s="575" t="s">
        <v>1124</v>
      </c>
    </row>
    <row r="36" spans="1:7" s="99" customFormat="1" ht="19.7" customHeight="1">
      <c r="A36" s="488" t="s">
        <v>608</v>
      </c>
      <c r="B36" s="491"/>
      <c r="C36" s="489" t="s">
        <v>1074</v>
      </c>
      <c r="D36" s="859" t="s">
        <v>1125</v>
      </c>
      <c r="E36" s="859"/>
      <c r="F36" s="490">
        <v>42.100256999999999</v>
      </c>
      <c r="G36" s="575" t="s">
        <v>1126</v>
      </c>
    </row>
    <row r="37" spans="1:7" s="99" customFormat="1" ht="19.7" customHeight="1">
      <c r="A37" s="488" t="s">
        <v>608</v>
      </c>
      <c r="B37" s="491"/>
      <c r="C37" s="489" t="s">
        <v>1099</v>
      </c>
      <c r="D37" s="859" t="s">
        <v>1146</v>
      </c>
      <c r="E37" s="859"/>
      <c r="F37" s="490">
        <v>195.04526046000001</v>
      </c>
      <c r="G37" s="575" t="s">
        <v>1147</v>
      </c>
    </row>
    <row r="38" spans="1:7" s="99" customFormat="1" ht="19.7" customHeight="1">
      <c r="A38" s="488" t="s">
        <v>608</v>
      </c>
      <c r="B38" s="491"/>
      <c r="C38" s="489" t="s">
        <v>1076</v>
      </c>
      <c r="D38" s="859" t="s">
        <v>1129</v>
      </c>
      <c r="E38" s="859"/>
      <c r="F38" s="490">
        <v>7.5061625100000002</v>
      </c>
      <c r="G38" s="575" t="s">
        <v>1130</v>
      </c>
    </row>
    <row r="39" spans="1:7" s="99" customFormat="1" ht="11.1" customHeight="1">
      <c r="A39" s="488" t="s">
        <v>608</v>
      </c>
      <c r="B39" s="491"/>
      <c r="C39" s="489" t="s">
        <v>1078</v>
      </c>
      <c r="D39" s="859" t="s">
        <v>1133</v>
      </c>
      <c r="E39" s="859"/>
      <c r="F39" s="490">
        <v>3224.3446802499998</v>
      </c>
      <c r="G39" s="575" t="s">
        <v>1134</v>
      </c>
    </row>
    <row r="40" spans="1:7" s="99" customFormat="1" ht="19.7" customHeight="1">
      <c r="A40" s="485" t="s">
        <v>1056</v>
      </c>
      <c r="B40" s="486" t="s">
        <v>204</v>
      </c>
      <c r="C40" s="725"/>
      <c r="D40" s="857" t="s">
        <v>952</v>
      </c>
      <c r="E40" s="857"/>
      <c r="F40" s="487">
        <v>140.82000375000001</v>
      </c>
      <c r="G40" s="579" t="s">
        <v>713</v>
      </c>
    </row>
    <row r="41" spans="1:7" s="99" customFormat="1" ht="36.200000000000003" customHeight="1">
      <c r="A41" s="488" t="s">
        <v>608</v>
      </c>
      <c r="B41" s="488" t="s">
        <v>204</v>
      </c>
      <c r="C41" s="489" t="s">
        <v>1517</v>
      </c>
      <c r="D41" s="859" t="s">
        <v>1668</v>
      </c>
      <c r="E41" s="859"/>
      <c r="F41" s="490">
        <v>140.82000375000001</v>
      </c>
      <c r="G41" s="575" t="s">
        <v>1669</v>
      </c>
    </row>
    <row r="42" spans="1:7" s="99" customFormat="1" ht="11.65" customHeight="1">
      <c r="A42" s="485" t="s">
        <v>1056</v>
      </c>
      <c r="B42" s="486" t="s">
        <v>206</v>
      </c>
      <c r="C42" s="725"/>
      <c r="D42" s="857" t="s">
        <v>1434</v>
      </c>
      <c r="E42" s="857"/>
      <c r="F42" s="487">
        <v>20522.83679841</v>
      </c>
      <c r="G42" s="579" t="s">
        <v>1435</v>
      </c>
    </row>
    <row r="43" spans="1:7" s="99" customFormat="1" ht="36.200000000000003" customHeight="1">
      <c r="A43" s="488" t="s">
        <v>608</v>
      </c>
      <c r="B43" s="488" t="s">
        <v>206</v>
      </c>
      <c r="C43" s="489" t="s">
        <v>1082</v>
      </c>
      <c r="D43" s="859" t="s">
        <v>1083</v>
      </c>
      <c r="E43" s="859"/>
      <c r="F43" s="490">
        <v>20522.83679841</v>
      </c>
      <c r="G43" s="575" t="s">
        <v>1084</v>
      </c>
    </row>
    <row r="44" spans="1:7" s="99" customFormat="1" ht="19.7" customHeight="1">
      <c r="A44" s="485" t="s">
        <v>1056</v>
      </c>
      <c r="B44" s="486" t="s">
        <v>954</v>
      </c>
      <c r="C44" s="725"/>
      <c r="D44" s="857" t="s">
        <v>606</v>
      </c>
      <c r="E44" s="857"/>
      <c r="F44" s="487">
        <v>5449.7155142199999</v>
      </c>
      <c r="G44" s="579" t="s">
        <v>264</v>
      </c>
    </row>
    <row r="45" spans="1:7" s="99" customFormat="1" ht="28.35" customHeight="1">
      <c r="A45" s="488" t="s">
        <v>608</v>
      </c>
      <c r="B45" s="488" t="s">
        <v>954</v>
      </c>
      <c r="C45" s="489" t="s">
        <v>2125</v>
      </c>
      <c r="D45" s="859" t="s">
        <v>2875</v>
      </c>
      <c r="E45" s="859"/>
      <c r="F45" s="490">
        <v>146.88412199999999</v>
      </c>
      <c r="G45" s="575" t="s">
        <v>2876</v>
      </c>
    </row>
    <row r="46" spans="1:7" s="99" customFormat="1" ht="19.7" customHeight="1">
      <c r="A46" s="488" t="s">
        <v>608</v>
      </c>
      <c r="B46" s="491"/>
      <c r="C46" s="489" t="s">
        <v>1085</v>
      </c>
      <c r="D46" s="859" t="s">
        <v>1135</v>
      </c>
      <c r="E46" s="859"/>
      <c r="F46" s="490">
        <v>2754.4909703600001</v>
      </c>
      <c r="G46" s="575" t="s">
        <v>264</v>
      </c>
    </row>
    <row r="47" spans="1:7" s="99" customFormat="1" ht="11.1" customHeight="1">
      <c r="A47" s="488" t="s">
        <v>608</v>
      </c>
      <c r="B47" s="491"/>
      <c r="C47" s="489" t="s">
        <v>1087</v>
      </c>
      <c r="D47" s="859" t="s">
        <v>1138</v>
      </c>
      <c r="E47" s="859"/>
      <c r="F47" s="490">
        <v>2548.3404218599999</v>
      </c>
      <c r="G47" s="575" t="s">
        <v>1139</v>
      </c>
    </row>
    <row r="48" spans="1:7" s="99" customFormat="1" ht="28.35" customHeight="1">
      <c r="A48" s="485" t="s">
        <v>1056</v>
      </c>
      <c r="B48" s="486" t="s">
        <v>955</v>
      </c>
      <c r="C48" s="725"/>
      <c r="D48" s="857" t="s">
        <v>1383</v>
      </c>
      <c r="E48" s="857"/>
      <c r="F48" s="487">
        <v>25399.481</v>
      </c>
      <c r="G48" s="579" t="s">
        <v>505</v>
      </c>
    </row>
    <row r="49" spans="1:7" s="99" customFormat="1" ht="11.1" customHeight="1">
      <c r="A49" s="488" t="s">
        <v>608</v>
      </c>
      <c r="B49" s="488" t="s">
        <v>955</v>
      </c>
      <c r="C49" s="489" t="s">
        <v>1100</v>
      </c>
      <c r="D49" s="859" t="s">
        <v>1148</v>
      </c>
      <c r="E49" s="859"/>
      <c r="F49" s="490">
        <v>24493.864000000001</v>
      </c>
      <c r="G49" s="575" t="s">
        <v>1149</v>
      </c>
    </row>
    <row r="50" spans="1:7" s="99" customFormat="1" ht="28.35" customHeight="1">
      <c r="A50" s="488" t="s">
        <v>608</v>
      </c>
      <c r="B50" s="491"/>
      <c r="C50" s="489" t="s">
        <v>1670</v>
      </c>
      <c r="D50" s="859" t="s">
        <v>2865</v>
      </c>
      <c r="E50" s="859"/>
      <c r="F50" s="490">
        <v>5.4390000000000001</v>
      </c>
      <c r="G50" s="575" t="s">
        <v>2661</v>
      </c>
    </row>
    <row r="51" spans="1:7" s="99" customFormat="1" ht="28.35" customHeight="1">
      <c r="A51" s="488" t="s">
        <v>608</v>
      </c>
      <c r="B51" s="491"/>
      <c r="C51" s="489" t="s">
        <v>1089</v>
      </c>
      <c r="D51" s="859" t="s">
        <v>1105</v>
      </c>
      <c r="E51" s="859"/>
      <c r="F51" s="490">
        <v>900.178</v>
      </c>
      <c r="G51" s="575" t="s">
        <v>505</v>
      </c>
    </row>
    <row r="52" spans="1:7" s="99" customFormat="1" ht="11.1" customHeight="1">
      <c r="A52" s="484" t="s">
        <v>207</v>
      </c>
      <c r="B52" s="725"/>
      <c r="C52" s="725"/>
      <c r="D52" s="860" t="s">
        <v>956</v>
      </c>
      <c r="E52" s="860"/>
      <c r="F52" s="483">
        <v>19324.9082609</v>
      </c>
      <c r="G52" s="578" t="s">
        <v>180</v>
      </c>
    </row>
    <row r="53" spans="1:7" s="99" customFormat="1" ht="28.35" customHeight="1">
      <c r="A53" s="485" t="s">
        <v>1056</v>
      </c>
      <c r="B53" s="486" t="s">
        <v>308</v>
      </c>
      <c r="C53" s="725"/>
      <c r="D53" s="857" t="s">
        <v>1106</v>
      </c>
      <c r="E53" s="857"/>
      <c r="F53" s="487">
        <v>7774.94155744</v>
      </c>
      <c r="G53" s="579" t="s">
        <v>1107</v>
      </c>
    </row>
    <row r="54" spans="1:7" s="99" customFormat="1" ht="11.1" customHeight="1">
      <c r="A54" s="488" t="s">
        <v>207</v>
      </c>
      <c r="B54" s="488" t="s">
        <v>308</v>
      </c>
      <c r="C54" s="489" t="s">
        <v>424</v>
      </c>
      <c r="D54" s="859" t="s">
        <v>1225</v>
      </c>
      <c r="E54" s="859"/>
      <c r="F54" s="490">
        <v>91.962281000000004</v>
      </c>
      <c r="G54" s="575" t="s">
        <v>1226</v>
      </c>
    </row>
    <row r="55" spans="1:7" s="99" customFormat="1" ht="28.35" customHeight="1">
      <c r="A55" s="488" t="s">
        <v>207</v>
      </c>
      <c r="B55" s="491"/>
      <c r="C55" s="489" t="s">
        <v>1413</v>
      </c>
      <c r="D55" s="859" t="s">
        <v>1414</v>
      </c>
      <c r="E55" s="859"/>
      <c r="F55" s="490">
        <v>6546.0340234900004</v>
      </c>
      <c r="G55" s="575" t="s">
        <v>1415</v>
      </c>
    </row>
    <row r="56" spans="1:7" s="99" customFormat="1" ht="28.35" customHeight="1">
      <c r="A56" s="488" t="s">
        <v>207</v>
      </c>
      <c r="B56" s="491"/>
      <c r="C56" s="489" t="s">
        <v>1090</v>
      </c>
      <c r="D56" s="859" t="s">
        <v>111</v>
      </c>
      <c r="E56" s="859"/>
      <c r="F56" s="490">
        <v>250.08275295000001</v>
      </c>
      <c r="G56" s="575" t="s">
        <v>707</v>
      </c>
    </row>
    <row r="57" spans="1:7" s="99" customFormat="1" ht="28.35" customHeight="1">
      <c r="A57" s="488" t="s">
        <v>207</v>
      </c>
      <c r="B57" s="491"/>
      <c r="C57" s="489" t="s">
        <v>1091</v>
      </c>
      <c r="D57" s="859" t="s">
        <v>701</v>
      </c>
      <c r="E57" s="859"/>
      <c r="F57" s="490">
        <v>886.86249999999995</v>
      </c>
      <c r="G57" s="575" t="s">
        <v>673</v>
      </c>
    </row>
    <row r="58" spans="1:7" s="99" customFormat="1" ht="19.7" customHeight="1">
      <c r="A58" s="485" t="s">
        <v>1056</v>
      </c>
      <c r="B58" s="486" t="s">
        <v>158</v>
      </c>
      <c r="C58" s="725"/>
      <c r="D58" s="857" t="s">
        <v>1108</v>
      </c>
      <c r="E58" s="857"/>
      <c r="F58" s="487">
        <v>2160.2211731699999</v>
      </c>
      <c r="G58" s="579" t="s">
        <v>1109</v>
      </c>
    </row>
    <row r="59" spans="1:7" s="99" customFormat="1" ht="28.35" customHeight="1">
      <c r="A59" s="488" t="s">
        <v>207</v>
      </c>
      <c r="B59" s="488" t="s">
        <v>158</v>
      </c>
      <c r="C59" s="489" t="s">
        <v>1092</v>
      </c>
      <c r="D59" s="859" t="s">
        <v>1549</v>
      </c>
      <c r="E59" s="859"/>
      <c r="F59" s="490">
        <v>1626.2211731699999</v>
      </c>
      <c r="G59" s="575" t="s">
        <v>708</v>
      </c>
    </row>
    <row r="60" spans="1:7" s="99" customFormat="1" ht="28.35" customHeight="1">
      <c r="A60" s="488" t="s">
        <v>207</v>
      </c>
      <c r="B60" s="491"/>
      <c r="C60" s="489" t="s">
        <v>2662</v>
      </c>
      <c r="D60" s="859" t="s">
        <v>2872</v>
      </c>
      <c r="E60" s="859"/>
      <c r="F60" s="490">
        <v>534</v>
      </c>
      <c r="G60" s="575" t="s">
        <v>2663</v>
      </c>
    </row>
    <row r="61" spans="1:7" s="99" customFormat="1" ht="19.7" customHeight="1">
      <c r="A61" s="485" t="s">
        <v>1056</v>
      </c>
      <c r="B61" s="486" t="s">
        <v>159</v>
      </c>
      <c r="C61" s="725"/>
      <c r="D61" s="857" t="s">
        <v>1110</v>
      </c>
      <c r="E61" s="857"/>
      <c r="F61" s="487">
        <v>9389.7455302899998</v>
      </c>
      <c r="G61" s="579" t="s">
        <v>1111</v>
      </c>
    </row>
    <row r="62" spans="1:7" s="99" customFormat="1" ht="19.7" customHeight="1">
      <c r="A62" s="488" t="s">
        <v>207</v>
      </c>
      <c r="B62" s="488" t="s">
        <v>159</v>
      </c>
      <c r="C62" s="489" t="s">
        <v>1093</v>
      </c>
      <c r="D62" s="859" t="s">
        <v>668</v>
      </c>
      <c r="E62" s="859"/>
      <c r="F62" s="490">
        <v>9337.3695302899996</v>
      </c>
      <c r="G62" s="575" t="s">
        <v>666</v>
      </c>
    </row>
    <row r="63" spans="1:7" s="99" customFormat="1" ht="11.1" customHeight="1">
      <c r="A63" s="488" t="s">
        <v>207</v>
      </c>
      <c r="B63" s="491"/>
      <c r="C63" s="489" t="s">
        <v>1094</v>
      </c>
      <c r="D63" s="859" t="s">
        <v>425</v>
      </c>
      <c r="E63" s="859"/>
      <c r="F63" s="490">
        <v>52.375999999999998</v>
      </c>
      <c r="G63" s="575" t="s">
        <v>566</v>
      </c>
    </row>
    <row r="64" spans="1:7" s="99" customFormat="1" ht="11.1" customHeight="1">
      <c r="A64" s="484" t="s">
        <v>548</v>
      </c>
      <c r="B64" s="725"/>
      <c r="C64" s="725"/>
      <c r="D64" s="860" t="s">
        <v>68</v>
      </c>
      <c r="E64" s="860"/>
      <c r="F64" s="483">
        <v>6971.2039999999997</v>
      </c>
      <c r="G64" s="578" t="s">
        <v>560</v>
      </c>
    </row>
    <row r="65" spans="1:7" s="99" customFormat="1" ht="11.65" customHeight="1">
      <c r="A65" s="485" t="s">
        <v>1056</v>
      </c>
      <c r="B65" s="486" t="s">
        <v>958</v>
      </c>
      <c r="C65" s="725"/>
      <c r="D65" s="857" t="s">
        <v>68</v>
      </c>
      <c r="E65" s="857"/>
      <c r="F65" s="487">
        <v>6971.2039999999997</v>
      </c>
      <c r="G65" s="579" t="s">
        <v>560</v>
      </c>
    </row>
    <row r="66" spans="1:7" s="99" customFormat="1" ht="28.35" customHeight="1">
      <c r="A66" s="488" t="s">
        <v>548</v>
      </c>
      <c r="B66" s="488" t="s">
        <v>958</v>
      </c>
      <c r="C66" s="489" t="s">
        <v>1096</v>
      </c>
      <c r="D66" s="859" t="s">
        <v>1142</v>
      </c>
      <c r="E66" s="859"/>
      <c r="F66" s="490">
        <v>6971.2039999999997</v>
      </c>
      <c r="G66" s="575" t="s">
        <v>1143</v>
      </c>
    </row>
    <row r="67" spans="1:7" s="99" customFormat="1" ht="36.200000000000003" customHeight="1">
      <c r="A67" s="484" t="s">
        <v>581</v>
      </c>
      <c r="B67" s="725"/>
      <c r="C67" s="725"/>
      <c r="D67" s="860" t="s">
        <v>1480</v>
      </c>
      <c r="E67" s="860"/>
      <c r="F67" s="483">
        <v>35237.849353999998</v>
      </c>
      <c r="G67" s="578" t="s">
        <v>1481</v>
      </c>
    </row>
    <row r="68" spans="1:7" s="99" customFormat="1" ht="19.7" customHeight="1">
      <c r="A68" s="485" t="s">
        <v>1056</v>
      </c>
      <c r="B68" s="486" t="s">
        <v>1482</v>
      </c>
      <c r="C68" s="725"/>
      <c r="D68" s="857" t="s">
        <v>1483</v>
      </c>
      <c r="E68" s="857"/>
      <c r="F68" s="487">
        <v>35237.849353999998</v>
      </c>
      <c r="G68" s="579" t="s">
        <v>1484</v>
      </c>
    </row>
    <row r="69" spans="1:7" s="99" customFormat="1" ht="36.200000000000003" customHeight="1">
      <c r="A69" s="488" t="s">
        <v>581</v>
      </c>
      <c r="B69" s="488" t="s">
        <v>1482</v>
      </c>
      <c r="C69" s="489" t="s">
        <v>2417</v>
      </c>
      <c r="D69" s="859" t="s">
        <v>2451</v>
      </c>
      <c r="E69" s="859"/>
      <c r="F69" s="490">
        <v>25074.568715000001</v>
      </c>
      <c r="G69" s="575" t="s">
        <v>2452</v>
      </c>
    </row>
    <row r="70" spans="1:7" s="99" customFormat="1" ht="44.85" customHeight="1">
      <c r="A70" s="488" t="s">
        <v>581</v>
      </c>
      <c r="B70" s="491"/>
      <c r="C70" s="489" t="s">
        <v>2418</v>
      </c>
      <c r="D70" s="859" t="s">
        <v>2453</v>
      </c>
      <c r="E70" s="859"/>
      <c r="F70" s="490">
        <v>10113.004972999999</v>
      </c>
      <c r="G70" s="575" t="s">
        <v>2454</v>
      </c>
    </row>
    <row r="71" spans="1:7" s="99" customFormat="1" ht="44.85" customHeight="1">
      <c r="A71" s="488" t="s">
        <v>581</v>
      </c>
      <c r="B71" s="491"/>
      <c r="C71" s="489" t="s">
        <v>2420</v>
      </c>
      <c r="D71" s="859" t="s">
        <v>2455</v>
      </c>
      <c r="E71" s="859"/>
      <c r="F71" s="490">
        <v>25.352665999999999</v>
      </c>
      <c r="G71" s="575" t="s">
        <v>2456</v>
      </c>
    </row>
    <row r="72" spans="1:7" s="99" customFormat="1" ht="36.200000000000003" customHeight="1">
      <c r="A72" s="492" t="s">
        <v>581</v>
      </c>
      <c r="B72" s="493"/>
      <c r="C72" s="494" t="s">
        <v>2421</v>
      </c>
      <c r="D72" s="858" t="s">
        <v>2457</v>
      </c>
      <c r="E72" s="858"/>
      <c r="F72" s="495">
        <v>24.922999999999998</v>
      </c>
      <c r="G72" s="574" t="s">
        <v>2458</v>
      </c>
    </row>
    <row r="73" spans="1:7" s="99" customFormat="1" ht="28.7" customHeight="1"/>
  </sheetData>
  <customSheetViews>
    <customSheetView guid="{69687417-BF2D-41EA-9F0C-3ABCA36AC0DF}" showPageBreaks="1" printArea="1" view="pageBreakPreview" topLeftCell="A97">
      <selection activeCell="A103" sqref="A103:XFD104"/>
      <pageMargins left="0.59055118110236227" right="0.19685039370078741" top="0.25" bottom="0.26" header="0.51181102362204722" footer="0.26"/>
      <pageSetup paperSize="9" scale="89" orientation="portrait" r:id="rId1"/>
      <headerFooter alignWithMargins="0"/>
    </customSheetView>
    <customSheetView guid="{CEB12AB2-2B7C-47EA-8993-91B31C172525}" showPageBreaks="1" printArea="1" view="pageBreakPreview" topLeftCell="A97">
      <selection activeCell="A103" sqref="A103:XFD104"/>
      <pageMargins left="0.59055118110236227" right="0.19685039370078741" top="0.25" bottom="0.26" header="0.51181102362204722" footer="0.26"/>
      <pageSetup paperSize="9" scale="89" orientation="portrait" r:id="rId2"/>
      <headerFooter alignWithMargins="0"/>
    </customSheetView>
  </customSheetViews>
  <mergeCells count="72">
    <mergeCell ref="D69:E69"/>
    <mergeCell ref="D72:E72"/>
    <mergeCell ref="D64:E64"/>
    <mergeCell ref="D65:E65"/>
    <mergeCell ref="D66:E66"/>
    <mergeCell ref="D70:E70"/>
    <mergeCell ref="D71:E71"/>
    <mergeCell ref="D16:E16"/>
    <mergeCell ref="D17:E17"/>
    <mergeCell ref="D18:E18"/>
    <mergeCell ref="D19:E19"/>
    <mergeCell ref="D20:E20"/>
    <mergeCell ref="D60:E60"/>
    <mergeCell ref="D61:E61"/>
    <mergeCell ref="D53:E53"/>
    <mergeCell ref="D62:E62"/>
    <mergeCell ref="D63:E63"/>
    <mergeCell ref="D55:E55"/>
    <mergeCell ref="D56:E56"/>
    <mergeCell ref="D57:E57"/>
    <mergeCell ref="D58:E58"/>
    <mergeCell ref="D59:E59"/>
    <mergeCell ref="D35:E35"/>
    <mergeCell ref="D36:E36"/>
    <mergeCell ref="D37:E37"/>
    <mergeCell ref="D39:E39"/>
    <mergeCell ref="D51:E51"/>
    <mergeCell ref="D47:E47"/>
    <mergeCell ref="D30:E30"/>
    <mergeCell ref="D31:E31"/>
    <mergeCell ref="D32:E32"/>
    <mergeCell ref="D33:E33"/>
    <mergeCell ref="D34:E34"/>
    <mergeCell ref="D52:E52"/>
    <mergeCell ref="D67:E67"/>
    <mergeCell ref="D68:E68"/>
    <mergeCell ref="D54:E54"/>
    <mergeCell ref="D11:E11"/>
    <mergeCell ref="D12:E12"/>
    <mergeCell ref="D15:E15"/>
    <mergeCell ref="D43:E43"/>
    <mergeCell ref="D44:E44"/>
    <mergeCell ref="D45:E45"/>
    <mergeCell ref="D48:E48"/>
    <mergeCell ref="D49:E49"/>
    <mergeCell ref="D50:E50"/>
    <mergeCell ref="D40:E40"/>
    <mergeCell ref="D38:E38"/>
    <mergeCell ref="D46:E46"/>
    <mergeCell ref="D13:E13"/>
    <mergeCell ref="D9:E9"/>
    <mergeCell ref="D8:E8"/>
    <mergeCell ref="D14:E14"/>
    <mergeCell ref="D42:E42"/>
    <mergeCell ref="D41:E41"/>
    <mergeCell ref="D26:E26"/>
    <mergeCell ref="D27:E27"/>
    <mergeCell ref="D28:E28"/>
    <mergeCell ref="D29:E29"/>
    <mergeCell ref="D21:E21"/>
    <mergeCell ref="D22:E22"/>
    <mergeCell ref="D23:E23"/>
    <mergeCell ref="D24:E24"/>
    <mergeCell ref="D25:E25"/>
    <mergeCell ref="D10:E10"/>
    <mergeCell ref="E1:G1"/>
    <mergeCell ref="D7:E7"/>
    <mergeCell ref="D4:E4"/>
    <mergeCell ref="D3:E3"/>
    <mergeCell ref="A1:D1"/>
    <mergeCell ref="D6:E6"/>
    <mergeCell ref="D5:E5"/>
  </mergeCells>
  <phoneticPr fontId="18" type="noConversion"/>
  <pageMargins left="0.59055118110236227" right="0.19685039370078741" top="0.25" bottom="0.26" header="0.51181102362204722" footer="0.26"/>
  <pageSetup paperSize="9" scale="89" orientation="portrait" r:id="rId3"/>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rgb="FFFFC000"/>
  </sheetPr>
  <dimension ref="A1:H49"/>
  <sheetViews>
    <sheetView showGridLines="0" zoomScaleNormal="100" zoomScaleSheetLayoutView="85" workbookViewId="0">
      <selection activeCell="L13" sqref="L13"/>
    </sheetView>
  </sheetViews>
  <sheetFormatPr defaultRowHeight="12.75"/>
  <cols>
    <col min="1" max="1" width="34.28515625" style="454" customWidth="1"/>
    <col min="2" max="2" width="16.5703125" style="454" customWidth="1"/>
    <col min="3" max="3" width="16.7109375" style="454" customWidth="1"/>
    <col min="4" max="4" width="10.85546875" style="454" customWidth="1"/>
    <col min="5" max="5" width="22.5703125" style="454" customWidth="1"/>
    <col min="6" max="6" width="15.42578125" style="454" customWidth="1"/>
    <col min="7" max="7" width="34.42578125" style="454" customWidth="1"/>
    <col min="8" max="8" width="4.85546875" style="454" customWidth="1"/>
    <col min="9" max="9" width="4.7109375" style="454" customWidth="1"/>
    <col min="10" max="16384" width="9.140625" style="454"/>
  </cols>
  <sheetData>
    <row r="1" spans="1:7" s="99" customFormat="1" ht="19.149999999999999" customHeight="1">
      <c r="A1" s="827" t="s">
        <v>2988</v>
      </c>
      <c r="B1" s="827"/>
      <c r="C1" s="827"/>
      <c r="D1" s="827"/>
      <c r="E1" s="828" t="s">
        <v>1204</v>
      </c>
      <c r="F1" s="828"/>
      <c r="G1" s="828"/>
    </row>
    <row r="2" spans="1:7" s="99" customFormat="1" ht="19.149999999999999" customHeight="1">
      <c r="A2" s="829" t="s">
        <v>5</v>
      </c>
      <c r="B2" s="829"/>
      <c r="C2" s="829"/>
      <c r="D2" s="829"/>
      <c r="E2" s="831" t="s">
        <v>401</v>
      </c>
      <c r="F2" s="831"/>
      <c r="G2" s="831"/>
    </row>
    <row r="3" spans="1:7" s="99" customFormat="1" ht="1.1499999999999999" customHeight="1">
      <c r="A3" s="832" t="s">
        <v>139</v>
      </c>
      <c r="B3" s="832"/>
      <c r="C3" s="832"/>
      <c r="D3" s="832"/>
      <c r="E3" s="834" t="s">
        <v>616</v>
      </c>
      <c r="F3" s="834"/>
      <c r="G3" s="834"/>
    </row>
    <row r="4" spans="1:7" s="99" customFormat="1" ht="20.25" customHeight="1">
      <c r="A4" s="832"/>
      <c r="B4" s="832"/>
      <c r="C4" s="832"/>
      <c r="D4" s="832"/>
      <c r="E4" s="834"/>
      <c r="F4" s="834"/>
      <c r="G4" s="834"/>
    </row>
    <row r="5" spans="1:7" s="99" customFormat="1" ht="21.4" customHeight="1">
      <c r="A5" s="814" t="s">
        <v>451</v>
      </c>
      <c r="B5" s="854" t="s">
        <v>3125</v>
      </c>
      <c r="C5" s="854" t="s">
        <v>2478</v>
      </c>
      <c r="D5" s="814" t="s">
        <v>3126</v>
      </c>
      <c r="E5" s="814"/>
      <c r="F5" s="854" t="s">
        <v>3127</v>
      </c>
      <c r="G5" s="838" t="s">
        <v>42</v>
      </c>
    </row>
    <row r="6" spans="1:7" s="99" customFormat="1" ht="103.5" customHeight="1">
      <c r="A6" s="814"/>
      <c r="B6" s="854"/>
      <c r="C6" s="854"/>
      <c r="D6" s="573" t="s">
        <v>2594</v>
      </c>
      <c r="E6" s="669" t="s">
        <v>3128</v>
      </c>
      <c r="F6" s="854"/>
      <c r="G6" s="838"/>
    </row>
    <row r="7" spans="1:7" s="99" customFormat="1" ht="20.25" customHeight="1">
      <c r="A7" s="572" t="s">
        <v>608</v>
      </c>
      <c r="B7" s="572" t="s">
        <v>207</v>
      </c>
      <c r="C7" s="572" t="s">
        <v>314</v>
      </c>
      <c r="D7" s="572" t="s">
        <v>548</v>
      </c>
      <c r="E7" s="621" t="s">
        <v>825</v>
      </c>
      <c r="F7" s="572" t="s">
        <v>581</v>
      </c>
      <c r="G7" s="572" t="s">
        <v>826</v>
      </c>
    </row>
    <row r="8" spans="1:7" s="99" customFormat="1" ht="21.4" customHeight="1">
      <c r="A8" s="517" t="s">
        <v>479</v>
      </c>
      <c r="B8" s="518">
        <v>6039951.2436663201</v>
      </c>
      <c r="C8" s="518">
        <v>7721256.1155466903</v>
      </c>
      <c r="D8" s="518">
        <v>8742646.8646266907</v>
      </c>
      <c r="E8" s="670">
        <v>412880.48335409001</v>
      </c>
      <c r="F8" s="518">
        <v>544858.72298501001</v>
      </c>
      <c r="G8" s="519" t="s">
        <v>480</v>
      </c>
    </row>
    <row r="9" spans="1:7" s="99" customFormat="1" ht="34.700000000000003" customHeight="1">
      <c r="A9" s="496" t="s">
        <v>1157</v>
      </c>
      <c r="B9" s="440">
        <v>2380960.9416253502</v>
      </c>
      <c r="C9" s="440">
        <v>2985340.3040529802</v>
      </c>
      <c r="D9" s="497">
        <v>3666375.48979352</v>
      </c>
      <c r="E9" s="671">
        <v>221469.12581346001</v>
      </c>
      <c r="F9" s="440">
        <v>284223.04242955998</v>
      </c>
      <c r="G9" s="441" t="s">
        <v>1158</v>
      </c>
    </row>
    <row r="10" spans="1:7" s="99" customFormat="1" ht="21.4" customHeight="1">
      <c r="A10" s="520" t="s">
        <v>1561</v>
      </c>
      <c r="B10" s="524" t="s">
        <v>585</v>
      </c>
      <c r="C10" s="521">
        <v>481567.09884953999</v>
      </c>
      <c r="D10" s="521">
        <v>732340.48800426</v>
      </c>
      <c r="E10" s="672">
        <v>39358.160151520002</v>
      </c>
      <c r="F10" s="521">
        <v>68999.579337989999</v>
      </c>
      <c r="G10" s="522" t="s">
        <v>724</v>
      </c>
    </row>
    <row r="11" spans="1:7" s="99" customFormat="1" ht="21.4" customHeight="1">
      <c r="A11" s="520" t="s">
        <v>1159</v>
      </c>
      <c r="B11" s="521">
        <v>876323.60119174002</v>
      </c>
      <c r="C11" s="521">
        <v>929588.10603718006</v>
      </c>
      <c r="D11" s="521">
        <v>1134135.6050380699</v>
      </c>
      <c r="E11" s="672">
        <v>83042.591338180006</v>
      </c>
      <c r="F11" s="521">
        <v>111236.34370917</v>
      </c>
      <c r="G11" s="522" t="s">
        <v>725</v>
      </c>
    </row>
    <row r="12" spans="1:7" s="99" customFormat="1" ht="21.4" customHeight="1">
      <c r="A12" s="520" t="s">
        <v>1160</v>
      </c>
      <c r="B12" s="521">
        <v>696634.93531892996</v>
      </c>
      <c r="C12" s="521">
        <v>727139.27219714003</v>
      </c>
      <c r="D12" s="521">
        <v>841278.82012339996</v>
      </c>
      <c r="E12" s="672">
        <v>58271.356707760002</v>
      </c>
      <c r="F12" s="521">
        <v>71484.104459320006</v>
      </c>
      <c r="G12" s="522" t="s">
        <v>686</v>
      </c>
    </row>
    <row r="13" spans="1:7" s="99" customFormat="1" ht="21.4" customHeight="1">
      <c r="A13" s="520" t="s">
        <v>1161</v>
      </c>
      <c r="B13" s="521">
        <v>236911.22970358</v>
      </c>
      <c r="C13" s="521">
        <v>327509.05589098</v>
      </c>
      <c r="D13" s="521">
        <v>357205.14741301001</v>
      </c>
      <c r="E13" s="672">
        <v>30459.604503409999</v>
      </c>
      <c r="F13" s="521">
        <v>24234.659720380001</v>
      </c>
      <c r="G13" s="522" t="s">
        <v>674</v>
      </c>
    </row>
    <row r="14" spans="1:7" s="99" customFormat="1" ht="22.35" customHeight="1">
      <c r="A14" s="498" t="s">
        <v>1162</v>
      </c>
      <c r="B14" s="440">
        <v>76172.290795280001</v>
      </c>
      <c r="C14" s="440">
        <v>80270.996837340004</v>
      </c>
      <c r="D14" s="497">
        <v>119184.97480811</v>
      </c>
      <c r="E14" s="671">
        <v>6317.5005650900002</v>
      </c>
      <c r="F14" s="440">
        <v>7375.1530186700002</v>
      </c>
      <c r="G14" s="442" t="s">
        <v>12</v>
      </c>
    </row>
    <row r="15" spans="1:7" s="99" customFormat="1" ht="34.700000000000003" customHeight="1">
      <c r="A15" s="498" t="s">
        <v>1163</v>
      </c>
      <c r="B15" s="440">
        <v>108035.90304569001</v>
      </c>
      <c r="C15" s="440">
        <v>124930.36840937</v>
      </c>
      <c r="D15" s="497">
        <v>202145.81345305999</v>
      </c>
      <c r="E15" s="671">
        <v>10812.286975540001</v>
      </c>
      <c r="F15" s="440">
        <v>16492.707536779999</v>
      </c>
      <c r="G15" s="442" t="s">
        <v>574</v>
      </c>
    </row>
    <row r="16" spans="1:7" s="99" customFormat="1" ht="22.35" customHeight="1">
      <c r="A16" s="498" t="s">
        <v>422</v>
      </c>
      <c r="B16" s="440">
        <v>3474782.1082000001</v>
      </c>
      <c r="C16" s="440">
        <v>4530714.4462470002</v>
      </c>
      <c r="D16" s="497">
        <v>4754940.5865719998</v>
      </c>
      <c r="E16" s="671">
        <v>174281.57</v>
      </c>
      <c r="F16" s="440">
        <v>236767.82</v>
      </c>
      <c r="G16" s="442" t="s">
        <v>1164</v>
      </c>
    </row>
    <row r="17" spans="1:7" s="99" customFormat="1" ht="21.95" customHeight="1">
      <c r="A17" s="517" t="s">
        <v>118</v>
      </c>
      <c r="B17" s="518">
        <v>5950203.4132163096</v>
      </c>
      <c r="C17" s="518">
        <v>8156546.2206698405</v>
      </c>
      <c r="D17" s="518">
        <v>8564962.7360637095</v>
      </c>
      <c r="E17" s="670">
        <v>198897.36651378</v>
      </c>
      <c r="F17" s="518">
        <v>338477.24732030003</v>
      </c>
      <c r="G17" s="519" t="s">
        <v>557</v>
      </c>
    </row>
    <row r="18" spans="1:7" s="99" customFormat="1" ht="34.700000000000003" customHeight="1">
      <c r="A18" s="523" t="s">
        <v>1165</v>
      </c>
      <c r="B18" s="521">
        <v>219384.62452447001</v>
      </c>
      <c r="C18" s="521">
        <v>276541.40779898001</v>
      </c>
      <c r="D18" s="521">
        <v>280144.68204352999</v>
      </c>
      <c r="E18" s="672">
        <v>7617.8501637199997</v>
      </c>
      <c r="F18" s="521">
        <v>13793.456239990001</v>
      </c>
      <c r="G18" s="522" t="s">
        <v>147</v>
      </c>
    </row>
    <row r="19" spans="1:7" s="99" customFormat="1" ht="21.4" customHeight="1">
      <c r="A19" s="523" t="s">
        <v>96</v>
      </c>
      <c r="B19" s="521">
        <v>28782.893626739999</v>
      </c>
      <c r="C19" s="521">
        <v>31866.226761900001</v>
      </c>
      <c r="D19" s="521">
        <v>33818.54605954</v>
      </c>
      <c r="E19" s="672">
        <v>497.14091601000001</v>
      </c>
      <c r="F19" s="521">
        <v>494.33210722000001</v>
      </c>
      <c r="G19" s="522" t="s">
        <v>46</v>
      </c>
    </row>
    <row r="20" spans="1:7" s="99" customFormat="1" ht="58.15" customHeight="1">
      <c r="A20" s="523" t="s">
        <v>1166</v>
      </c>
      <c r="B20" s="521">
        <v>167461.14527318999</v>
      </c>
      <c r="C20" s="521">
        <v>193589.32655361999</v>
      </c>
      <c r="D20" s="521">
        <v>214641.74532605999</v>
      </c>
      <c r="E20" s="672">
        <v>7772.0737302300004</v>
      </c>
      <c r="F20" s="521">
        <v>14504.253164399999</v>
      </c>
      <c r="G20" s="522" t="s">
        <v>313</v>
      </c>
    </row>
    <row r="21" spans="1:7" s="99" customFormat="1" ht="21.4" customHeight="1">
      <c r="A21" s="523" t="s">
        <v>43</v>
      </c>
      <c r="B21" s="521">
        <v>1961213.75998749</v>
      </c>
      <c r="C21" s="521">
        <v>2716258.8349564602</v>
      </c>
      <c r="D21" s="521">
        <v>3170104.5274544698</v>
      </c>
      <c r="E21" s="672">
        <v>84825.084438560007</v>
      </c>
      <c r="F21" s="521">
        <v>168205.26972134999</v>
      </c>
      <c r="G21" s="522" t="s">
        <v>44</v>
      </c>
    </row>
    <row r="22" spans="1:7" s="99" customFormat="1" ht="21.4" customHeight="1">
      <c r="A22" s="523" t="s">
        <v>338</v>
      </c>
      <c r="B22" s="521">
        <v>165755.20798000001</v>
      </c>
      <c r="C22" s="521">
        <v>374873.06887914002</v>
      </c>
      <c r="D22" s="521">
        <v>310598.73457010998</v>
      </c>
      <c r="E22" s="672">
        <v>744.66690860999995</v>
      </c>
      <c r="F22" s="521">
        <v>2123.9875670000001</v>
      </c>
      <c r="G22" s="522" t="s">
        <v>339</v>
      </c>
    </row>
    <row r="23" spans="1:7" s="99" customFormat="1" ht="33.6" customHeight="1">
      <c r="A23" s="523" t="s">
        <v>1167</v>
      </c>
      <c r="B23" s="521">
        <v>478991.84041275003</v>
      </c>
      <c r="C23" s="521">
        <v>401381.45724681998</v>
      </c>
      <c r="D23" s="521">
        <v>416525.28907351999</v>
      </c>
      <c r="E23" s="672">
        <v>7912.6945503799998</v>
      </c>
      <c r="F23" s="521">
        <v>10575.28101133</v>
      </c>
      <c r="G23" s="522" t="s">
        <v>29</v>
      </c>
    </row>
    <row r="24" spans="1:7" s="99" customFormat="1" ht="33.6" customHeight="1">
      <c r="A24" s="523" t="s">
        <v>61</v>
      </c>
      <c r="B24" s="521">
        <v>908934.18300144002</v>
      </c>
      <c r="C24" s="521">
        <v>1398994.5351994601</v>
      </c>
      <c r="D24" s="521">
        <v>1227208.8871116799</v>
      </c>
      <c r="E24" s="672">
        <v>3573.6281578899998</v>
      </c>
      <c r="F24" s="521">
        <v>19582.553176369998</v>
      </c>
      <c r="G24" s="522" t="s">
        <v>519</v>
      </c>
    </row>
    <row r="25" spans="1:7" s="99" customFormat="1" ht="33.6" customHeight="1">
      <c r="A25" s="523" t="s">
        <v>458</v>
      </c>
      <c r="B25" s="521">
        <v>320988.28817676002</v>
      </c>
      <c r="C25" s="521">
        <v>363222.71362775</v>
      </c>
      <c r="D25" s="521">
        <v>372167.07689457003</v>
      </c>
      <c r="E25" s="672">
        <v>12268.402132880001</v>
      </c>
      <c r="F25" s="521">
        <v>19322.97221761</v>
      </c>
      <c r="G25" s="522" t="s">
        <v>529</v>
      </c>
    </row>
    <row r="26" spans="1:7" s="99" customFormat="1" ht="33.6" customHeight="1">
      <c r="A26" s="523" t="s">
        <v>1168</v>
      </c>
      <c r="B26" s="521">
        <v>117597.58792055</v>
      </c>
      <c r="C26" s="521">
        <v>154255.39877460001</v>
      </c>
      <c r="D26" s="521">
        <v>142716.24858809001</v>
      </c>
      <c r="E26" s="672">
        <v>3081.0590040400002</v>
      </c>
      <c r="F26" s="521">
        <v>7667.7677784099997</v>
      </c>
      <c r="G26" s="522" t="s">
        <v>393</v>
      </c>
    </row>
    <row r="27" spans="1:7" s="99" customFormat="1" ht="70.349999999999994" customHeight="1">
      <c r="A27" s="523" t="s">
        <v>736</v>
      </c>
      <c r="B27" s="521">
        <v>432363.54108853999</v>
      </c>
      <c r="C27" s="521">
        <v>521479.9489203</v>
      </c>
      <c r="D27" s="521">
        <v>557615.46312243002</v>
      </c>
      <c r="E27" s="672">
        <v>7140.4375662299999</v>
      </c>
      <c r="F27" s="521">
        <v>8906.3877566699994</v>
      </c>
      <c r="G27" s="522" t="s">
        <v>1169</v>
      </c>
    </row>
    <row r="28" spans="1:7" s="99" customFormat="1" ht="45.95" customHeight="1">
      <c r="A28" s="523" t="s">
        <v>1170</v>
      </c>
      <c r="B28" s="521">
        <v>55090.83322873</v>
      </c>
      <c r="C28" s="521">
        <v>56484.206093890003</v>
      </c>
      <c r="D28" s="521">
        <v>39857.494048389999</v>
      </c>
      <c r="E28" s="672">
        <v>570.03953314</v>
      </c>
      <c r="F28" s="521">
        <v>868.36994024000001</v>
      </c>
      <c r="G28" s="522" t="s">
        <v>1171</v>
      </c>
    </row>
    <row r="29" spans="1:7" s="99" customFormat="1" ht="21.4" customHeight="1">
      <c r="A29" s="523" t="s">
        <v>243</v>
      </c>
      <c r="B29" s="521">
        <v>482001.88869539998</v>
      </c>
      <c r="C29" s="521">
        <v>681186.40861190006</v>
      </c>
      <c r="D29" s="521">
        <v>602393.68469042005</v>
      </c>
      <c r="E29" s="672">
        <v>4919.4248705999998</v>
      </c>
      <c r="F29" s="521">
        <v>6840.9345667899997</v>
      </c>
      <c r="G29" s="522" t="s">
        <v>1172</v>
      </c>
    </row>
    <row r="30" spans="1:7" s="99" customFormat="1" ht="21.4" customHeight="1">
      <c r="A30" s="523" t="s">
        <v>654</v>
      </c>
      <c r="B30" s="521">
        <v>208814.1401631</v>
      </c>
      <c r="C30" s="521">
        <v>374373.83388687001</v>
      </c>
      <c r="D30" s="521">
        <v>500690.46690606</v>
      </c>
      <c r="E30" s="672">
        <v>34086.313541490003</v>
      </c>
      <c r="F30" s="521">
        <v>40051.381069169998</v>
      </c>
      <c r="G30" s="522" t="s">
        <v>1173</v>
      </c>
    </row>
    <row r="31" spans="1:7" s="99" customFormat="1" ht="21.4" customHeight="1">
      <c r="A31" s="523" t="s">
        <v>1174</v>
      </c>
      <c r="B31" s="521">
        <v>2829.5851142699998</v>
      </c>
      <c r="C31" s="521">
        <v>5688.1783984599997</v>
      </c>
      <c r="D31" s="521">
        <v>51301.684825049997</v>
      </c>
      <c r="E31" s="672">
        <v>12.25</v>
      </c>
      <c r="F31" s="521">
        <v>140.82000375000001</v>
      </c>
      <c r="G31" s="522" t="s">
        <v>1175</v>
      </c>
    </row>
    <row r="32" spans="1:7" s="99" customFormat="1" ht="21.4" customHeight="1">
      <c r="A32" s="523" t="s">
        <v>601</v>
      </c>
      <c r="B32" s="521">
        <v>399993.89402288001</v>
      </c>
      <c r="C32" s="521">
        <v>606350.67495968996</v>
      </c>
      <c r="D32" s="521">
        <v>645178.20534979005</v>
      </c>
      <c r="E32" s="672">
        <v>23876.300999999999</v>
      </c>
      <c r="F32" s="521">
        <v>25399.481</v>
      </c>
      <c r="G32" s="522" t="s">
        <v>1176</v>
      </c>
    </row>
    <row r="33" spans="1:8" s="99" customFormat="1" ht="34.15" customHeight="1">
      <c r="A33" s="517" t="s">
        <v>730</v>
      </c>
      <c r="B33" s="518">
        <v>108843.93511819</v>
      </c>
      <c r="C33" s="518">
        <v>93502.587293589997</v>
      </c>
      <c r="D33" s="518">
        <v>100264.66608516</v>
      </c>
      <c r="E33" s="670">
        <v>-685.05534294999995</v>
      </c>
      <c r="F33" s="518">
        <v>-917.79290658000002</v>
      </c>
      <c r="G33" s="519" t="s">
        <v>647</v>
      </c>
    </row>
    <row r="34" spans="1:8" s="99" customFormat="1" ht="22.35" customHeight="1">
      <c r="A34" s="498" t="s">
        <v>1177</v>
      </c>
      <c r="B34" s="440">
        <v>145643.64111564</v>
      </c>
      <c r="C34" s="440">
        <v>140949.25328999999</v>
      </c>
      <c r="D34" s="497">
        <v>165991.99335184001</v>
      </c>
      <c r="E34" s="671">
        <v>458.428</v>
      </c>
      <c r="F34" s="440">
        <v>0</v>
      </c>
      <c r="G34" s="442" t="s">
        <v>1178</v>
      </c>
    </row>
    <row r="35" spans="1:8" s="99" customFormat="1" ht="22.35" customHeight="1">
      <c r="A35" s="498" t="s">
        <v>1179</v>
      </c>
      <c r="B35" s="440">
        <v>36799.705997450001</v>
      </c>
      <c r="C35" s="440">
        <v>47446.665996410004</v>
      </c>
      <c r="D35" s="497">
        <v>65727.327266680004</v>
      </c>
      <c r="E35" s="671">
        <v>1143.48334295</v>
      </c>
      <c r="F35" s="440">
        <v>917.79290658000002</v>
      </c>
      <c r="G35" s="442" t="s">
        <v>1180</v>
      </c>
    </row>
    <row r="36" spans="1:8" s="99" customFormat="1" ht="46.35" customHeight="1">
      <c r="A36" s="517" t="s">
        <v>747</v>
      </c>
      <c r="B36" s="518">
        <v>76153.265199150002</v>
      </c>
      <c r="C36" s="518">
        <v>144141.09621769001</v>
      </c>
      <c r="D36" s="518">
        <v>132238.03326324001</v>
      </c>
      <c r="E36" s="670">
        <v>3462.07252599</v>
      </c>
      <c r="F36" s="518">
        <v>4809.013567</v>
      </c>
      <c r="G36" s="519" t="s">
        <v>729</v>
      </c>
    </row>
    <row r="37" spans="1:8" s="99" customFormat="1" ht="34.700000000000003" customHeight="1">
      <c r="A37" s="498" t="s">
        <v>1183</v>
      </c>
      <c r="B37" s="440">
        <v>82845.89391436</v>
      </c>
      <c r="C37" s="440">
        <v>147769.30477138999</v>
      </c>
      <c r="D37" s="497">
        <v>134935.67314346999</v>
      </c>
      <c r="E37" s="671">
        <v>3568.9165600000001</v>
      </c>
      <c r="F37" s="440">
        <v>6971.2039999999997</v>
      </c>
      <c r="G37" s="442" t="s">
        <v>1184</v>
      </c>
    </row>
    <row r="38" spans="1:8" s="99" customFormat="1" ht="34.700000000000003" customHeight="1">
      <c r="A38" s="498" t="s">
        <v>1181</v>
      </c>
      <c r="B38" s="440">
        <v>6692.6287152100003</v>
      </c>
      <c r="C38" s="440">
        <v>3628.2085536999998</v>
      </c>
      <c r="D38" s="497">
        <v>2697.63988023</v>
      </c>
      <c r="E38" s="671">
        <v>106.84403401</v>
      </c>
      <c r="F38" s="440">
        <v>2162.1904330000002</v>
      </c>
      <c r="G38" s="442" t="s">
        <v>1182</v>
      </c>
    </row>
    <row r="39" spans="1:8" s="99" customFormat="1" ht="34.15" customHeight="1">
      <c r="A39" s="517" t="s">
        <v>821</v>
      </c>
      <c r="B39" s="518">
        <v>-95249.369867329995</v>
      </c>
      <c r="C39" s="518">
        <v>-672933.78863443004</v>
      </c>
      <c r="D39" s="518">
        <v>-54818.570785420001</v>
      </c>
      <c r="E39" s="670">
        <v>211206.09965727001</v>
      </c>
      <c r="F39" s="518">
        <v>202490.25500429</v>
      </c>
      <c r="G39" s="519" t="s">
        <v>731</v>
      </c>
    </row>
    <row r="40" spans="1:8" s="99" customFormat="1" ht="58.7" customHeight="1">
      <c r="A40" s="517" t="s">
        <v>648</v>
      </c>
      <c r="B40" s="518">
        <v>95249.369867329995</v>
      </c>
      <c r="C40" s="518">
        <v>672933.78863443004</v>
      </c>
      <c r="D40" s="518">
        <v>54818.570785420001</v>
      </c>
      <c r="E40" s="670">
        <v>-211206.09965727001</v>
      </c>
      <c r="F40" s="518">
        <v>-202490.25500429</v>
      </c>
      <c r="G40" s="519" t="s">
        <v>1384</v>
      </c>
    </row>
    <row r="41" spans="1:8" s="99" customFormat="1" ht="21.95" customHeight="1">
      <c r="A41" s="499" t="s">
        <v>555</v>
      </c>
      <c r="B41" s="500">
        <v>217848.75813641999</v>
      </c>
      <c r="C41" s="500">
        <v>837646.68329186004</v>
      </c>
      <c r="D41" s="500">
        <v>314950.72814168001</v>
      </c>
      <c r="E41" s="674">
        <v>-211206.09965727001</v>
      </c>
      <c r="F41" s="500">
        <v>-202204.06620428999</v>
      </c>
      <c r="G41" s="501" t="s">
        <v>1185</v>
      </c>
    </row>
    <row r="42" spans="1:8" s="99" customFormat="1" ht="21.4" customHeight="1">
      <c r="A42" s="523" t="s">
        <v>1186</v>
      </c>
      <c r="B42" s="521">
        <v>217848.75813641999</v>
      </c>
      <c r="C42" s="521">
        <v>837646.68329186004</v>
      </c>
      <c r="D42" s="521">
        <v>314950.72814168001</v>
      </c>
      <c r="E42" s="672">
        <v>-211206.09965727001</v>
      </c>
      <c r="F42" s="521">
        <v>-202204.06620428999</v>
      </c>
      <c r="G42" s="525" t="s">
        <v>1187</v>
      </c>
    </row>
    <row r="43" spans="1:8" s="99" customFormat="1" ht="21.4" customHeight="1">
      <c r="A43" s="523" t="s">
        <v>1188</v>
      </c>
      <c r="B43" s="524" t="s">
        <v>585</v>
      </c>
      <c r="C43" s="524" t="s">
        <v>585</v>
      </c>
      <c r="D43" s="524" t="s">
        <v>585</v>
      </c>
      <c r="E43" s="673" t="s">
        <v>585</v>
      </c>
      <c r="F43" s="524" t="s">
        <v>585</v>
      </c>
      <c r="G43" s="525" t="s">
        <v>1189</v>
      </c>
    </row>
    <row r="44" spans="1:8" s="99" customFormat="1" ht="21.4" customHeight="1">
      <c r="A44" s="499" t="s">
        <v>253</v>
      </c>
      <c r="B44" s="676" t="s">
        <v>585</v>
      </c>
      <c r="C44" s="676" t="s">
        <v>585</v>
      </c>
      <c r="D44" s="676" t="s">
        <v>585</v>
      </c>
      <c r="E44" s="677" t="s">
        <v>585</v>
      </c>
      <c r="F44" s="676" t="s">
        <v>585</v>
      </c>
      <c r="G44" s="501" t="s">
        <v>1190</v>
      </c>
    </row>
    <row r="45" spans="1:8" s="99" customFormat="1" ht="21.4" customHeight="1">
      <c r="A45" s="523" t="s">
        <v>1186</v>
      </c>
      <c r="B45" s="524" t="s">
        <v>585</v>
      </c>
      <c r="C45" s="524" t="s">
        <v>585</v>
      </c>
      <c r="D45" s="524" t="s">
        <v>585</v>
      </c>
      <c r="E45" s="673" t="s">
        <v>585</v>
      </c>
      <c r="F45" s="524" t="s">
        <v>585</v>
      </c>
      <c r="G45" s="525" t="s">
        <v>1187</v>
      </c>
    </row>
    <row r="46" spans="1:8" s="99" customFormat="1" ht="21.4" customHeight="1">
      <c r="A46" s="526" t="s">
        <v>1188</v>
      </c>
      <c r="B46" s="527" t="s">
        <v>585</v>
      </c>
      <c r="C46" s="527" t="s">
        <v>585</v>
      </c>
      <c r="D46" s="527" t="s">
        <v>585</v>
      </c>
      <c r="E46" s="675" t="s">
        <v>585</v>
      </c>
      <c r="F46" s="527" t="s">
        <v>585</v>
      </c>
      <c r="G46" s="528" t="s">
        <v>1189</v>
      </c>
    </row>
    <row r="47" spans="1:8" s="99" customFormat="1" ht="299.64999999999998" customHeight="1"/>
    <row r="48" spans="1:8" s="99" customFormat="1" ht="35.1" customHeight="1">
      <c r="A48" s="830"/>
      <c r="B48" s="830"/>
      <c r="C48" s="830"/>
      <c r="D48" s="830"/>
      <c r="E48" s="830"/>
      <c r="F48" s="830"/>
      <c r="G48" s="830"/>
      <c r="H48" s="830"/>
    </row>
    <row r="49" s="99" customFormat="1" ht="28.7" customHeight="1"/>
  </sheetData>
  <customSheetViews>
    <customSheetView guid="{69687417-BF2D-41EA-9F0C-3ABCA36AC0DF}" scale="85" showPageBreaks="1" showGridLines="0" printArea="1" view="pageBreakPreview" topLeftCell="A19">
      <selection activeCell="I30" sqref="I30"/>
      <colBreaks count="1" manualBreakCount="1">
        <brk id="6" max="46" man="1"/>
      </colBreaks>
      <pageMargins left="0.35433070866141736" right="0.51181102362204722" top="0.59055118110236227" bottom="0.39370078740157483" header="0.51181102362204722" footer="0.51181102362204722"/>
      <pageSetup paperSize="9" scale="74" orientation="portrait" r:id="rId1"/>
      <headerFooter alignWithMargins="0"/>
    </customSheetView>
    <customSheetView guid="{CEB12AB2-2B7C-47EA-8993-91B31C172525}" scale="85" showPageBreaks="1" showGridLines="0" printArea="1" view="pageBreakPreview" topLeftCell="A19">
      <selection activeCell="I30" sqref="I30"/>
      <colBreaks count="1" manualBreakCount="1">
        <brk id="6" max="46" man="1"/>
      </colBreaks>
      <pageMargins left="0.35433070866141736" right="0.51181102362204722" top="0.59055118110236227" bottom="0.39370078740157483" header="0.51181102362204722" footer="0.51181102362204722"/>
      <pageSetup paperSize="9" scale="74" orientation="portrait" r:id="rId2"/>
      <headerFooter alignWithMargins="0"/>
    </customSheetView>
  </customSheetViews>
  <mergeCells count="13">
    <mergeCell ref="A1:D1"/>
    <mergeCell ref="E1:G1"/>
    <mergeCell ref="A2:D2"/>
    <mergeCell ref="A48:H48"/>
    <mergeCell ref="E2:G2"/>
    <mergeCell ref="A3:D4"/>
    <mergeCell ref="E3:G4"/>
    <mergeCell ref="D5:E5"/>
    <mergeCell ref="G5:G6"/>
    <mergeCell ref="A5:A6"/>
    <mergeCell ref="B5:B6"/>
    <mergeCell ref="C5:C6"/>
    <mergeCell ref="F5:F6"/>
  </mergeCells>
  <phoneticPr fontId="0" type="noConversion"/>
  <pageMargins left="0.35433070866141736" right="0.51181102362204722" top="0.59055118110236227" bottom="0.39370078740157483" header="0.51181102362204722" footer="0.51181102362204722"/>
  <pageSetup paperSize="9" scale="74" orientation="portrait" r:id="rId3"/>
  <headerFooter alignWithMargins="0"/>
  <colBreaks count="1" manualBreakCount="1">
    <brk id="6" max="4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FFC000"/>
  </sheetPr>
  <dimension ref="A1:G47"/>
  <sheetViews>
    <sheetView zoomScaleNormal="100" zoomScaleSheetLayoutView="100" workbookViewId="0">
      <selection activeCell="L15" sqref="L15"/>
    </sheetView>
  </sheetViews>
  <sheetFormatPr defaultRowHeight="12.75" customHeight="1"/>
  <cols>
    <col min="1" max="1" width="20.85546875" style="454" customWidth="1"/>
    <col min="2" max="3" width="11.7109375" style="454" customWidth="1"/>
    <col min="4" max="4" width="9.28515625" style="454" customWidth="1"/>
    <col min="5" max="5" width="14" style="454" customWidth="1"/>
    <col min="6" max="6" width="11.7109375" style="454" customWidth="1"/>
    <col min="7" max="7" width="21" style="454" customWidth="1"/>
    <col min="8" max="8" width="4.7109375" style="454" customWidth="1"/>
    <col min="9" max="16384" width="9.140625" style="454"/>
  </cols>
  <sheetData>
    <row r="1" spans="1:7" s="539" customFormat="1" ht="19.149999999999999" customHeight="1">
      <c r="A1" s="865" t="s">
        <v>3051</v>
      </c>
      <c r="B1" s="865"/>
      <c r="C1" s="865"/>
      <c r="D1" s="865"/>
      <c r="E1" s="866" t="s">
        <v>3052</v>
      </c>
      <c r="F1" s="866"/>
      <c r="G1" s="866"/>
    </row>
    <row r="2" spans="1:7" s="539" customFormat="1" ht="19.149999999999999" customHeight="1">
      <c r="A2" s="867" t="s">
        <v>1154</v>
      </c>
      <c r="B2" s="867"/>
      <c r="C2" s="867"/>
      <c r="D2" s="867"/>
      <c r="E2" s="868" t="s">
        <v>1155</v>
      </c>
      <c r="F2" s="868"/>
      <c r="G2" s="868"/>
    </row>
    <row r="3" spans="1:7" s="539" customFormat="1" ht="19.149999999999999" customHeight="1">
      <c r="A3" s="867" t="s">
        <v>1156</v>
      </c>
      <c r="B3" s="867"/>
      <c r="C3" s="867"/>
      <c r="D3" s="867"/>
      <c r="E3" s="868" t="s">
        <v>2615</v>
      </c>
      <c r="F3" s="868"/>
      <c r="G3" s="868"/>
    </row>
    <row r="4" spans="1:7" s="539" customFormat="1" ht="14.45" customHeight="1">
      <c r="A4" s="871" t="s">
        <v>139</v>
      </c>
      <c r="B4" s="871"/>
      <c r="C4" s="871"/>
      <c r="D4" s="871"/>
      <c r="E4" s="872" t="s">
        <v>616</v>
      </c>
      <c r="F4" s="872"/>
      <c r="G4" s="872"/>
    </row>
    <row r="5" spans="1:7" s="539" customFormat="1" ht="19.149999999999999" customHeight="1">
      <c r="A5" s="869" t="s">
        <v>451</v>
      </c>
      <c r="B5" s="870" t="s">
        <v>3125</v>
      </c>
      <c r="C5" s="870" t="s">
        <v>2478</v>
      </c>
      <c r="D5" s="869" t="s">
        <v>3126</v>
      </c>
      <c r="E5" s="869"/>
      <c r="F5" s="870" t="s">
        <v>3127</v>
      </c>
      <c r="G5" s="870" t="s">
        <v>42</v>
      </c>
    </row>
    <row r="6" spans="1:7" s="539" customFormat="1" ht="48" customHeight="1">
      <c r="A6" s="869"/>
      <c r="B6" s="870"/>
      <c r="C6" s="870"/>
      <c r="D6" s="581" t="s">
        <v>2594</v>
      </c>
      <c r="E6" s="581" t="s">
        <v>3128</v>
      </c>
      <c r="F6" s="870"/>
      <c r="G6" s="870"/>
    </row>
    <row r="7" spans="1:7" s="539" customFormat="1" ht="20.25" customHeight="1">
      <c r="A7" s="582" t="s">
        <v>608</v>
      </c>
      <c r="B7" s="582" t="s">
        <v>207</v>
      </c>
      <c r="C7" s="582" t="s">
        <v>314</v>
      </c>
      <c r="D7" s="582" t="s">
        <v>548</v>
      </c>
      <c r="E7" s="582" t="s">
        <v>825</v>
      </c>
      <c r="F7" s="582" t="s">
        <v>581</v>
      </c>
      <c r="G7" s="582" t="s">
        <v>826</v>
      </c>
    </row>
    <row r="8" spans="1:7" s="539" customFormat="1" ht="19.149999999999999" customHeight="1">
      <c r="A8" s="583" t="s">
        <v>479</v>
      </c>
      <c r="B8" s="584">
        <v>275924.30661546998</v>
      </c>
      <c r="C8" s="584">
        <v>358619.19917322003</v>
      </c>
      <c r="D8" s="584">
        <v>407409.19118556002</v>
      </c>
      <c r="E8" s="584">
        <v>15351.113878730001</v>
      </c>
      <c r="F8" s="584">
        <v>17837.13796751</v>
      </c>
      <c r="G8" s="585" t="s">
        <v>480</v>
      </c>
    </row>
    <row r="9" spans="1:7" s="539" customFormat="1" ht="38.85" customHeight="1">
      <c r="A9" s="586" t="s">
        <v>1157</v>
      </c>
      <c r="B9" s="587">
        <v>65567.652406659996</v>
      </c>
      <c r="C9" s="587">
        <v>81405.335347059998</v>
      </c>
      <c r="D9" s="587">
        <v>97340.638599929996</v>
      </c>
      <c r="E9" s="587">
        <v>5225.0539809700003</v>
      </c>
      <c r="F9" s="587">
        <v>6461.3501999099999</v>
      </c>
      <c r="G9" s="586" t="s">
        <v>1158</v>
      </c>
    </row>
    <row r="10" spans="1:7" s="539" customFormat="1" ht="28.7" customHeight="1">
      <c r="A10" s="588" t="s">
        <v>1561</v>
      </c>
      <c r="B10" s="589" t="s">
        <v>585</v>
      </c>
      <c r="C10" s="590">
        <v>9777.6453960199997</v>
      </c>
      <c r="D10" s="590">
        <v>12451.01358287</v>
      </c>
      <c r="E10" s="590">
        <v>755.79078435999998</v>
      </c>
      <c r="F10" s="590">
        <v>999.77689572999998</v>
      </c>
      <c r="G10" s="591" t="s">
        <v>724</v>
      </c>
    </row>
    <row r="11" spans="1:7" s="539" customFormat="1" ht="28.7" customHeight="1">
      <c r="A11" s="588" t="s">
        <v>1159</v>
      </c>
      <c r="B11" s="592">
        <v>22449.240213450001</v>
      </c>
      <c r="C11" s="590">
        <v>25525.538929620001</v>
      </c>
      <c r="D11" s="590">
        <v>32360.845241480001</v>
      </c>
      <c r="E11" s="590">
        <v>2127.3635197399999</v>
      </c>
      <c r="F11" s="590">
        <v>2799.8108577399998</v>
      </c>
      <c r="G11" s="591" t="s">
        <v>725</v>
      </c>
    </row>
    <row r="12" spans="1:7" s="539" customFormat="1" ht="19.149999999999999" customHeight="1">
      <c r="A12" s="588" t="s">
        <v>1160</v>
      </c>
      <c r="B12" s="592">
        <v>17825.886054620001</v>
      </c>
      <c r="C12" s="590">
        <v>19820.650164120001</v>
      </c>
      <c r="D12" s="590">
        <v>22946.089182479998</v>
      </c>
      <c r="E12" s="590">
        <v>1391.30370713</v>
      </c>
      <c r="F12" s="590">
        <v>1758.1312760000001</v>
      </c>
      <c r="G12" s="591" t="s">
        <v>686</v>
      </c>
    </row>
    <row r="13" spans="1:7" s="539" customFormat="1" ht="19.149999999999999" customHeight="1">
      <c r="A13" s="588" t="s">
        <v>1161</v>
      </c>
      <c r="B13" s="592">
        <v>7716.3160832000003</v>
      </c>
      <c r="C13" s="590">
        <v>7637.3759703400001</v>
      </c>
      <c r="D13" s="590">
        <v>10529.46678244</v>
      </c>
      <c r="E13" s="590">
        <v>633.29134896000005</v>
      </c>
      <c r="F13" s="590">
        <v>622.27583415000004</v>
      </c>
      <c r="G13" s="591" t="s">
        <v>674</v>
      </c>
    </row>
    <row r="14" spans="1:7" s="539" customFormat="1" ht="28.7" customHeight="1">
      <c r="A14" s="593" t="s">
        <v>1162</v>
      </c>
      <c r="B14" s="587">
        <v>2067.4264191299999</v>
      </c>
      <c r="C14" s="587">
        <v>3066.1600333900001</v>
      </c>
      <c r="D14" s="587">
        <v>7795.0642806899996</v>
      </c>
      <c r="E14" s="587">
        <v>195.65355338000001</v>
      </c>
      <c r="F14" s="587">
        <v>1072.80327966</v>
      </c>
      <c r="G14" s="593" t="s">
        <v>12</v>
      </c>
    </row>
    <row r="15" spans="1:7" s="539" customFormat="1" ht="38.85" customHeight="1">
      <c r="A15" s="593" t="s">
        <v>1163</v>
      </c>
      <c r="B15" s="587">
        <v>3620.94578968</v>
      </c>
      <c r="C15" s="587">
        <v>4573.28658077</v>
      </c>
      <c r="D15" s="587">
        <v>4242.5079049400001</v>
      </c>
      <c r="E15" s="587">
        <v>243.10934438000001</v>
      </c>
      <c r="F15" s="587">
        <v>229.24748794000001</v>
      </c>
      <c r="G15" s="593" t="s">
        <v>574</v>
      </c>
    </row>
    <row r="16" spans="1:7" s="539" customFormat="1" ht="28.7" customHeight="1">
      <c r="A16" s="593" t="s">
        <v>422</v>
      </c>
      <c r="B16" s="587">
        <v>204668.28200000001</v>
      </c>
      <c r="C16" s="587">
        <v>269574.417212</v>
      </c>
      <c r="D16" s="587">
        <v>298030.9804</v>
      </c>
      <c r="E16" s="587">
        <v>9687.2970000000005</v>
      </c>
      <c r="F16" s="587">
        <v>10073.736999999999</v>
      </c>
      <c r="G16" s="593" t="s">
        <v>1164</v>
      </c>
    </row>
    <row r="17" spans="1:7" s="539" customFormat="1" ht="19.7" customHeight="1">
      <c r="A17" s="583" t="s">
        <v>118</v>
      </c>
      <c r="B17" s="584">
        <v>274243.32638336997</v>
      </c>
      <c r="C17" s="584">
        <v>385107.29908958002</v>
      </c>
      <c r="D17" s="584">
        <v>407291.41903165</v>
      </c>
      <c r="E17" s="584">
        <v>5991.4397563900002</v>
      </c>
      <c r="F17" s="584">
        <v>11786.210156249999</v>
      </c>
      <c r="G17" s="585" t="s">
        <v>557</v>
      </c>
    </row>
    <row r="18" spans="1:7" s="539" customFormat="1" ht="28.7" customHeight="1">
      <c r="A18" s="540" t="s">
        <v>1165</v>
      </c>
      <c r="B18" s="594">
        <v>13838.40519109</v>
      </c>
      <c r="C18" s="590">
        <v>17734.44633409</v>
      </c>
      <c r="D18" s="590">
        <v>17175.908563739998</v>
      </c>
      <c r="E18" s="590">
        <v>130.84649855999999</v>
      </c>
      <c r="F18" s="590">
        <v>979.13200269000004</v>
      </c>
      <c r="G18" s="591" t="s">
        <v>147</v>
      </c>
    </row>
    <row r="19" spans="1:7" s="539" customFormat="1" ht="19.149999999999999" customHeight="1">
      <c r="A19" s="540" t="s">
        <v>96</v>
      </c>
      <c r="B19" s="594">
        <v>3507.7459981299999</v>
      </c>
      <c r="C19" s="590">
        <v>4491.3160516799999</v>
      </c>
      <c r="D19" s="590">
        <v>4884.9576858700002</v>
      </c>
      <c r="E19" s="590">
        <v>5.3061905999999999</v>
      </c>
      <c r="F19" s="590">
        <v>10.6430901</v>
      </c>
      <c r="G19" s="591" t="s">
        <v>46</v>
      </c>
    </row>
    <row r="20" spans="1:7" s="539" customFormat="1" ht="59.1" customHeight="1">
      <c r="A20" s="540" t="s">
        <v>1166</v>
      </c>
      <c r="B20" s="594">
        <v>7097.3528905200001</v>
      </c>
      <c r="C20" s="590">
        <v>10097.163280819999</v>
      </c>
      <c r="D20" s="590">
        <v>9889.1387712800006</v>
      </c>
      <c r="E20" s="590">
        <v>201.31042583999999</v>
      </c>
      <c r="F20" s="590">
        <v>694.67929834999995</v>
      </c>
      <c r="G20" s="591" t="s">
        <v>313</v>
      </c>
    </row>
    <row r="21" spans="1:7" s="539" customFormat="1" ht="19.149999999999999" customHeight="1">
      <c r="A21" s="540" t="s">
        <v>43</v>
      </c>
      <c r="B21" s="594">
        <v>90756.508259380003</v>
      </c>
      <c r="C21" s="590">
        <v>133967.62441953999</v>
      </c>
      <c r="D21" s="590">
        <v>154748.47518307</v>
      </c>
      <c r="E21" s="590">
        <v>5037.4201998099998</v>
      </c>
      <c r="F21" s="590">
        <v>8165.0700404999998</v>
      </c>
      <c r="G21" s="591" t="s">
        <v>44</v>
      </c>
    </row>
    <row r="22" spans="1:7" s="539" customFormat="1" ht="19.149999999999999" customHeight="1">
      <c r="A22" s="540" t="s">
        <v>338</v>
      </c>
      <c r="B22" s="594">
        <v>5934.8655203500002</v>
      </c>
      <c r="C22" s="590">
        <v>18412.331333040001</v>
      </c>
      <c r="D22" s="590">
        <v>9255.1630961999999</v>
      </c>
      <c r="E22" s="590">
        <v>18.87196582</v>
      </c>
      <c r="F22" s="590">
        <v>13.786519</v>
      </c>
      <c r="G22" s="591" t="s">
        <v>339</v>
      </c>
    </row>
    <row r="23" spans="1:7" s="539" customFormat="1" ht="38.85" customHeight="1">
      <c r="A23" s="540" t="s">
        <v>1167</v>
      </c>
      <c r="B23" s="594">
        <v>14714.48948473</v>
      </c>
      <c r="C23" s="590">
        <v>13574.80140742</v>
      </c>
      <c r="D23" s="590">
        <v>14046.57088419</v>
      </c>
      <c r="E23" s="590">
        <v>192.36182424</v>
      </c>
      <c r="F23" s="590">
        <v>263.51715134</v>
      </c>
      <c r="G23" s="591" t="s">
        <v>29</v>
      </c>
    </row>
    <row r="24" spans="1:7" s="539" customFormat="1" ht="38.85" customHeight="1">
      <c r="A24" s="540" t="s">
        <v>61</v>
      </c>
      <c r="B24" s="594">
        <v>33421.14246137</v>
      </c>
      <c r="C24" s="590">
        <v>46127.459812089997</v>
      </c>
      <c r="D24" s="590">
        <v>36376.251217229998</v>
      </c>
      <c r="E24" s="590">
        <v>4.4294580000000003</v>
      </c>
      <c r="F24" s="590">
        <v>60.03186745</v>
      </c>
      <c r="G24" s="591" t="s">
        <v>519</v>
      </c>
    </row>
    <row r="25" spans="1:7" s="539" customFormat="1" ht="49.15" customHeight="1">
      <c r="A25" s="540" t="s">
        <v>458</v>
      </c>
      <c r="B25" s="594">
        <v>15365.485028929999</v>
      </c>
      <c r="C25" s="590">
        <v>16416.227253410001</v>
      </c>
      <c r="D25" s="590">
        <v>16877.91063871</v>
      </c>
      <c r="E25" s="590">
        <v>253.04112756000001</v>
      </c>
      <c r="F25" s="590">
        <v>797.00133729000004</v>
      </c>
      <c r="G25" s="591" t="s">
        <v>529</v>
      </c>
    </row>
    <row r="26" spans="1:7" s="539" customFormat="1" ht="38.85" customHeight="1">
      <c r="A26" s="540" t="s">
        <v>1168</v>
      </c>
      <c r="B26" s="594">
        <v>3646.1088281500001</v>
      </c>
      <c r="C26" s="590">
        <v>6047.8196208400004</v>
      </c>
      <c r="D26" s="590">
        <v>9914.0635866699995</v>
      </c>
      <c r="E26" s="595" t="s">
        <v>585</v>
      </c>
      <c r="F26" s="590">
        <v>463.59800000000001</v>
      </c>
      <c r="G26" s="591" t="s">
        <v>393</v>
      </c>
    </row>
    <row r="27" spans="1:7" s="539" customFormat="1" ht="89.1" customHeight="1">
      <c r="A27" s="540" t="s">
        <v>736</v>
      </c>
      <c r="B27" s="594">
        <v>46825.153078329997</v>
      </c>
      <c r="C27" s="590">
        <v>48875.582035649997</v>
      </c>
      <c r="D27" s="590">
        <v>55657.819188779999</v>
      </c>
      <c r="E27" s="590">
        <v>126.80416999000001</v>
      </c>
      <c r="F27" s="590">
        <v>179.34130149000001</v>
      </c>
      <c r="G27" s="591" t="s">
        <v>1169</v>
      </c>
    </row>
    <row r="28" spans="1:7" s="539" customFormat="1" ht="59.1" customHeight="1">
      <c r="A28" s="540" t="s">
        <v>1170</v>
      </c>
      <c r="B28" s="594">
        <v>2284.0066803200002</v>
      </c>
      <c r="C28" s="590">
        <v>9362.3223135900007</v>
      </c>
      <c r="D28" s="590">
        <v>5364.2916876199997</v>
      </c>
      <c r="E28" s="590">
        <v>16.293785969999998</v>
      </c>
      <c r="F28" s="590">
        <v>47.366390809999999</v>
      </c>
      <c r="G28" s="591" t="s">
        <v>1171</v>
      </c>
    </row>
    <row r="29" spans="1:7" s="539" customFormat="1" ht="28.7" customHeight="1">
      <c r="A29" s="540" t="s">
        <v>243</v>
      </c>
      <c r="B29" s="594">
        <v>17772.286933269999</v>
      </c>
      <c r="C29" s="590">
        <v>29261.118514580001</v>
      </c>
      <c r="D29" s="590">
        <v>31882.067462759998</v>
      </c>
      <c r="E29" s="590">
        <v>3.0059279999999999</v>
      </c>
      <c r="F29" s="590">
        <v>109.19912723</v>
      </c>
      <c r="G29" s="591" t="s">
        <v>1172</v>
      </c>
    </row>
    <row r="30" spans="1:7" s="539" customFormat="1" ht="19.149999999999999" customHeight="1">
      <c r="A30" s="540" t="s">
        <v>654</v>
      </c>
      <c r="B30" s="594">
        <v>14816.9157755</v>
      </c>
      <c r="C30" s="590">
        <v>21815.86575614</v>
      </c>
      <c r="D30" s="590">
        <v>27662.976115270001</v>
      </c>
      <c r="E30" s="590">
        <v>1.7481819999999999</v>
      </c>
      <c r="F30" s="590">
        <v>2.8440300000000001</v>
      </c>
      <c r="G30" s="591" t="s">
        <v>1173</v>
      </c>
    </row>
    <row r="31" spans="1:7" s="539" customFormat="1" ht="28.7" customHeight="1">
      <c r="A31" s="540" t="s">
        <v>1174</v>
      </c>
      <c r="B31" s="594">
        <v>14.312753300000001</v>
      </c>
      <c r="C31" s="590">
        <v>115.72085669000001</v>
      </c>
      <c r="D31" s="590">
        <v>2131.7818502599998</v>
      </c>
      <c r="E31" s="595" t="s">
        <v>585</v>
      </c>
      <c r="F31" s="595" t="s">
        <v>585</v>
      </c>
      <c r="G31" s="591" t="s">
        <v>1175</v>
      </c>
    </row>
    <row r="32" spans="1:7" s="539" customFormat="1" ht="19.149999999999999" customHeight="1">
      <c r="A32" s="540" t="s">
        <v>601</v>
      </c>
      <c r="B32" s="594">
        <v>4248.5474999999997</v>
      </c>
      <c r="C32" s="590">
        <v>8807.5000999999993</v>
      </c>
      <c r="D32" s="590">
        <v>11424.043100000001</v>
      </c>
      <c r="E32" s="595" t="s">
        <v>585</v>
      </c>
      <c r="F32" s="595" t="s">
        <v>585</v>
      </c>
      <c r="G32" s="591" t="s">
        <v>1176</v>
      </c>
    </row>
    <row r="33" spans="1:7" s="539" customFormat="1" ht="39.4" customHeight="1">
      <c r="A33" s="583" t="s">
        <v>730</v>
      </c>
      <c r="B33" s="584">
        <v>8933.2054065400007</v>
      </c>
      <c r="C33" s="584">
        <v>3231.18449203</v>
      </c>
      <c r="D33" s="584">
        <v>3607.5867206500002</v>
      </c>
      <c r="E33" s="584">
        <v>-112.47390405</v>
      </c>
      <c r="F33" s="584">
        <v>-78.265799999999999</v>
      </c>
      <c r="G33" s="585" t="s">
        <v>647</v>
      </c>
    </row>
    <row r="34" spans="1:7" s="539" customFormat="1" ht="19.149999999999999" customHeight="1">
      <c r="A34" s="593" t="s">
        <v>1177</v>
      </c>
      <c r="B34" s="587">
        <v>10323.908273999999</v>
      </c>
      <c r="C34" s="587">
        <v>5367.4246869999997</v>
      </c>
      <c r="D34" s="587">
        <v>5933.3436170000004</v>
      </c>
      <c r="E34" s="587">
        <v>0</v>
      </c>
      <c r="F34" s="587">
        <v>0</v>
      </c>
      <c r="G34" s="593" t="s">
        <v>1178</v>
      </c>
    </row>
    <row r="35" spans="1:7" s="539" customFormat="1" ht="28.7" customHeight="1">
      <c r="A35" s="593" t="s">
        <v>1179</v>
      </c>
      <c r="B35" s="587">
        <v>1390.7028674600001</v>
      </c>
      <c r="C35" s="587">
        <v>2136.2401949700002</v>
      </c>
      <c r="D35" s="587">
        <v>2325.7568963499998</v>
      </c>
      <c r="E35" s="587">
        <v>112.47390405</v>
      </c>
      <c r="F35" s="587">
        <v>78.265799999999999</v>
      </c>
      <c r="G35" s="593" t="s">
        <v>1180</v>
      </c>
    </row>
    <row r="36" spans="1:7" s="539" customFormat="1" ht="59.65" customHeight="1">
      <c r="A36" s="583" t="s">
        <v>747</v>
      </c>
      <c r="B36" s="584">
        <v>937.67381472</v>
      </c>
      <c r="C36" s="584">
        <v>1070.0007905800001</v>
      </c>
      <c r="D36" s="584">
        <v>2078.9290631399999</v>
      </c>
      <c r="E36" s="584">
        <v>-0.23369200000000001</v>
      </c>
      <c r="F36" s="584">
        <v>-1.002156</v>
      </c>
      <c r="G36" s="585" t="s">
        <v>729</v>
      </c>
    </row>
    <row r="37" spans="1:7" s="539" customFormat="1" ht="28.7" customHeight="1">
      <c r="A37" s="593" t="s">
        <v>1183</v>
      </c>
      <c r="B37" s="587">
        <v>978.48218671999996</v>
      </c>
      <c r="C37" s="587">
        <v>1097.5824665800001</v>
      </c>
      <c r="D37" s="587">
        <v>2322.8578691399998</v>
      </c>
      <c r="E37" s="587">
        <v>0</v>
      </c>
      <c r="F37" s="587">
        <v>0</v>
      </c>
      <c r="G37" s="593" t="s">
        <v>1184</v>
      </c>
    </row>
    <row r="38" spans="1:7" s="539" customFormat="1" ht="38.85" customHeight="1">
      <c r="A38" s="593" t="s">
        <v>1181</v>
      </c>
      <c r="B38" s="587">
        <v>40.808371999999999</v>
      </c>
      <c r="C38" s="587">
        <v>27.581676000000002</v>
      </c>
      <c r="D38" s="587">
        <v>243.92880600000001</v>
      </c>
      <c r="E38" s="587">
        <v>0.23369200000000001</v>
      </c>
      <c r="F38" s="587">
        <v>1.002156</v>
      </c>
      <c r="G38" s="593" t="s">
        <v>1182</v>
      </c>
    </row>
    <row r="39" spans="1:7" s="539" customFormat="1" ht="39.4" customHeight="1">
      <c r="A39" s="583" t="s">
        <v>821</v>
      </c>
      <c r="B39" s="584">
        <v>-8189.8989891600004</v>
      </c>
      <c r="C39" s="584">
        <v>-30789.285198969999</v>
      </c>
      <c r="D39" s="584">
        <v>-5568.7436298800003</v>
      </c>
      <c r="E39" s="584">
        <v>9472.3817183899992</v>
      </c>
      <c r="F39" s="584">
        <v>6130.1957672600001</v>
      </c>
      <c r="G39" s="585" t="s">
        <v>731</v>
      </c>
    </row>
    <row r="40" spans="1:7" s="539" customFormat="1" ht="69.95" customHeight="1">
      <c r="A40" s="583" t="s">
        <v>648</v>
      </c>
      <c r="B40" s="584">
        <v>8189.8989891600004</v>
      </c>
      <c r="C40" s="584">
        <v>30789.285198969999</v>
      </c>
      <c r="D40" s="584">
        <v>5568.7436298800003</v>
      </c>
      <c r="E40" s="584">
        <v>-9472.3817183899992</v>
      </c>
      <c r="F40" s="584">
        <v>-6130.1957672600001</v>
      </c>
      <c r="G40" s="585" t="s">
        <v>1384</v>
      </c>
    </row>
    <row r="41" spans="1:7" s="539" customFormat="1" ht="19.7" customHeight="1">
      <c r="A41" s="596" t="s">
        <v>555</v>
      </c>
      <c r="B41" s="597">
        <v>8189.8989891600004</v>
      </c>
      <c r="C41" s="597">
        <v>30789.285198969999</v>
      </c>
      <c r="D41" s="597">
        <v>5568.7436298800003</v>
      </c>
      <c r="E41" s="597">
        <v>-9472.3817183899992</v>
      </c>
      <c r="F41" s="597">
        <v>-6130.1957672600001</v>
      </c>
      <c r="G41" s="598" t="s">
        <v>1185</v>
      </c>
    </row>
    <row r="42" spans="1:7" s="539" customFormat="1" ht="19.149999999999999" customHeight="1">
      <c r="A42" s="588" t="s">
        <v>1186</v>
      </c>
      <c r="B42" s="590">
        <v>10306.64199516</v>
      </c>
      <c r="C42" s="590">
        <v>35785.596210069998</v>
      </c>
      <c r="D42" s="590">
        <v>8849.6035448799994</v>
      </c>
      <c r="E42" s="590">
        <v>-9472.3817183899992</v>
      </c>
      <c r="F42" s="590">
        <v>-6130.1957672600001</v>
      </c>
      <c r="G42" s="599" t="s">
        <v>1187</v>
      </c>
    </row>
    <row r="43" spans="1:7" s="539" customFormat="1" ht="19.7" customHeight="1">
      <c r="A43" s="588" t="s">
        <v>1188</v>
      </c>
      <c r="B43" s="590">
        <v>2116.7430060000002</v>
      </c>
      <c r="C43" s="590">
        <v>4996.3110110999996</v>
      </c>
      <c r="D43" s="590">
        <v>3280.859915</v>
      </c>
      <c r="E43" s="595" t="s">
        <v>585</v>
      </c>
      <c r="F43" s="595" t="s">
        <v>585</v>
      </c>
      <c r="G43" s="591" t="s">
        <v>1189</v>
      </c>
    </row>
    <row r="44" spans="1:7" s="539" customFormat="1" ht="19.7" customHeight="1">
      <c r="A44" s="596" t="s">
        <v>253</v>
      </c>
      <c r="B44" s="600" t="s">
        <v>585</v>
      </c>
      <c r="C44" s="600" t="s">
        <v>585</v>
      </c>
      <c r="D44" s="600" t="s">
        <v>585</v>
      </c>
      <c r="E44" s="600" t="s">
        <v>585</v>
      </c>
      <c r="F44" s="600" t="s">
        <v>585</v>
      </c>
      <c r="G44" s="598" t="s">
        <v>1190</v>
      </c>
    </row>
    <row r="45" spans="1:7" s="539" customFormat="1" ht="19.149999999999999" customHeight="1">
      <c r="A45" s="588" t="s">
        <v>1186</v>
      </c>
      <c r="B45" s="595" t="s">
        <v>585</v>
      </c>
      <c r="C45" s="595" t="s">
        <v>585</v>
      </c>
      <c r="D45" s="595" t="s">
        <v>585</v>
      </c>
      <c r="E45" s="595" t="s">
        <v>585</v>
      </c>
      <c r="F45" s="595" t="s">
        <v>585</v>
      </c>
      <c r="G45" s="591" t="s">
        <v>1187</v>
      </c>
    </row>
    <row r="46" spans="1:7" s="539" customFormat="1" ht="19.7" customHeight="1">
      <c r="A46" s="601" t="s">
        <v>1188</v>
      </c>
      <c r="B46" s="602" t="s">
        <v>585</v>
      </c>
      <c r="C46" s="603" t="s">
        <v>585</v>
      </c>
      <c r="D46" s="603" t="s">
        <v>585</v>
      </c>
      <c r="E46" s="603" t="s">
        <v>585</v>
      </c>
      <c r="F46" s="603" t="s">
        <v>585</v>
      </c>
      <c r="G46" s="604" t="s">
        <v>1189</v>
      </c>
    </row>
    <row r="47" spans="1:7" s="539" customFormat="1" ht="28.7" customHeight="1"/>
  </sheetData>
  <customSheetViews>
    <customSheetView guid="{69687417-BF2D-41EA-9F0C-3ABCA36AC0DF}" showPageBreaks="1" printArea="1" view="pageBreakPreview">
      <selection activeCell="M14" sqref="M14"/>
      <pageMargins left="0.74803149606299213" right="0.15748031496062992" top="0.62992125984251968" bottom="0.6692913385826772" header="0.51181102362204722" footer="0.51181102362204722"/>
      <pageSetup paperSize="9" scale="94" fitToWidth="0" fitToHeight="0" orientation="portrait" r:id="rId1"/>
      <headerFooter alignWithMargins="0"/>
    </customSheetView>
    <customSheetView guid="{CEB12AB2-2B7C-47EA-8993-91B31C172525}" showPageBreaks="1" printArea="1" view="pageBreakPreview">
      <selection activeCell="M14" sqref="M14"/>
      <pageMargins left="0.74803149606299213" right="0.15748031496062992" top="0.62992125984251968" bottom="0.6692913385826772" header="0.51181102362204722" footer="0.51181102362204722"/>
      <pageSetup paperSize="9" scale="94" fitToWidth="0" fitToHeight="0" orientation="portrait" r:id="rId2"/>
      <headerFooter alignWithMargins="0"/>
    </customSheetView>
  </customSheetViews>
  <mergeCells count="14">
    <mergeCell ref="A5:A6"/>
    <mergeCell ref="B5:B6"/>
    <mergeCell ref="C5:C6"/>
    <mergeCell ref="F5:F6"/>
    <mergeCell ref="A4:D4"/>
    <mergeCell ref="E4:G4"/>
    <mergeCell ref="D5:E5"/>
    <mergeCell ref="G5:G6"/>
    <mergeCell ref="A1:D1"/>
    <mergeCell ref="E1:G1"/>
    <mergeCell ref="A2:D2"/>
    <mergeCell ref="E2:G2"/>
    <mergeCell ref="A3:D3"/>
    <mergeCell ref="E3:G3"/>
  </mergeCells>
  <phoneticPr fontId="18" type="noConversion"/>
  <pageMargins left="0.74803149606299213" right="0.15748031496062992" top="0.62992125984251968" bottom="0.6692913385826772" header="0.51181102362204722" footer="0.51181102362204722"/>
  <pageSetup paperSize="9" scale="94" fitToWidth="0" fitToHeight="0" orientation="portrait" r:id="rId3"/>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5">
    <tabColor rgb="FFFFC000"/>
  </sheetPr>
  <dimension ref="A1:G47"/>
  <sheetViews>
    <sheetView view="pageBreakPreview" zoomScaleNormal="100" zoomScaleSheetLayoutView="100" workbookViewId="0">
      <selection activeCell="P14" sqref="P14"/>
    </sheetView>
  </sheetViews>
  <sheetFormatPr defaultRowHeight="12.75"/>
  <cols>
    <col min="1" max="1" width="20.85546875" style="454" customWidth="1"/>
    <col min="2" max="3" width="11.7109375" style="454" customWidth="1"/>
    <col min="4" max="4" width="9.28515625" style="454" customWidth="1"/>
    <col min="5" max="5" width="14" style="454" customWidth="1"/>
    <col min="6" max="6" width="11.7109375" style="454" customWidth="1"/>
    <col min="7" max="7" width="21" style="454" customWidth="1"/>
    <col min="8" max="8" width="4.7109375" style="454" customWidth="1"/>
    <col min="9" max="16384" width="9.140625" style="454"/>
  </cols>
  <sheetData>
    <row r="1" spans="1:7" s="539" customFormat="1" ht="19.149999999999999" customHeight="1">
      <c r="A1" s="865" t="s">
        <v>3053</v>
      </c>
      <c r="B1" s="865"/>
      <c r="C1" s="865"/>
      <c r="D1" s="865"/>
      <c r="E1" s="866" t="s">
        <v>3054</v>
      </c>
      <c r="F1" s="866"/>
      <c r="G1" s="866"/>
    </row>
    <row r="2" spans="1:7" s="539" customFormat="1" ht="19.149999999999999" customHeight="1">
      <c r="A2" s="867" t="s">
        <v>1191</v>
      </c>
      <c r="B2" s="867"/>
      <c r="C2" s="867"/>
      <c r="D2" s="867"/>
      <c r="E2" s="868" t="s">
        <v>1155</v>
      </c>
      <c r="F2" s="868"/>
      <c r="G2" s="868"/>
    </row>
    <row r="3" spans="1:7" s="539" customFormat="1" ht="19.149999999999999" customHeight="1">
      <c r="A3" s="867" t="s">
        <v>1156</v>
      </c>
      <c r="B3" s="867"/>
      <c r="C3" s="867"/>
      <c r="D3" s="867"/>
      <c r="E3" s="868" t="s">
        <v>2628</v>
      </c>
      <c r="F3" s="868"/>
      <c r="G3" s="868"/>
    </row>
    <row r="4" spans="1:7" s="539" customFormat="1" ht="14.45" customHeight="1">
      <c r="A4" s="871" t="s">
        <v>139</v>
      </c>
      <c r="B4" s="871"/>
      <c r="C4" s="871"/>
      <c r="D4" s="871"/>
      <c r="E4" s="872" t="s">
        <v>616</v>
      </c>
      <c r="F4" s="872"/>
      <c r="G4" s="872"/>
    </row>
    <row r="5" spans="1:7" s="539" customFormat="1" ht="19.149999999999999" customHeight="1">
      <c r="A5" s="869" t="s">
        <v>451</v>
      </c>
      <c r="B5" s="870" t="s">
        <v>3125</v>
      </c>
      <c r="C5" s="870" t="s">
        <v>2478</v>
      </c>
      <c r="D5" s="869" t="s">
        <v>3126</v>
      </c>
      <c r="E5" s="869"/>
      <c r="F5" s="870" t="s">
        <v>3127</v>
      </c>
      <c r="G5" s="870" t="s">
        <v>42</v>
      </c>
    </row>
    <row r="6" spans="1:7" s="539" customFormat="1" ht="48" customHeight="1">
      <c r="A6" s="869"/>
      <c r="B6" s="870"/>
      <c r="C6" s="870"/>
      <c r="D6" s="581" t="s">
        <v>2594</v>
      </c>
      <c r="E6" s="581" t="s">
        <v>3128</v>
      </c>
      <c r="F6" s="870"/>
      <c r="G6" s="870"/>
    </row>
    <row r="7" spans="1:7" s="539" customFormat="1" ht="20.25" customHeight="1">
      <c r="A7" s="582" t="s">
        <v>608</v>
      </c>
      <c r="B7" s="582" t="s">
        <v>207</v>
      </c>
      <c r="C7" s="582" t="s">
        <v>314</v>
      </c>
      <c r="D7" s="582" t="s">
        <v>548</v>
      </c>
      <c r="E7" s="582" t="s">
        <v>825</v>
      </c>
      <c r="F7" s="582" t="s">
        <v>581</v>
      </c>
      <c r="G7" s="582" t="s">
        <v>826</v>
      </c>
    </row>
    <row r="8" spans="1:7" s="539" customFormat="1" ht="19.149999999999999" customHeight="1">
      <c r="A8" s="583" t="s">
        <v>479</v>
      </c>
      <c r="B8" s="584">
        <v>262057.16179024999</v>
      </c>
      <c r="C8" s="584">
        <v>322769.93402905</v>
      </c>
      <c r="D8" s="584">
        <v>373646.06445362</v>
      </c>
      <c r="E8" s="584">
        <v>10762.86389259</v>
      </c>
      <c r="F8" s="584">
        <v>15513.140178670001</v>
      </c>
      <c r="G8" s="585" t="s">
        <v>480</v>
      </c>
    </row>
    <row r="9" spans="1:7" s="539" customFormat="1" ht="38.85" customHeight="1">
      <c r="A9" s="586" t="s">
        <v>1157</v>
      </c>
      <c r="B9" s="587">
        <v>98479.142314469995</v>
      </c>
      <c r="C9" s="587">
        <v>110888.38739174001</v>
      </c>
      <c r="D9" s="587">
        <v>132602.21647429999</v>
      </c>
      <c r="E9" s="587">
        <v>7649.5566755099999</v>
      </c>
      <c r="F9" s="587">
        <v>8963.8089991699999</v>
      </c>
      <c r="G9" s="586" t="s">
        <v>1158</v>
      </c>
    </row>
    <row r="10" spans="1:7" s="539" customFormat="1" ht="28.7" customHeight="1">
      <c r="A10" s="588" t="s">
        <v>1561</v>
      </c>
      <c r="B10" s="589" t="s">
        <v>585</v>
      </c>
      <c r="C10" s="590">
        <v>11651.03100877</v>
      </c>
      <c r="D10" s="590">
        <v>15773.35866863</v>
      </c>
      <c r="E10" s="590">
        <v>1237.35748956</v>
      </c>
      <c r="F10" s="590">
        <v>1298.5862897699999</v>
      </c>
      <c r="G10" s="591" t="s">
        <v>724</v>
      </c>
    </row>
    <row r="11" spans="1:7" s="539" customFormat="1" ht="28.7" customHeight="1">
      <c r="A11" s="588" t="s">
        <v>1159</v>
      </c>
      <c r="B11" s="592">
        <v>29467.037935929999</v>
      </c>
      <c r="C11" s="590">
        <v>31659.059516050002</v>
      </c>
      <c r="D11" s="590">
        <v>39206.062046970001</v>
      </c>
      <c r="E11" s="590">
        <v>3237.71631321</v>
      </c>
      <c r="F11" s="590">
        <v>4162.2800931000002</v>
      </c>
      <c r="G11" s="591" t="s">
        <v>725</v>
      </c>
    </row>
    <row r="12" spans="1:7" s="539" customFormat="1" ht="19.149999999999999" customHeight="1">
      <c r="A12" s="588" t="s">
        <v>1160</v>
      </c>
      <c r="B12" s="592">
        <v>24795.002250459998</v>
      </c>
      <c r="C12" s="590">
        <v>26103.542019230001</v>
      </c>
      <c r="D12" s="590">
        <v>30737.344107919998</v>
      </c>
      <c r="E12" s="590">
        <v>2439.6481675700002</v>
      </c>
      <c r="F12" s="590">
        <v>3123.309123</v>
      </c>
      <c r="G12" s="591" t="s">
        <v>686</v>
      </c>
    </row>
    <row r="13" spans="1:7" s="539" customFormat="1" ht="19.149999999999999" customHeight="1">
      <c r="A13" s="588" t="s">
        <v>1161</v>
      </c>
      <c r="B13" s="592">
        <v>3225.4087954800002</v>
      </c>
      <c r="C13" s="590">
        <v>3799.6266330399999</v>
      </c>
      <c r="D13" s="590">
        <v>4832.8351015899998</v>
      </c>
      <c r="E13" s="590">
        <v>274.94918144000002</v>
      </c>
      <c r="F13" s="590">
        <v>87.018274250000005</v>
      </c>
      <c r="G13" s="591" t="s">
        <v>674</v>
      </c>
    </row>
    <row r="14" spans="1:7" s="539" customFormat="1" ht="28.7" customHeight="1">
      <c r="A14" s="593" t="s">
        <v>1162</v>
      </c>
      <c r="B14" s="587">
        <v>7245.8006536900002</v>
      </c>
      <c r="C14" s="587">
        <v>4061.4694284500001</v>
      </c>
      <c r="D14" s="587">
        <v>8384.9448302199999</v>
      </c>
      <c r="E14" s="587">
        <v>406.92741876000002</v>
      </c>
      <c r="F14" s="587">
        <v>257.13945699999999</v>
      </c>
      <c r="G14" s="593" t="s">
        <v>12</v>
      </c>
    </row>
    <row r="15" spans="1:7" s="539" customFormat="1" ht="38.85" customHeight="1">
      <c r="A15" s="593" t="s">
        <v>1163</v>
      </c>
      <c r="B15" s="587">
        <v>13483.684822089999</v>
      </c>
      <c r="C15" s="587">
        <v>8584.4553088600005</v>
      </c>
      <c r="D15" s="587">
        <v>9533.5891491000002</v>
      </c>
      <c r="E15" s="587">
        <v>479.37079832000001</v>
      </c>
      <c r="F15" s="587">
        <v>887.79172249999999</v>
      </c>
      <c r="G15" s="593" t="s">
        <v>574</v>
      </c>
    </row>
    <row r="16" spans="1:7" s="539" customFormat="1" ht="28.7" customHeight="1">
      <c r="A16" s="593" t="s">
        <v>422</v>
      </c>
      <c r="B16" s="587">
        <v>142848.53400000001</v>
      </c>
      <c r="C16" s="587">
        <v>199235.6219</v>
      </c>
      <c r="D16" s="587">
        <v>223125.31400000001</v>
      </c>
      <c r="E16" s="587">
        <v>2227.009</v>
      </c>
      <c r="F16" s="587">
        <v>5404.4</v>
      </c>
      <c r="G16" s="593" t="s">
        <v>1164</v>
      </c>
    </row>
    <row r="17" spans="1:7" s="539" customFormat="1" ht="19.7" customHeight="1">
      <c r="A17" s="583" t="s">
        <v>118</v>
      </c>
      <c r="B17" s="584">
        <v>248207.83786652001</v>
      </c>
      <c r="C17" s="584">
        <v>338729.93930912</v>
      </c>
      <c r="D17" s="584">
        <v>359921.47497630003</v>
      </c>
      <c r="E17" s="584">
        <v>3452.4705232000001</v>
      </c>
      <c r="F17" s="584">
        <v>8889.3660659100005</v>
      </c>
      <c r="G17" s="585" t="s">
        <v>557</v>
      </c>
    </row>
    <row r="18" spans="1:7" s="539" customFormat="1" ht="28.7" customHeight="1">
      <c r="A18" s="540" t="s">
        <v>1165</v>
      </c>
      <c r="B18" s="594">
        <v>9102.4768393800005</v>
      </c>
      <c r="C18" s="590">
        <v>11137.91203374</v>
      </c>
      <c r="D18" s="590">
        <v>13413.82630094</v>
      </c>
      <c r="E18" s="590">
        <v>237.27514683999999</v>
      </c>
      <c r="F18" s="590">
        <v>582.56819985000004</v>
      </c>
      <c r="G18" s="591" t="s">
        <v>147</v>
      </c>
    </row>
    <row r="19" spans="1:7" s="539" customFormat="1" ht="19.149999999999999" customHeight="1">
      <c r="A19" s="540" t="s">
        <v>96</v>
      </c>
      <c r="B19" s="594">
        <v>990.43512479000003</v>
      </c>
      <c r="C19" s="590">
        <v>1332.21077352</v>
      </c>
      <c r="D19" s="590">
        <v>2245.5638988300002</v>
      </c>
      <c r="E19" s="590">
        <v>15.912122999999999</v>
      </c>
      <c r="F19" s="590">
        <v>21.767410000000002</v>
      </c>
      <c r="G19" s="591" t="s">
        <v>46</v>
      </c>
    </row>
    <row r="20" spans="1:7" s="539" customFormat="1" ht="59.1" customHeight="1">
      <c r="A20" s="540" t="s">
        <v>1166</v>
      </c>
      <c r="B20" s="594">
        <v>7408.8448130099996</v>
      </c>
      <c r="C20" s="590">
        <v>8181.8794218800003</v>
      </c>
      <c r="D20" s="590">
        <v>9594.6008927500006</v>
      </c>
      <c r="E20" s="590">
        <v>336.32111306000002</v>
      </c>
      <c r="F20" s="590">
        <v>558.27248696000004</v>
      </c>
      <c r="G20" s="591" t="s">
        <v>313</v>
      </c>
    </row>
    <row r="21" spans="1:7" s="539" customFormat="1" ht="19.149999999999999" customHeight="1">
      <c r="A21" s="540" t="s">
        <v>43</v>
      </c>
      <c r="B21" s="594">
        <v>96030.687821660002</v>
      </c>
      <c r="C21" s="590">
        <v>131231.53208353001</v>
      </c>
      <c r="D21" s="590">
        <v>152328.51843443999</v>
      </c>
      <c r="E21" s="590">
        <v>1687.76152015</v>
      </c>
      <c r="F21" s="590">
        <v>6006.70236062</v>
      </c>
      <c r="G21" s="591" t="s">
        <v>44</v>
      </c>
    </row>
    <row r="22" spans="1:7" s="539" customFormat="1" ht="19.149999999999999" customHeight="1">
      <c r="A22" s="540" t="s">
        <v>338</v>
      </c>
      <c r="B22" s="594">
        <v>10194.80672133</v>
      </c>
      <c r="C22" s="590">
        <v>16865.694572870001</v>
      </c>
      <c r="D22" s="590">
        <v>11280.72732772</v>
      </c>
      <c r="E22" s="590">
        <v>19.482651000000001</v>
      </c>
      <c r="F22" s="590">
        <v>22.247401369999999</v>
      </c>
      <c r="G22" s="591" t="s">
        <v>339</v>
      </c>
    </row>
    <row r="23" spans="1:7" s="539" customFormat="1" ht="38.85" customHeight="1">
      <c r="A23" s="540" t="s">
        <v>1167</v>
      </c>
      <c r="B23" s="594">
        <v>19572.230491220002</v>
      </c>
      <c r="C23" s="590">
        <v>16160.528035519999</v>
      </c>
      <c r="D23" s="590">
        <v>17223.080804230001</v>
      </c>
      <c r="E23" s="590">
        <v>127.60652724000001</v>
      </c>
      <c r="F23" s="590">
        <v>241.70218020999999</v>
      </c>
      <c r="G23" s="591" t="s">
        <v>29</v>
      </c>
    </row>
    <row r="24" spans="1:7" s="539" customFormat="1" ht="38.85" customHeight="1">
      <c r="A24" s="540" t="s">
        <v>61</v>
      </c>
      <c r="B24" s="594">
        <v>27672.803855099999</v>
      </c>
      <c r="C24" s="590">
        <v>47280.822093720002</v>
      </c>
      <c r="D24" s="590">
        <v>39337.282642819999</v>
      </c>
      <c r="E24" s="590">
        <v>34.292572999999997</v>
      </c>
      <c r="F24" s="590">
        <v>188.73301147000001</v>
      </c>
      <c r="G24" s="591" t="s">
        <v>519</v>
      </c>
    </row>
    <row r="25" spans="1:7" s="539" customFormat="1" ht="49.15" customHeight="1">
      <c r="A25" s="540" t="s">
        <v>458</v>
      </c>
      <c r="B25" s="594">
        <v>13841.518578650001</v>
      </c>
      <c r="C25" s="590">
        <v>17670.439063059999</v>
      </c>
      <c r="D25" s="590">
        <v>18679.75791294</v>
      </c>
      <c r="E25" s="590">
        <v>300.99406590000001</v>
      </c>
      <c r="F25" s="590">
        <v>424.26953787000002</v>
      </c>
      <c r="G25" s="591" t="s">
        <v>529</v>
      </c>
    </row>
    <row r="26" spans="1:7" s="539" customFormat="1" ht="38.85" customHeight="1">
      <c r="A26" s="540" t="s">
        <v>1168</v>
      </c>
      <c r="B26" s="594">
        <v>7026.1622744599999</v>
      </c>
      <c r="C26" s="590">
        <v>2725.62564969</v>
      </c>
      <c r="D26" s="590">
        <v>7732.7168832999996</v>
      </c>
      <c r="E26" s="595" t="s">
        <v>585</v>
      </c>
      <c r="F26" s="590">
        <v>1.85792</v>
      </c>
      <c r="G26" s="591" t="s">
        <v>393</v>
      </c>
    </row>
    <row r="27" spans="1:7" s="539" customFormat="1" ht="89.1" customHeight="1">
      <c r="A27" s="540" t="s">
        <v>736</v>
      </c>
      <c r="B27" s="594">
        <v>20918.72276651</v>
      </c>
      <c r="C27" s="590">
        <v>23272.560923100002</v>
      </c>
      <c r="D27" s="590">
        <v>30176.506997699998</v>
      </c>
      <c r="E27" s="590">
        <v>163.27530239999999</v>
      </c>
      <c r="F27" s="590">
        <v>368.87507139000002</v>
      </c>
      <c r="G27" s="591" t="s">
        <v>1169</v>
      </c>
    </row>
    <row r="28" spans="1:7" s="539" customFormat="1" ht="59.1" customHeight="1">
      <c r="A28" s="540" t="s">
        <v>1170</v>
      </c>
      <c r="B28" s="594">
        <v>386.15999104000002</v>
      </c>
      <c r="C28" s="590">
        <v>1042.0942744399999</v>
      </c>
      <c r="D28" s="590">
        <v>2033.06479178</v>
      </c>
      <c r="E28" s="590">
        <v>18.726868509999999</v>
      </c>
      <c r="F28" s="590">
        <v>31.4531408</v>
      </c>
      <c r="G28" s="591" t="s">
        <v>1171</v>
      </c>
    </row>
    <row r="29" spans="1:7" s="539" customFormat="1" ht="28.7" customHeight="1">
      <c r="A29" s="540" t="s">
        <v>243</v>
      </c>
      <c r="B29" s="594">
        <v>22424.974770330002</v>
      </c>
      <c r="C29" s="590">
        <v>36460.283034259999</v>
      </c>
      <c r="D29" s="590">
        <v>23709.568389069998</v>
      </c>
      <c r="E29" s="590">
        <v>123.0323326</v>
      </c>
      <c r="F29" s="590">
        <v>375.24498096999997</v>
      </c>
      <c r="G29" s="591" t="s">
        <v>1172</v>
      </c>
    </row>
    <row r="30" spans="1:7" s="539" customFormat="1" ht="19.149999999999999" customHeight="1">
      <c r="A30" s="540" t="s">
        <v>654</v>
      </c>
      <c r="B30" s="594">
        <v>7020.3399274699996</v>
      </c>
      <c r="C30" s="590">
        <v>11742.30238879</v>
      </c>
      <c r="D30" s="590">
        <v>19453.095476099999</v>
      </c>
      <c r="E30" s="590">
        <v>387.7902995</v>
      </c>
      <c r="F30" s="590">
        <v>65.672364400000006</v>
      </c>
      <c r="G30" s="591" t="s">
        <v>1173</v>
      </c>
    </row>
    <row r="31" spans="1:7" s="539" customFormat="1" ht="28.7" customHeight="1">
      <c r="A31" s="540" t="s">
        <v>1174</v>
      </c>
      <c r="B31" s="594">
        <v>67.560991569999999</v>
      </c>
      <c r="C31" s="590">
        <v>103.319461</v>
      </c>
      <c r="D31" s="590">
        <v>1865.3628672299999</v>
      </c>
      <c r="E31" s="595" t="s">
        <v>585</v>
      </c>
      <c r="F31" s="595" t="s">
        <v>585</v>
      </c>
      <c r="G31" s="591" t="s">
        <v>1175</v>
      </c>
    </row>
    <row r="32" spans="1:7" s="539" customFormat="1" ht="19.149999999999999" customHeight="1">
      <c r="A32" s="540" t="s">
        <v>601</v>
      </c>
      <c r="B32" s="594">
        <v>5550.1129000000001</v>
      </c>
      <c r="C32" s="590">
        <v>13522.735500000001</v>
      </c>
      <c r="D32" s="590">
        <v>10847.80135645</v>
      </c>
      <c r="E32" s="595" t="s">
        <v>585</v>
      </c>
      <c r="F32" s="595" t="s">
        <v>585</v>
      </c>
      <c r="G32" s="591" t="s">
        <v>1176</v>
      </c>
    </row>
    <row r="33" spans="1:7" s="539" customFormat="1" ht="39.4" customHeight="1">
      <c r="A33" s="583" t="s">
        <v>730</v>
      </c>
      <c r="B33" s="584">
        <v>6032.6822033799999</v>
      </c>
      <c r="C33" s="584">
        <v>3721.8158320100001</v>
      </c>
      <c r="D33" s="584">
        <v>3649.0546886299999</v>
      </c>
      <c r="E33" s="584">
        <v>-17.589889670000002</v>
      </c>
      <c r="F33" s="584">
        <v>-25</v>
      </c>
      <c r="G33" s="585" t="s">
        <v>647</v>
      </c>
    </row>
    <row r="34" spans="1:7" s="539" customFormat="1" ht="19.149999999999999" customHeight="1">
      <c r="A34" s="593" t="s">
        <v>1177</v>
      </c>
      <c r="B34" s="587">
        <v>7202.2575420000003</v>
      </c>
      <c r="C34" s="587">
        <v>6191.4592160000002</v>
      </c>
      <c r="D34" s="587">
        <v>8342.9249789999994</v>
      </c>
      <c r="E34" s="587">
        <v>0</v>
      </c>
      <c r="F34" s="587">
        <v>0</v>
      </c>
      <c r="G34" s="593" t="s">
        <v>1178</v>
      </c>
    </row>
    <row r="35" spans="1:7" s="539" customFormat="1" ht="28.7" customHeight="1">
      <c r="A35" s="593" t="s">
        <v>1179</v>
      </c>
      <c r="B35" s="587">
        <v>1169.5753386199999</v>
      </c>
      <c r="C35" s="587">
        <v>2469.6433839900001</v>
      </c>
      <c r="D35" s="587">
        <v>4693.8702903699996</v>
      </c>
      <c r="E35" s="587">
        <v>17.589889670000002</v>
      </c>
      <c r="F35" s="587">
        <v>25</v>
      </c>
      <c r="G35" s="593" t="s">
        <v>1180</v>
      </c>
    </row>
    <row r="36" spans="1:7" s="539" customFormat="1" ht="59.65" customHeight="1">
      <c r="A36" s="583" t="s">
        <v>747</v>
      </c>
      <c r="B36" s="584">
        <v>118.947554</v>
      </c>
      <c r="C36" s="584">
        <v>1.7730999999999999</v>
      </c>
      <c r="D36" s="584">
        <v>547.88253499999996</v>
      </c>
      <c r="E36" s="584">
        <v>-1.8929999999999999E-2</v>
      </c>
      <c r="F36" s="584">
        <v>1.9274579999999999</v>
      </c>
      <c r="G36" s="585" t="s">
        <v>729</v>
      </c>
    </row>
    <row r="37" spans="1:7" s="539" customFormat="1" ht="28.7" customHeight="1">
      <c r="A37" s="593" t="s">
        <v>1183</v>
      </c>
      <c r="B37" s="587">
        <v>125</v>
      </c>
      <c r="C37" s="587">
        <v>22</v>
      </c>
      <c r="D37" s="587">
        <v>547.93920000000003</v>
      </c>
      <c r="E37" s="587">
        <v>0</v>
      </c>
      <c r="F37" s="587"/>
      <c r="G37" s="593" t="s">
        <v>1184</v>
      </c>
    </row>
    <row r="38" spans="1:7" s="539" customFormat="1" ht="38.85" customHeight="1">
      <c r="A38" s="593" t="s">
        <v>1181</v>
      </c>
      <c r="B38" s="587">
        <v>6.0524459999999998</v>
      </c>
      <c r="C38" s="587">
        <v>20.226900000000001</v>
      </c>
      <c r="D38" s="587">
        <v>5.6665E-2</v>
      </c>
      <c r="E38" s="587">
        <v>1.8929999999999999E-2</v>
      </c>
      <c r="F38" s="587">
        <v>-1.9274579999999999</v>
      </c>
      <c r="G38" s="593" t="s">
        <v>1182</v>
      </c>
    </row>
    <row r="39" spans="1:7" s="539" customFormat="1" ht="39.4" customHeight="1">
      <c r="A39" s="583" t="s">
        <v>821</v>
      </c>
      <c r="B39" s="584">
        <v>7697.6941663500002</v>
      </c>
      <c r="C39" s="584">
        <v>-19683.594212079999</v>
      </c>
      <c r="D39" s="584">
        <v>9527.6522536899993</v>
      </c>
      <c r="E39" s="584">
        <v>7328.0021890600001</v>
      </c>
      <c r="F39" s="584">
        <v>6646.8466547600001</v>
      </c>
      <c r="G39" s="585" t="s">
        <v>731</v>
      </c>
    </row>
    <row r="40" spans="1:7" s="539" customFormat="1" ht="69.95" customHeight="1">
      <c r="A40" s="583" t="s">
        <v>648</v>
      </c>
      <c r="B40" s="584">
        <v>-7697.6941663500002</v>
      </c>
      <c r="C40" s="584">
        <v>19683.594212079999</v>
      </c>
      <c r="D40" s="584">
        <v>-9527.6522536899993</v>
      </c>
      <c r="E40" s="584">
        <v>-7328.0021890600001</v>
      </c>
      <c r="F40" s="584">
        <v>-6646.8466547600001</v>
      </c>
      <c r="G40" s="585" t="s">
        <v>1384</v>
      </c>
    </row>
    <row r="41" spans="1:7" s="539" customFormat="1" ht="19.7" customHeight="1">
      <c r="A41" s="596" t="s">
        <v>555</v>
      </c>
      <c r="B41" s="597">
        <v>-7697.6941663500002</v>
      </c>
      <c r="C41" s="597">
        <v>19683.594212079999</v>
      </c>
      <c r="D41" s="597">
        <v>-9527.6522536899993</v>
      </c>
      <c r="E41" s="597">
        <v>-7328.0021890600001</v>
      </c>
      <c r="F41" s="597">
        <v>-6646.8466547600001</v>
      </c>
      <c r="G41" s="598" t="s">
        <v>1185</v>
      </c>
    </row>
    <row r="42" spans="1:7" s="539" customFormat="1" ht="19.149999999999999" customHeight="1">
      <c r="A42" s="588" t="s">
        <v>1186</v>
      </c>
      <c r="B42" s="590">
        <v>6580.2078216500004</v>
      </c>
      <c r="C42" s="590">
        <v>29736.299906079999</v>
      </c>
      <c r="D42" s="590">
        <v>4375.5498474599999</v>
      </c>
      <c r="E42" s="590">
        <v>-7328.0021890600001</v>
      </c>
      <c r="F42" s="590">
        <v>-6646.8466547600001</v>
      </c>
      <c r="G42" s="599" t="s">
        <v>1187</v>
      </c>
    </row>
    <row r="43" spans="1:7" s="539" customFormat="1" ht="19.7" customHeight="1">
      <c r="A43" s="588" t="s">
        <v>1188</v>
      </c>
      <c r="B43" s="590">
        <v>14277.901988</v>
      </c>
      <c r="C43" s="590">
        <v>10052.705694</v>
      </c>
      <c r="D43" s="590">
        <v>13903.20210115</v>
      </c>
      <c r="E43" s="595" t="s">
        <v>585</v>
      </c>
      <c r="F43" s="595" t="s">
        <v>585</v>
      </c>
      <c r="G43" s="591" t="s">
        <v>1189</v>
      </c>
    </row>
    <row r="44" spans="1:7" s="539" customFormat="1" ht="19.7" customHeight="1">
      <c r="A44" s="596" t="s">
        <v>253</v>
      </c>
      <c r="B44" s="600" t="s">
        <v>585</v>
      </c>
      <c r="C44" s="600" t="s">
        <v>585</v>
      </c>
      <c r="D44" s="600" t="s">
        <v>585</v>
      </c>
      <c r="E44" s="600" t="s">
        <v>585</v>
      </c>
      <c r="F44" s="600" t="s">
        <v>585</v>
      </c>
      <c r="G44" s="598" t="s">
        <v>1190</v>
      </c>
    </row>
    <row r="45" spans="1:7" s="539" customFormat="1" ht="19.149999999999999" customHeight="1">
      <c r="A45" s="588" t="s">
        <v>1186</v>
      </c>
      <c r="B45" s="595" t="s">
        <v>585</v>
      </c>
      <c r="C45" s="595" t="s">
        <v>585</v>
      </c>
      <c r="D45" s="595" t="s">
        <v>585</v>
      </c>
      <c r="E45" s="595" t="s">
        <v>585</v>
      </c>
      <c r="F45" s="595" t="s">
        <v>585</v>
      </c>
      <c r="G45" s="591" t="s">
        <v>1187</v>
      </c>
    </row>
    <row r="46" spans="1:7" s="539" customFormat="1" ht="19.7" customHeight="1">
      <c r="A46" s="601" t="s">
        <v>1188</v>
      </c>
      <c r="B46" s="602" t="s">
        <v>585</v>
      </c>
      <c r="C46" s="603" t="s">
        <v>585</v>
      </c>
      <c r="D46" s="603" t="s">
        <v>585</v>
      </c>
      <c r="E46" s="603" t="s">
        <v>585</v>
      </c>
      <c r="F46" s="603" t="s">
        <v>585</v>
      </c>
      <c r="G46" s="604" t="s">
        <v>1189</v>
      </c>
    </row>
    <row r="47" spans="1:7" s="539" customFormat="1" ht="28.7" customHeight="1"/>
  </sheetData>
  <customSheetViews>
    <customSheetView guid="{69687417-BF2D-41EA-9F0C-3ABCA36AC0DF}" showPageBreaks="1" printArea="1" view="pageBreakPreview">
      <selection activeCell="I14" sqref="I14"/>
      <pageMargins left="0.68" right="0.18" top="0.25" bottom="0.51" header="0.5" footer="0.5"/>
      <pageSetup paperSize="9" scale="74" orientation="portrait" r:id="rId1"/>
      <headerFooter alignWithMargins="0"/>
    </customSheetView>
    <customSheetView guid="{CEB12AB2-2B7C-47EA-8993-91B31C172525}" showPageBreaks="1" printArea="1" view="pageBreakPreview">
      <selection activeCell="I14" sqref="I14"/>
      <pageMargins left="0.68" right="0.18" top="0.25" bottom="0.51" header="0.5" footer="0.5"/>
      <pageSetup paperSize="9" scale="74" orientation="portrait" r:id="rId2"/>
      <headerFooter alignWithMargins="0"/>
    </customSheetView>
  </customSheetViews>
  <mergeCells count="14">
    <mergeCell ref="A5:A6"/>
    <mergeCell ref="B5:B6"/>
    <mergeCell ref="C5:C6"/>
    <mergeCell ref="F5:F6"/>
    <mergeCell ref="A4:D4"/>
    <mergeCell ref="E4:G4"/>
    <mergeCell ref="D5:E5"/>
    <mergeCell ref="G5:G6"/>
    <mergeCell ref="A1:D1"/>
    <mergeCell ref="E1:G1"/>
    <mergeCell ref="A2:D2"/>
    <mergeCell ref="E2:G2"/>
    <mergeCell ref="A3:D3"/>
    <mergeCell ref="E3:G3"/>
  </mergeCells>
  <phoneticPr fontId="18" type="noConversion"/>
  <pageMargins left="0.68" right="0.18" top="0.25" bottom="0.51" header="0.5" footer="0.5"/>
  <pageSetup paperSize="9" scale="74" orientation="portrait" r:id="rId3"/>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tabColor rgb="FFFFC000"/>
  </sheetPr>
  <dimension ref="A1:G47"/>
  <sheetViews>
    <sheetView view="pageBreakPreview" zoomScaleNormal="100" zoomScaleSheetLayoutView="100" workbookViewId="0">
      <selection activeCell="P15" sqref="P15"/>
    </sheetView>
  </sheetViews>
  <sheetFormatPr defaultRowHeight="12.75"/>
  <cols>
    <col min="1" max="1" width="20.85546875" style="454" customWidth="1"/>
    <col min="2" max="3" width="11.7109375" style="454" customWidth="1"/>
    <col min="4" max="4" width="9.28515625" style="454" customWidth="1"/>
    <col min="5" max="5" width="14" style="454" customWidth="1"/>
    <col min="6" max="6" width="11.7109375" style="454" customWidth="1"/>
    <col min="7" max="7" width="21" style="454" customWidth="1"/>
    <col min="8" max="8" width="4.7109375" style="454" customWidth="1"/>
    <col min="9" max="16384" width="9.140625" style="454"/>
  </cols>
  <sheetData>
    <row r="1" spans="1:7" s="539" customFormat="1" ht="19.149999999999999" customHeight="1">
      <c r="A1" s="865" t="s">
        <v>3055</v>
      </c>
      <c r="B1" s="865"/>
      <c r="C1" s="865"/>
      <c r="D1" s="865"/>
      <c r="E1" s="866" t="s">
        <v>3056</v>
      </c>
      <c r="F1" s="866"/>
      <c r="G1" s="866"/>
    </row>
    <row r="2" spans="1:7" s="539" customFormat="1" ht="19.149999999999999" customHeight="1">
      <c r="A2" s="867" t="s">
        <v>1192</v>
      </c>
      <c r="B2" s="867"/>
      <c r="C2" s="867"/>
      <c r="D2" s="867"/>
      <c r="E2" s="868" t="s">
        <v>1155</v>
      </c>
      <c r="F2" s="868"/>
      <c r="G2" s="868"/>
    </row>
    <row r="3" spans="1:7" s="539" customFormat="1" ht="19.149999999999999" customHeight="1">
      <c r="A3" s="867" t="s">
        <v>1156</v>
      </c>
      <c r="B3" s="867"/>
      <c r="C3" s="867"/>
      <c r="D3" s="867"/>
      <c r="E3" s="868" t="s">
        <v>2629</v>
      </c>
      <c r="F3" s="868"/>
      <c r="G3" s="868"/>
    </row>
    <row r="4" spans="1:7" s="539" customFormat="1" ht="14.45" customHeight="1">
      <c r="A4" s="871" t="s">
        <v>139</v>
      </c>
      <c r="B4" s="871"/>
      <c r="C4" s="871"/>
      <c r="D4" s="871"/>
      <c r="E4" s="872" t="s">
        <v>616</v>
      </c>
      <c r="F4" s="872"/>
      <c r="G4" s="872"/>
    </row>
    <row r="5" spans="1:7" s="539" customFormat="1" ht="19.149999999999999" customHeight="1">
      <c r="A5" s="869" t="s">
        <v>451</v>
      </c>
      <c r="B5" s="870" t="s">
        <v>3125</v>
      </c>
      <c r="C5" s="870" t="s">
        <v>2478</v>
      </c>
      <c r="D5" s="869" t="s">
        <v>3126</v>
      </c>
      <c r="E5" s="869"/>
      <c r="F5" s="870" t="s">
        <v>3127</v>
      </c>
      <c r="G5" s="870" t="s">
        <v>42</v>
      </c>
    </row>
    <row r="6" spans="1:7" s="539" customFormat="1" ht="48" customHeight="1">
      <c r="A6" s="869"/>
      <c r="B6" s="870"/>
      <c r="C6" s="870"/>
      <c r="D6" s="581" t="s">
        <v>2594</v>
      </c>
      <c r="E6" s="581" t="s">
        <v>3128</v>
      </c>
      <c r="F6" s="870"/>
      <c r="G6" s="870"/>
    </row>
    <row r="7" spans="1:7" s="539" customFormat="1" ht="20.25" customHeight="1">
      <c r="A7" s="582" t="s">
        <v>608</v>
      </c>
      <c r="B7" s="582" t="s">
        <v>207</v>
      </c>
      <c r="C7" s="582" t="s">
        <v>314</v>
      </c>
      <c r="D7" s="582" t="s">
        <v>548</v>
      </c>
      <c r="E7" s="582" t="s">
        <v>825</v>
      </c>
      <c r="F7" s="582" t="s">
        <v>581</v>
      </c>
      <c r="G7" s="582" t="s">
        <v>826</v>
      </c>
    </row>
    <row r="8" spans="1:7" s="539" customFormat="1" ht="19.149999999999999" customHeight="1">
      <c r="A8" s="583" t="s">
        <v>479</v>
      </c>
      <c r="B8" s="584">
        <v>528410.58233064006</v>
      </c>
      <c r="C8" s="584">
        <v>668674.39093142003</v>
      </c>
      <c r="D8" s="584">
        <v>800485.45452646003</v>
      </c>
      <c r="E8" s="584">
        <v>46328.933620639997</v>
      </c>
      <c r="F8" s="584">
        <v>51003.109858670003</v>
      </c>
      <c r="G8" s="585" t="s">
        <v>480</v>
      </c>
    </row>
    <row r="9" spans="1:7" s="539" customFormat="1" ht="38.85" customHeight="1">
      <c r="A9" s="586" t="s">
        <v>1157</v>
      </c>
      <c r="B9" s="587">
        <v>217869.07128105999</v>
      </c>
      <c r="C9" s="587">
        <v>276194.58647278999</v>
      </c>
      <c r="D9" s="587">
        <v>356147.26256757003</v>
      </c>
      <c r="E9" s="587">
        <v>27910.063224050002</v>
      </c>
      <c r="F9" s="587">
        <v>30934.09901364</v>
      </c>
      <c r="G9" s="586" t="s">
        <v>1158</v>
      </c>
    </row>
    <row r="10" spans="1:7" s="539" customFormat="1" ht="28.7" customHeight="1">
      <c r="A10" s="588" t="s">
        <v>1561</v>
      </c>
      <c r="B10" s="589" t="s">
        <v>585</v>
      </c>
      <c r="C10" s="590">
        <v>18655.800040829999</v>
      </c>
      <c r="D10" s="590">
        <v>37855.522268519999</v>
      </c>
      <c r="E10" s="590">
        <v>1670.2832030500001</v>
      </c>
      <c r="F10" s="590">
        <v>4412.9407418500004</v>
      </c>
      <c r="G10" s="591" t="s">
        <v>724</v>
      </c>
    </row>
    <row r="11" spans="1:7" s="539" customFormat="1" ht="28.7" customHeight="1">
      <c r="A11" s="588" t="s">
        <v>1159</v>
      </c>
      <c r="B11" s="592">
        <v>33687.145135010003</v>
      </c>
      <c r="C11" s="590">
        <v>40721.297818400002</v>
      </c>
      <c r="D11" s="590">
        <v>80161.120801800003</v>
      </c>
      <c r="E11" s="590">
        <v>4397.2011515100003</v>
      </c>
      <c r="F11" s="590">
        <v>7388.0010264000002</v>
      </c>
      <c r="G11" s="591" t="s">
        <v>725</v>
      </c>
    </row>
    <row r="12" spans="1:7" s="539" customFormat="1" ht="19.149999999999999" customHeight="1">
      <c r="A12" s="588" t="s">
        <v>1160</v>
      </c>
      <c r="B12" s="592">
        <v>26261.413069679998</v>
      </c>
      <c r="C12" s="590">
        <v>30328.311649300002</v>
      </c>
      <c r="D12" s="590">
        <v>37152.651928569998</v>
      </c>
      <c r="E12" s="590">
        <v>2158.9535782299999</v>
      </c>
      <c r="F12" s="590">
        <v>2559.1930999199999</v>
      </c>
      <c r="G12" s="591" t="s">
        <v>686</v>
      </c>
    </row>
    <row r="13" spans="1:7" s="539" customFormat="1" ht="19.149999999999999" customHeight="1">
      <c r="A13" s="588" t="s">
        <v>1161</v>
      </c>
      <c r="B13" s="592">
        <v>124156.33847411</v>
      </c>
      <c r="C13" s="590">
        <v>154061.52947723001</v>
      </c>
      <c r="D13" s="590">
        <v>166386.50060776999</v>
      </c>
      <c r="E13" s="590">
        <v>18804.358164429999</v>
      </c>
      <c r="F13" s="590">
        <v>15961.333391</v>
      </c>
      <c r="G13" s="591" t="s">
        <v>674</v>
      </c>
    </row>
    <row r="14" spans="1:7" s="539" customFormat="1" ht="28.7" customHeight="1">
      <c r="A14" s="593" t="s">
        <v>1162</v>
      </c>
      <c r="B14" s="587">
        <v>2757.74419154</v>
      </c>
      <c r="C14" s="587">
        <v>3491.8191993599999</v>
      </c>
      <c r="D14" s="587">
        <v>6447.9619582300002</v>
      </c>
      <c r="E14" s="587">
        <v>389.35233914999998</v>
      </c>
      <c r="F14" s="587">
        <v>188.23513603000001</v>
      </c>
      <c r="G14" s="593" t="s">
        <v>12</v>
      </c>
    </row>
    <row r="15" spans="1:7" s="539" customFormat="1" ht="38.85" customHeight="1">
      <c r="A15" s="593" t="s">
        <v>1163</v>
      </c>
      <c r="B15" s="587">
        <v>5361.4368580399996</v>
      </c>
      <c r="C15" s="587">
        <v>3993.4383592700001</v>
      </c>
      <c r="D15" s="587">
        <v>10733.495000659999</v>
      </c>
      <c r="E15" s="587">
        <v>850.01405743999999</v>
      </c>
      <c r="F15" s="587">
        <v>651.21670900000004</v>
      </c>
      <c r="G15" s="593" t="s">
        <v>574</v>
      </c>
    </row>
    <row r="16" spans="1:7" s="539" customFormat="1" ht="28.7" customHeight="1">
      <c r="A16" s="593" t="s">
        <v>422</v>
      </c>
      <c r="B16" s="587">
        <v>302422.33</v>
      </c>
      <c r="C16" s="587">
        <v>384994.54690000002</v>
      </c>
      <c r="D16" s="587">
        <v>427156.73499999999</v>
      </c>
      <c r="E16" s="587">
        <v>17179.504000000001</v>
      </c>
      <c r="F16" s="587">
        <v>19229.559000000001</v>
      </c>
      <c r="G16" s="593" t="s">
        <v>1164</v>
      </c>
    </row>
    <row r="17" spans="1:7" s="539" customFormat="1" ht="19.7" customHeight="1">
      <c r="A17" s="583" t="s">
        <v>118</v>
      </c>
      <c r="B17" s="584">
        <v>528403.43322283996</v>
      </c>
      <c r="C17" s="584">
        <v>723336.21975585003</v>
      </c>
      <c r="D17" s="584">
        <v>778019.89058116998</v>
      </c>
      <c r="E17" s="584">
        <v>18820.514092519999</v>
      </c>
      <c r="F17" s="584">
        <v>29981.63916133</v>
      </c>
      <c r="G17" s="585" t="s">
        <v>557</v>
      </c>
    </row>
    <row r="18" spans="1:7" s="539" customFormat="1" ht="28.7" customHeight="1">
      <c r="A18" s="540" t="s">
        <v>1165</v>
      </c>
      <c r="B18" s="594">
        <v>16902.04908035</v>
      </c>
      <c r="C18" s="590">
        <v>22818.902505319998</v>
      </c>
      <c r="D18" s="590">
        <v>26064.400179110002</v>
      </c>
      <c r="E18" s="590">
        <v>549.28954189000001</v>
      </c>
      <c r="F18" s="590">
        <v>1174.9008568500001</v>
      </c>
      <c r="G18" s="591" t="s">
        <v>147</v>
      </c>
    </row>
    <row r="19" spans="1:7" s="539" customFormat="1" ht="19.149999999999999" customHeight="1">
      <c r="A19" s="540" t="s">
        <v>96</v>
      </c>
      <c r="B19" s="594">
        <v>2524.31395944</v>
      </c>
      <c r="C19" s="590">
        <v>4654.2340795099999</v>
      </c>
      <c r="D19" s="590">
        <v>2666.5968942899999</v>
      </c>
      <c r="E19" s="590">
        <v>4.9836924800000002</v>
      </c>
      <c r="F19" s="590">
        <v>14.331604</v>
      </c>
      <c r="G19" s="591" t="s">
        <v>46</v>
      </c>
    </row>
    <row r="20" spans="1:7" s="539" customFormat="1" ht="59.1" customHeight="1">
      <c r="A20" s="540" t="s">
        <v>1166</v>
      </c>
      <c r="B20" s="594">
        <v>14721.367096329999</v>
      </c>
      <c r="C20" s="590">
        <v>14472.0218086</v>
      </c>
      <c r="D20" s="590">
        <v>16917.859028160001</v>
      </c>
      <c r="E20" s="590">
        <v>518.38321847999998</v>
      </c>
      <c r="F20" s="590">
        <v>613.08388000000002</v>
      </c>
      <c r="G20" s="591" t="s">
        <v>313</v>
      </c>
    </row>
    <row r="21" spans="1:7" s="539" customFormat="1" ht="19.149999999999999" customHeight="1">
      <c r="A21" s="540" t="s">
        <v>43</v>
      </c>
      <c r="B21" s="594">
        <v>206868.12281927001</v>
      </c>
      <c r="C21" s="590">
        <v>306093.41487849999</v>
      </c>
      <c r="D21" s="590">
        <v>360111.85938412999</v>
      </c>
      <c r="E21" s="590">
        <v>14855.86200965</v>
      </c>
      <c r="F21" s="590">
        <v>22459.2531691</v>
      </c>
      <c r="G21" s="591" t="s">
        <v>44</v>
      </c>
    </row>
    <row r="22" spans="1:7" s="539" customFormat="1" ht="19.149999999999999" customHeight="1">
      <c r="A22" s="540" t="s">
        <v>338</v>
      </c>
      <c r="B22" s="594">
        <v>17733.53457467</v>
      </c>
      <c r="C22" s="590">
        <v>33311.872355009997</v>
      </c>
      <c r="D22" s="590">
        <v>25382.405267670001</v>
      </c>
      <c r="E22" s="590">
        <v>39.877469859999998</v>
      </c>
      <c r="F22" s="590">
        <v>50.842442720000001</v>
      </c>
      <c r="G22" s="591" t="s">
        <v>339</v>
      </c>
    </row>
    <row r="23" spans="1:7" s="539" customFormat="1" ht="38.85" customHeight="1">
      <c r="A23" s="540" t="s">
        <v>1167</v>
      </c>
      <c r="B23" s="594">
        <v>50118.292691750001</v>
      </c>
      <c r="C23" s="590">
        <v>38419.275712759998</v>
      </c>
      <c r="D23" s="590">
        <v>44756.231165780002</v>
      </c>
      <c r="E23" s="590">
        <v>496.40938954000001</v>
      </c>
      <c r="F23" s="590">
        <v>857.12978842999996</v>
      </c>
      <c r="G23" s="591" t="s">
        <v>29</v>
      </c>
    </row>
    <row r="24" spans="1:7" s="539" customFormat="1" ht="38.85" customHeight="1">
      <c r="A24" s="540" t="s">
        <v>61</v>
      </c>
      <c r="B24" s="594">
        <v>54410.672824939997</v>
      </c>
      <c r="C24" s="590">
        <v>96196.418712610001</v>
      </c>
      <c r="D24" s="590">
        <v>80447.188163690007</v>
      </c>
      <c r="E24" s="590">
        <v>56.833332820000003</v>
      </c>
      <c r="F24" s="590">
        <v>161.07597018000001</v>
      </c>
      <c r="G24" s="591" t="s">
        <v>519</v>
      </c>
    </row>
    <row r="25" spans="1:7" s="539" customFormat="1" ht="49.15" customHeight="1">
      <c r="A25" s="540" t="s">
        <v>458</v>
      </c>
      <c r="B25" s="594">
        <v>21829.79483386</v>
      </c>
      <c r="C25" s="590">
        <v>29163.92616979</v>
      </c>
      <c r="D25" s="590">
        <v>27309.496628680001</v>
      </c>
      <c r="E25" s="590">
        <v>1103.5178997200001</v>
      </c>
      <c r="F25" s="590">
        <v>3050.2672823799999</v>
      </c>
      <c r="G25" s="591" t="s">
        <v>529</v>
      </c>
    </row>
    <row r="26" spans="1:7" s="539" customFormat="1" ht="38.85" customHeight="1">
      <c r="A26" s="540" t="s">
        <v>1168</v>
      </c>
      <c r="B26" s="594">
        <v>12588.010850520001</v>
      </c>
      <c r="C26" s="590">
        <v>13863.94665584</v>
      </c>
      <c r="D26" s="590">
        <v>11368.02066226</v>
      </c>
      <c r="E26" s="590">
        <v>660.16199963999998</v>
      </c>
      <c r="F26" s="590">
        <v>672.73185840999997</v>
      </c>
      <c r="G26" s="591" t="s">
        <v>393</v>
      </c>
    </row>
    <row r="27" spans="1:7" s="539" customFormat="1" ht="89.1" customHeight="1">
      <c r="A27" s="540" t="s">
        <v>736</v>
      </c>
      <c r="B27" s="594">
        <v>54645.30820182</v>
      </c>
      <c r="C27" s="590">
        <v>57419.732243240003</v>
      </c>
      <c r="D27" s="590">
        <v>62250.429531330003</v>
      </c>
      <c r="E27" s="590">
        <v>317.86642831</v>
      </c>
      <c r="F27" s="590">
        <v>242.61771113</v>
      </c>
      <c r="G27" s="591" t="s">
        <v>1169</v>
      </c>
    </row>
    <row r="28" spans="1:7" s="539" customFormat="1" ht="59.1" customHeight="1">
      <c r="A28" s="540" t="s">
        <v>1170</v>
      </c>
      <c r="B28" s="594">
        <v>3687.6722345399999</v>
      </c>
      <c r="C28" s="590">
        <v>1817.5290710700001</v>
      </c>
      <c r="D28" s="590">
        <v>2832.1186392300001</v>
      </c>
      <c r="E28" s="590">
        <v>35.815439349999998</v>
      </c>
      <c r="F28" s="590">
        <v>59.417544169999999</v>
      </c>
      <c r="G28" s="591" t="s">
        <v>1171</v>
      </c>
    </row>
    <row r="29" spans="1:7" s="539" customFormat="1" ht="28.7" customHeight="1">
      <c r="A29" s="540" t="s">
        <v>243</v>
      </c>
      <c r="B29" s="594">
        <v>39352.152986480003</v>
      </c>
      <c r="C29" s="590">
        <v>58830.391368769997</v>
      </c>
      <c r="D29" s="590">
        <v>50913.932562900001</v>
      </c>
      <c r="E29" s="590">
        <v>26.10094819</v>
      </c>
      <c r="F29" s="590">
        <v>153.17494596</v>
      </c>
      <c r="G29" s="591" t="s">
        <v>1172</v>
      </c>
    </row>
    <row r="30" spans="1:7" s="539" customFormat="1" ht="19.149999999999999" customHeight="1">
      <c r="A30" s="540" t="s">
        <v>654</v>
      </c>
      <c r="B30" s="594">
        <v>26293.844125930002</v>
      </c>
      <c r="C30" s="590">
        <v>29968.87290197</v>
      </c>
      <c r="D30" s="590">
        <v>43002.871460280003</v>
      </c>
      <c r="E30" s="590">
        <v>155.41272258999999</v>
      </c>
      <c r="F30" s="590">
        <v>472.81210800000002</v>
      </c>
      <c r="G30" s="591" t="s">
        <v>1173</v>
      </c>
    </row>
    <row r="31" spans="1:7" s="539" customFormat="1" ht="28.7" customHeight="1">
      <c r="A31" s="540" t="s">
        <v>1174</v>
      </c>
      <c r="B31" s="594">
        <v>26.757561939999999</v>
      </c>
      <c r="C31" s="590">
        <v>178.91404215</v>
      </c>
      <c r="D31" s="590">
        <v>4157.0222280600001</v>
      </c>
      <c r="E31" s="595" t="s">
        <v>585</v>
      </c>
      <c r="F31" s="595" t="s">
        <v>585</v>
      </c>
      <c r="G31" s="591" t="s">
        <v>1175</v>
      </c>
    </row>
    <row r="32" spans="1:7" s="539" customFormat="1" ht="19.149999999999999" customHeight="1">
      <c r="A32" s="540" t="s">
        <v>601</v>
      </c>
      <c r="B32" s="594">
        <v>6701.5393809999996</v>
      </c>
      <c r="C32" s="590">
        <v>16126.76725071</v>
      </c>
      <c r="D32" s="590">
        <v>19839.4587856</v>
      </c>
      <c r="E32" s="595" t="s">
        <v>585</v>
      </c>
      <c r="F32" s="595" t="s">
        <v>585</v>
      </c>
      <c r="G32" s="591" t="s">
        <v>1176</v>
      </c>
    </row>
    <row r="33" spans="1:7" s="539" customFormat="1" ht="39.4" customHeight="1">
      <c r="A33" s="583" t="s">
        <v>730</v>
      </c>
      <c r="B33" s="584">
        <v>7171.5620520700004</v>
      </c>
      <c r="C33" s="584">
        <v>4461.5207533000003</v>
      </c>
      <c r="D33" s="584">
        <v>4955.4990288500003</v>
      </c>
      <c r="E33" s="584">
        <v>257.60881460000002</v>
      </c>
      <c r="F33" s="584">
        <v>-10</v>
      </c>
      <c r="G33" s="585" t="s">
        <v>647</v>
      </c>
    </row>
    <row r="34" spans="1:7" s="539" customFormat="1" ht="19.149999999999999" customHeight="1">
      <c r="A34" s="593" t="s">
        <v>1177</v>
      </c>
      <c r="B34" s="587">
        <v>9386.1278079999993</v>
      </c>
      <c r="C34" s="587">
        <v>9344.3403319999998</v>
      </c>
      <c r="D34" s="587">
        <v>12296.900394</v>
      </c>
      <c r="E34" s="587">
        <v>400</v>
      </c>
      <c r="F34" s="587">
        <v>0</v>
      </c>
      <c r="G34" s="593" t="s">
        <v>1178</v>
      </c>
    </row>
    <row r="35" spans="1:7" s="539" customFormat="1" ht="28.7" customHeight="1">
      <c r="A35" s="593" t="s">
        <v>1179</v>
      </c>
      <c r="B35" s="587">
        <v>2214.5657559299998</v>
      </c>
      <c r="C35" s="587">
        <v>4882.8195787000004</v>
      </c>
      <c r="D35" s="587">
        <v>7341.4013651499999</v>
      </c>
      <c r="E35" s="587">
        <v>142.39118540000001</v>
      </c>
      <c r="F35" s="587">
        <v>10</v>
      </c>
      <c r="G35" s="593" t="s">
        <v>1180</v>
      </c>
    </row>
    <row r="36" spans="1:7" s="539" customFormat="1" ht="59.65" customHeight="1">
      <c r="A36" s="583" t="s">
        <v>747</v>
      </c>
      <c r="B36" s="584">
        <v>3753.9449209999998</v>
      </c>
      <c r="C36" s="584">
        <v>2537.6439999999998</v>
      </c>
      <c r="D36" s="584">
        <v>5063.9344259999998</v>
      </c>
      <c r="E36" s="584">
        <v>1868.9165599999999</v>
      </c>
      <c r="F36" s="584"/>
      <c r="G36" s="585" t="s">
        <v>729</v>
      </c>
    </row>
    <row r="37" spans="1:7" s="539" customFormat="1" ht="28.7" customHeight="1">
      <c r="A37" s="593" t="s">
        <v>1183</v>
      </c>
      <c r="B37" s="587">
        <v>3769.2449999999999</v>
      </c>
      <c r="C37" s="587">
        <v>2537.6439999999998</v>
      </c>
      <c r="D37" s="587">
        <v>5225.9866700000002</v>
      </c>
      <c r="E37" s="587">
        <v>1868.9165599999999</v>
      </c>
      <c r="F37" s="587"/>
      <c r="G37" s="593" t="s">
        <v>1184</v>
      </c>
    </row>
    <row r="38" spans="1:7" s="539" customFormat="1" ht="38.85" customHeight="1">
      <c r="A38" s="593" t="s">
        <v>1181</v>
      </c>
      <c r="B38" s="587">
        <v>15.300079</v>
      </c>
      <c r="C38" s="587"/>
      <c r="D38" s="587">
        <v>162.052244</v>
      </c>
      <c r="E38" s="587"/>
      <c r="F38" s="587"/>
      <c r="G38" s="593" t="s">
        <v>1182</v>
      </c>
    </row>
    <row r="39" spans="1:7" s="539" customFormat="1" ht="39.4" customHeight="1">
      <c r="A39" s="583" t="s">
        <v>821</v>
      </c>
      <c r="B39" s="584">
        <v>-10918.35786527</v>
      </c>
      <c r="C39" s="584">
        <v>-61660.993577729998</v>
      </c>
      <c r="D39" s="584">
        <v>12446.13049044</v>
      </c>
      <c r="E39" s="584">
        <v>25381.894153519999</v>
      </c>
      <c r="F39" s="584">
        <v>21031.470697339999</v>
      </c>
      <c r="G39" s="585" t="s">
        <v>731</v>
      </c>
    </row>
    <row r="40" spans="1:7" s="539" customFormat="1" ht="69.95" customHeight="1">
      <c r="A40" s="583" t="s">
        <v>648</v>
      </c>
      <c r="B40" s="584">
        <v>10918.35786527</v>
      </c>
      <c r="C40" s="584">
        <v>61660.993577729998</v>
      </c>
      <c r="D40" s="584">
        <v>-12446.13049044</v>
      </c>
      <c r="E40" s="584">
        <v>-25381.894153519999</v>
      </c>
      <c r="F40" s="584">
        <v>-21031.470697339999</v>
      </c>
      <c r="G40" s="585" t="s">
        <v>1384</v>
      </c>
    </row>
    <row r="41" spans="1:7" s="539" customFormat="1" ht="19.7" customHeight="1">
      <c r="A41" s="596" t="s">
        <v>555</v>
      </c>
      <c r="B41" s="597">
        <v>10918.35786527</v>
      </c>
      <c r="C41" s="597">
        <v>61660.993577729998</v>
      </c>
      <c r="D41" s="597">
        <v>-12446.13049044</v>
      </c>
      <c r="E41" s="597">
        <v>-25381.894153519999</v>
      </c>
      <c r="F41" s="597">
        <v>-21031.470697339999</v>
      </c>
      <c r="G41" s="598" t="s">
        <v>1185</v>
      </c>
    </row>
    <row r="42" spans="1:7" s="539" customFormat="1" ht="19.149999999999999" customHeight="1">
      <c r="A42" s="588" t="s">
        <v>1186</v>
      </c>
      <c r="B42" s="590">
        <v>16317.182893269999</v>
      </c>
      <c r="C42" s="590">
        <v>68509.639588730002</v>
      </c>
      <c r="D42" s="590">
        <v>-2535.7982769400001</v>
      </c>
      <c r="E42" s="590">
        <v>-25381.894153519999</v>
      </c>
      <c r="F42" s="590">
        <v>-21031.470697339999</v>
      </c>
      <c r="G42" s="599" t="s">
        <v>1187</v>
      </c>
    </row>
    <row r="43" spans="1:7" s="539" customFormat="1" ht="19.7" customHeight="1">
      <c r="A43" s="588" t="s">
        <v>1188</v>
      </c>
      <c r="B43" s="590">
        <v>5398.8250280000002</v>
      </c>
      <c r="C43" s="590">
        <v>6848.6460109999998</v>
      </c>
      <c r="D43" s="590">
        <v>9910.3322134999999</v>
      </c>
      <c r="E43" s="595" t="s">
        <v>585</v>
      </c>
      <c r="F43" s="595" t="s">
        <v>585</v>
      </c>
      <c r="G43" s="591" t="s">
        <v>1189</v>
      </c>
    </row>
    <row r="44" spans="1:7" s="539" customFormat="1" ht="19.7" customHeight="1">
      <c r="A44" s="596" t="s">
        <v>253</v>
      </c>
      <c r="B44" s="600" t="s">
        <v>585</v>
      </c>
      <c r="C44" s="600" t="s">
        <v>585</v>
      </c>
      <c r="D44" s="600" t="s">
        <v>585</v>
      </c>
      <c r="E44" s="600" t="s">
        <v>585</v>
      </c>
      <c r="F44" s="600" t="s">
        <v>585</v>
      </c>
      <c r="G44" s="598" t="s">
        <v>1190</v>
      </c>
    </row>
    <row r="45" spans="1:7" s="539" customFormat="1" ht="19.149999999999999" customHeight="1">
      <c r="A45" s="588" t="s">
        <v>1186</v>
      </c>
      <c r="B45" s="595" t="s">
        <v>585</v>
      </c>
      <c r="C45" s="595" t="s">
        <v>585</v>
      </c>
      <c r="D45" s="595" t="s">
        <v>585</v>
      </c>
      <c r="E45" s="595" t="s">
        <v>585</v>
      </c>
      <c r="F45" s="595" t="s">
        <v>585</v>
      </c>
      <c r="G45" s="591" t="s">
        <v>1187</v>
      </c>
    </row>
    <row r="46" spans="1:7" s="539" customFormat="1" ht="19.7" customHeight="1">
      <c r="A46" s="601" t="s">
        <v>1188</v>
      </c>
      <c r="B46" s="602" t="s">
        <v>585</v>
      </c>
      <c r="C46" s="603" t="s">
        <v>585</v>
      </c>
      <c r="D46" s="603" t="s">
        <v>585</v>
      </c>
      <c r="E46" s="603" t="s">
        <v>585</v>
      </c>
      <c r="F46" s="603" t="s">
        <v>585</v>
      </c>
      <c r="G46" s="604" t="s">
        <v>1189</v>
      </c>
    </row>
    <row r="47" spans="1:7" s="539" customFormat="1" ht="28.7" customHeight="1"/>
  </sheetData>
  <customSheetViews>
    <customSheetView guid="{69687417-BF2D-41EA-9F0C-3ABCA36AC0DF}" showPageBreaks="1" printArea="1" view="pageBreakPreview">
      <selection activeCell="K15" sqref="K15"/>
      <pageMargins left="0.23622047244094491" right="0.15748031496062992" top="0.35433070866141736" bottom="0.35433070866141736" header="0.39370078740157483" footer="0.27559055118110237"/>
      <pageSetup paperSize="9" scale="77" orientation="portrait" r:id="rId1"/>
      <headerFooter alignWithMargins="0"/>
    </customSheetView>
    <customSheetView guid="{CEB12AB2-2B7C-47EA-8993-91B31C172525}" showPageBreaks="1" printArea="1" view="pageBreakPreview">
      <selection activeCell="K15" sqref="K15"/>
      <pageMargins left="0.23622047244094491" right="0.15748031496062992" top="0.35433070866141736" bottom="0.35433070866141736" header="0.39370078740157483" footer="0.27559055118110237"/>
      <pageSetup paperSize="9" scale="77" orientation="portrait" r:id="rId2"/>
      <headerFooter alignWithMargins="0"/>
    </customSheetView>
  </customSheetViews>
  <mergeCells count="14">
    <mergeCell ref="A1:D1"/>
    <mergeCell ref="E1:G1"/>
    <mergeCell ref="D5:E5"/>
    <mergeCell ref="G5:G6"/>
    <mergeCell ref="A2:D2"/>
    <mergeCell ref="E2:G2"/>
    <mergeCell ref="A3:D3"/>
    <mergeCell ref="E3:G3"/>
    <mergeCell ref="A4:D4"/>
    <mergeCell ref="E4:G4"/>
    <mergeCell ref="F5:F6"/>
    <mergeCell ref="A5:A6"/>
    <mergeCell ref="B5:B6"/>
    <mergeCell ref="C5:C6"/>
  </mergeCells>
  <phoneticPr fontId="18" type="noConversion"/>
  <pageMargins left="0.23622047244094491" right="0.15748031496062992" top="0.35433070866141736" bottom="0.35433070866141736" header="0.39370078740157483" footer="0.27559055118110237"/>
  <pageSetup paperSize="9" scale="77" orientation="portrait" r:id="rId3"/>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7">
    <tabColor rgb="FFFFC000"/>
  </sheetPr>
  <dimension ref="A1:G47"/>
  <sheetViews>
    <sheetView view="pageBreakPreview" zoomScale="89" zoomScaleNormal="100" zoomScaleSheetLayoutView="89" workbookViewId="0">
      <selection activeCell="T17" sqref="T17"/>
    </sheetView>
  </sheetViews>
  <sheetFormatPr defaultRowHeight="12.75"/>
  <cols>
    <col min="1" max="1" width="20.85546875" style="454" customWidth="1"/>
    <col min="2" max="3" width="11.7109375" style="454" customWidth="1"/>
    <col min="4" max="4" width="9.28515625" style="454" customWidth="1"/>
    <col min="5" max="5" width="14" style="454" customWidth="1"/>
    <col min="6" max="6" width="11.7109375" style="454" customWidth="1"/>
    <col min="7" max="7" width="21" style="454" customWidth="1"/>
    <col min="8" max="8" width="4.7109375" style="454" customWidth="1"/>
    <col min="9" max="16384" width="9.140625" style="454"/>
  </cols>
  <sheetData>
    <row r="1" spans="1:7" s="539" customFormat="1" ht="19.149999999999999" customHeight="1">
      <c r="A1" s="865" t="s">
        <v>3023</v>
      </c>
      <c r="B1" s="865"/>
      <c r="C1" s="865"/>
      <c r="D1" s="865"/>
      <c r="E1" s="866" t="s">
        <v>3024</v>
      </c>
      <c r="F1" s="866"/>
      <c r="G1" s="866"/>
    </row>
    <row r="2" spans="1:7" s="539" customFormat="1" ht="19.149999999999999" customHeight="1">
      <c r="A2" s="867" t="s">
        <v>1193</v>
      </c>
      <c r="B2" s="867"/>
      <c r="C2" s="867"/>
      <c r="D2" s="867"/>
      <c r="E2" s="868" t="s">
        <v>1155</v>
      </c>
      <c r="F2" s="868"/>
      <c r="G2" s="868"/>
    </row>
    <row r="3" spans="1:7" s="539" customFormat="1" ht="19.149999999999999" customHeight="1">
      <c r="A3" s="867" t="s">
        <v>1156</v>
      </c>
      <c r="B3" s="867"/>
      <c r="C3" s="867"/>
      <c r="D3" s="867"/>
      <c r="E3" s="868" t="s">
        <v>2630</v>
      </c>
      <c r="F3" s="868"/>
      <c r="G3" s="868"/>
    </row>
    <row r="4" spans="1:7" s="539" customFormat="1" ht="14.45" customHeight="1">
      <c r="A4" s="871" t="s">
        <v>139</v>
      </c>
      <c r="B4" s="871"/>
      <c r="C4" s="871"/>
      <c r="D4" s="871"/>
      <c r="E4" s="872" t="s">
        <v>616</v>
      </c>
      <c r="F4" s="872"/>
      <c r="G4" s="872"/>
    </row>
    <row r="5" spans="1:7" s="539" customFormat="1" ht="19.149999999999999" customHeight="1">
      <c r="A5" s="869" t="s">
        <v>451</v>
      </c>
      <c r="B5" s="870" t="s">
        <v>3125</v>
      </c>
      <c r="C5" s="870" t="s">
        <v>2478</v>
      </c>
      <c r="D5" s="869" t="s">
        <v>3126</v>
      </c>
      <c r="E5" s="869"/>
      <c r="F5" s="870" t="s">
        <v>3127</v>
      </c>
      <c r="G5" s="870" t="s">
        <v>42</v>
      </c>
    </row>
    <row r="6" spans="1:7" s="539" customFormat="1" ht="48" customHeight="1">
      <c r="A6" s="869"/>
      <c r="B6" s="870"/>
      <c r="C6" s="870"/>
      <c r="D6" s="581" t="s">
        <v>2594</v>
      </c>
      <c r="E6" s="581" t="s">
        <v>3128</v>
      </c>
      <c r="F6" s="870"/>
      <c r="G6" s="870"/>
    </row>
    <row r="7" spans="1:7" s="539" customFormat="1" ht="20.25" customHeight="1">
      <c r="A7" s="582" t="s">
        <v>608</v>
      </c>
      <c r="B7" s="582" t="s">
        <v>207</v>
      </c>
      <c r="C7" s="582" t="s">
        <v>314</v>
      </c>
      <c r="D7" s="582" t="s">
        <v>548</v>
      </c>
      <c r="E7" s="582" t="s">
        <v>825</v>
      </c>
      <c r="F7" s="582" t="s">
        <v>581</v>
      </c>
      <c r="G7" s="582" t="s">
        <v>826</v>
      </c>
    </row>
    <row r="8" spans="1:7" s="539" customFormat="1" ht="19.149999999999999" customHeight="1">
      <c r="A8" s="583" t="s">
        <v>479</v>
      </c>
      <c r="B8" s="584">
        <v>382351.55343536002</v>
      </c>
      <c r="C8" s="584">
        <v>477641.76847913</v>
      </c>
      <c r="D8" s="584">
        <v>502667.63552769</v>
      </c>
      <c r="E8" s="584">
        <v>25361.1061051</v>
      </c>
      <c r="F8" s="584">
        <v>35481.299862849999</v>
      </c>
      <c r="G8" s="585" t="s">
        <v>480</v>
      </c>
    </row>
    <row r="9" spans="1:7" s="539" customFormat="1" ht="38.85" customHeight="1">
      <c r="A9" s="586" t="s">
        <v>1157</v>
      </c>
      <c r="B9" s="587">
        <v>320744.69387054001</v>
      </c>
      <c r="C9" s="587">
        <v>371124.61836353998</v>
      </c>
      <c r="D9" s="587">
        <v>408220.31885934999</v>
      </c>
      <c r="E9" s="587">
        <v>23500.121456330002</v>
      </c>
      <c r="F9" s="587">
        <v>32027.15825597</v>
      </c>
      <c r="G9" s="586" t="s">
        <v>1158</v>
      </c>
    </row>
    <row r="10" spans="1:7" s="539" customFormat="1" ht="28.7" customHeight="1">
      <c r="A10" s="588" t="s">
        <v>1561</v>
      </c>
      <c r="B10" s="589" t="s">
        <v>585</v>
      </c>
      <c r="C10" s="590">
        <v>39638.039908489998</v>
      </c>
      <c r="D10" s="590">
        <v>42211.68811743</v>
      </c>
      <c r="E10" s="590">
        <v>2758.53117578</v>
      </c>
      <c r="F10" s="590">
        <v>5833.5569134699999</v>
      </c>
      <c r="G10" s="591" t="s">
        <v>724</v>
      </c>
    </row>
    <row r="11" spans="1:7" s="539" customFormat="1" ht="28.7" customHeight="1">
      <c r="A11" s="588" t="s">
        <v>1159</v>
      </c>
      <c r="B11" s="592">
        <v>126037.45391706</v>
      </c>
      <c r="C11" s="590">
        <v>127283.30396660999</v>
      </c>
      <c r="D11" s="590">
        <v>121976.55632514</v>
      </c>
      <c r="E11" s="590">
        <v>10276.30004487</v>
      </c>
      <c r="F11" s="590">
        <v>13007.923090079999</v>
      </c>
      <c r="G11" s="591" t="s">
        <v>725</v>
      </c>
    </row>
    <row r="12" spans="1:7" s="539" customFormat="1" ht="19.149999999999999" customHeight="1">
      <c r="A12" s="588" t="s">
        <v>1160</v>
      </c>
      <c r="B12" s="592">
        <v>100446.13901809001</v>
      </c>
      <c r="C12" s="590">
        <v>106513.40393966</v>
      </c>
      <c r="D12" s="590">
        <v>114022.76560992</v>
      </c>
      <c r="E12" s="590">
        <v>8379.2479001899992</v>
      </c>
      <c r="F12" s="590">
        <v>10628.298033810001</v>
      </c>
      <c r="G12" s="591" t="s">
        <v>686</v>
      </c>
    </row>
    <row r="13" spans="1:7" s="539" customFormat="1" ht="19.149999999999999" customHeight="1">
      <c r="A13" s="588" t="s">
        <v>1161</v>
      </c>
      <c r="B13" s="592">
        <v>19269.864931349999</v>
      </c>
      <c r="C13" s="590">
        <v>26843.028461729999</v>
      </c>
      <c r="D13" s="590">
        <v>40792.532194300002</v>
      </c>
      <c r="E13" s="590">
        <v>1437.79425477</v>
      </c>
      <c r="F13" s="590">
        <v>2181.5616734300002</v>
      </c>
      <c r="G13" s="591" t="s">
        <v>674</v>
      </c>
    </row>
    <row r="14" spans="1:7" s="539" customFormat="1" ht="28.7" customHeight="1">
      <c r="A14" s="593" t="s">
        <v>1162</v>
      </c>
      <c r="B14" s="587">
        <v>5849.0288738600002</v>
      </c>
      <c r="C14" s="587">
        <v>3243.1198078000002</v>
      </c>
      <c r="D14" s="587">
        <v>5293.7243444200003</v>
      </c>
      <c r="E14" s="587">
        <v>317.55225956999999</v>
      </c>
      <c r="F14" s="587">
        <v>298.4402154</v>
      </c>
      <c r="G14" s="593" t="s">
        <v>12</v>
      </c>
    </row>
    <row r="15" spans="1:7" s="539" customFormat="1" ht="38.85" customHeight="1">
      <c r="A15" s="593" t="s">
        <v>1163</v>
      </c>
      <c r="B15" s="587">
        <v>4157.76569096</v>
      </c>
      <c r="C15" s="587">
        <v>13441.475507790001</v>
      </c>
      <c r="D15" s="587">
        <v>12097.891323919999</v>
      </c>
      <c r="E15" s="587">
        <v>694.28538920000005</v>
      </c>
      <c r="F15" s="587">
        <v>1254.7453914800001</v>
      </c>
      <c r="G15" s="593" t="s">
        <v>574</v>
      </c>
    </row>
    <row r="16" spans="1:7" s="539" customFormat="1" ht="28.7" customHeight="1">
      <c r="A16" s="593" t="s">
        <v>422</v>
      </c>
      <c r="B16" s="587">
        <v>51600.065000000002</v>
      </c>
      <c r="C16" s="587">
        <v>89832.554799999998</v>
      </c>
      <c r="D16" s="587">
        <v>77055.701000000001</v>
      </c>
      <c r="E16" s="587">
        <v>849.14700000000005</v>
      </c>
      <c r="F16" s="587">
        <v>1900.9559999999999</v>
      </c>
      <c r="G16" s="593" t="s">
        <v>1164</v>
      </c>
    </row>
    <row r="17" spans="1:7" s="539" customFormat="1" ht="19.7" customHeight="1">
      <c r="A17" s="583" t="s">
        <v>118</v>
      </c>
      <c r="B17" s="584">
        <v>383571.48596462002</v>
      </c>
      <c r="C17" s="584">
        <v>489065.11457406997</v>
      </c>
      <c r="D17" s="584">
        <v>504487.71923723997</v>
      </c>
      <c r="E17" s="584">
        <v>13677.07967936</v>
      </c>
      <c r="F17" s="584">
        <v>17244.088060350001</v>
      </c>
      <c r="G17" s="585" t="s">
        <v>557</v>
      </c>
    </row>
    <row r="18" spans="1:7" s="539" customFormat="1" ht="28.7" customHeight="1">
      <c r="A18" s="540" t="s">
        <v>1165</v>
      </c>
      <c r="B18" s="594">
        <v>12273.74035007</v>
      </c>
      <c r="C18" s="590">
        <v>11466.807700920001</v>
      </c>
      <c r="D18" s="590">
        <v>12587.72884826</v>
      </c>
      <c r="E18" s="590">
        <v>404.05712671999999</v>
      </c>
      <c r="F18" s="590">
        <v>449.45215452999997</v>
      </c>
      <c r="G18" s="591" t="s">
        <v>147</v>
      </c>
    </row>
    <row r="19" spans="1:7" s="539" customFormat="1" ht="19.149999999999999" customHeight="1">
      <c r="A19" s="540" t="s">
        <v>96</v>
      </c>
      <c r="B19" s="594">
        <v>3473.7558432599999</v>
      </c>
      <c r="C19" s="590">
        <v>1464.95900499</v>
      </c>
      <c r="D19" s="590">
        <v>651.44317302000002</v>
      </c>
      <c r="E19" s="590">
        <v>8.7324032700000007</v>
      </c>
      <c r="F19" s="590">
        <v>8.9303270000000001</v>
      </c>
      <c r="G19" s="591" t="s">
        <v>46</v>
      </c>
    </row>
    <row r="20" spans="1:7" s="539" customFormat="1" ht="59.1" customHeight="1">
      <c r="A20" s="540" t="s">
        <v>1166</v>
      </c>
      <c r="B20" s="594">
        <v>8808.6697795500004</v>
      </c>
      <c r="C20" s="590">
        <v>8275.5616477200001</v>
      </c>
      <c r="D20" s="590">
        <v>10699.91423283</v>
      </c>
      <c r="E20" s="590">
        <v>356.13170000000002</v>
      </c>
      <c r="F20" s="590">
        <v>534.38209400000005</v>
      </c>
      <c r="G20" s="591" t="s">
        <v>313</v>
      </c>
    </row>
    <row r="21" spans="1:7" s="539" customFormat="1" ht="19.149999999999999" customHeight="1">
      <c r="A21" s="540" t="s">
        <v>43</v>
      </c>
      <c r="B21" s="594">
        <v>80865.362059020001</v>
      </c>
      <c r="C21" s="590">
        <v>95080.511008810005</v>
      </c>
      <c r="D21" s="590">
        <v>111884.94173598</v>
      </c>
      <c r="E21" s="590">
        <v>2691.3119278899999</v>
      </c>
      <c r="F21" s="590">
        <v>4994.90987563</v>
      </c>
      <c r="G21" s="591" t="s">
        <v>44</v>
      </c>
    </row>
    <row r="22" spans="1:7" s="539" customFormat="1" ht="19.149999999999999" customHeight="1">
      <c r="A22" s="540" t="s">
        <v>338</v>
      </c>
      <c r="B22" s="594">
        <v>7855.0640351000002</v>
      </c>
      <c r="C22" s="590">
        <v>8328.8285333900003</v>
      </c>
      <c r="D22" s="590">
        <v>9196.3627749099996</v>
      </c>
      <c r="E22" s="590">
        <v>29.317622100000001</v>
      </c>
      <c r="F22" s="590">
        <v>16.978296820000001</v>
      </c>
      <c r="G22" s="591" t="s">
        <v>339</v>
      </c>
    </row>
    <row r="23" spans="1:7" s="539" customFormat="1" ht="38.85" customHeight="1">
      <c r="A23" s="540" t="s">
        <v>1167</v>
      </c>
      <c r="B23" s="594">
        <v>11792.90428346</v>
      </c>
      <c r="C23" s="590">
        <v>9562.6005588299995</v>
      </c>
      <c r="D23" s="590">
        <v>10525.254476</v>
      </c>
      <c r="E23" s="590">
        <v>114.22872456</v>
      </c>
      <c r="F23" s="590">
        <v>121.77591407</v>
      </c>
      <c r="G23" s="591" t="s">
        <v>29</v>
      </c>
    </row>
    <row r="24" spans="1:7" s="539" customFormat="1" ht="38.85" customHeight="1">
      <c r="A24" s="540" t="s">
        <v>61</v>
      </c>
      <c r="B24" s="594">
        <v>63188.194038239999</v>
      </c>
      <c r="C24" s="590">
        <v>44569.400287490003</v>
      </c>
      <c r="D24" s="590">
        <v>36157.77811082</v>
      </c>
      <c r="E24" s="590">
        <v>177.12388976</v>
      </c>
      <c r="F24" s="590">
        <v>109.31299771</v>
      </c>
      <c r="G24" s="591" t="s">
        <v>519</v>
      </c>
    </row>
    <row r="25" spans="1:7" s="539" customFormat="1" ht="49.15" customHeight="1">
      <c r="A25" s="540" t="s">
        <v>458</v>
      </c>
      <c r="B25" s="594">
        <v>19722.79060751</v>
      </c>
      <c r="C25" s="590">
        <v>22384.15531256</v>
      </c>
      <c r="D25" s="590">
        <v>16476.00158013</v>
      </c>
      <c r="E25" s="590">
        <v>423.19891711000002</v>
      </c>
      <c r="F25" s="590">
        <v>479.22625735999998</v>
      </c>
      <c r="G25" s="591" t="s">
        <v>529</v>
      </c>
    </row>
    <row r="26" spans="1:7" s="539" customFormat="1" ht="38.85" customHeight="1">
      <c r="A26" s="540" t="s">
        <v>1168</v>
      </c>
      <c r="B26" s="594">
        <v>982.24430972000005</v>
      </c>
      <c r="C26" s="590">
        <v>3991.9318518099999</v>
      </c>
      <c r="D26" s="590">
        <v>1965.5606622</v>
      </c>
      <c r="E26" s="595" t="s">
        <v>585</v>
      </c>
      <c r="F26" s="595" t="s">
        <v>585</v>
      </c>
      <c r="G26" s="591" t="s">
        <v>393</v>
      </c>
    </row>
    <row r="27" spans="1:7" s="539" customFormat="1" ht="89.1" customHeight="1">
      <c r="A27" s="540" t="s">
        <v>736</v>
      </c>
      <c r="B27" s="594">
        <v>8733.52261722</v>
      </c>
      <c r="C27" s="590">
        <v>9075.99826011</v>
      </c>
      <c r="D27" s="590">
        <v>5660.90471376</v>
      </c>
      <c r="E27" s="590">
        <v>273.25534887999999</v>
      </c>
      <c r="F27" s="590">
        <v>326.85635681000002</v>
      </c>
      <c r="G27" s="591" t="s">
        <v>1169</v>
      </c>
    </row>
    <row r="28" spans="1:7" s="539" customFormat="1" ht="59.1" customHeight="1">
      <c r="A28" s="540" t="s">
        <v>1170</v>
      </c>
      <c r="B28" s="594">
        <v>3265.2809339400001</v>
      </c>
      <c r="C28" s="590">
        <v>949.52689038000005</v>
      </c>
      <c r="D28" s="590">
        <v>1784.2831223400001</v>
      </c>
      <c r="E28" s="590">
        <v>31.702571240000001</v>
      </c>
      <c r="F28" s="590">
        <v>35.77954742</v>
      </c>
      <c r="G28" s="591" t="s">
        <v>1171</v>
      </c>
    </row>
    <row r="29" spans="1:7" s="539" customFormat="1" ht="28.7" customHeight="1">
      <c r="A29" s="540" t="s">
        <v>243</v>
      </c>
      <c r="B29" s="594">
        <v>44114.883850960003</v>
      </c>
      <c r="C29" s="590">
        <v>41190.02426292</v>
      </c>
      <c r="D29" s="590">
        <v>26524.910806529999</v>
      </c>
      <c r="E29" s="590">
        <v>7.0186728199999999</v>
      </c>
      <c r="F29" s="590">
        <v>6.5797860000000004</v>
      </c>
      <c r="G29" s="591" t="s">
        <v>1172</v>
      </c>
    </row>
    <row r="30" spans="1:7" s="539" customFormat="1" ht="19.149999999999999" customHeight="1">
      <c r="A30" s="540" t="s">
        <v>654</v>
      </c>
      <c r="B30" s="594">
        <v>10354.013795860001</v>
      </c>
      <c r="C30" s="590">
        <v>18541.43465015</v>
      </c>
      <c r="D30" s="590">
        <v>37022.093436700001</v>
      </c>
      <c r="E30" s="590">
        <v>7.4867750099999997</v>
      </c>
      <c r="F30" s="590">
        <v>1091.4144530000001</v>
      </c>
      <c r="G30" s="591" t="s">
        <v>1173</v>
      </c>
    </row>
    <row r="31" spans="1:7" s="539" customFormat="1" ht="28.7" customHeight="1">
      <c r="A31" s="540" t="s">
        <v>1174</v>
      </c>
      <c r="B31" s="594">
        <v>75.108460710000003</v>
      </c>
      <c r="C31" s="590">
        <v>60.320603990000002</v>
      </c>
      <c r="D31" s="590">
        <v>1537.3351928100001</v>
      </c>
      <c r="E31" s="595" t="s">
        <v>585</v>
      </c>
      <c r="F31" s="595" t="s">
        <v>585</v>
      </c>
      <c r="G31" s="591" t="s">
        <v>1175</v>
      </c>
    </row>
    <row r="32" spans="1:7" s="539" customFormat="1" ht="19.149999999999999" customHeight="1">
      <c r="A32" s="540" t="s">
        <v>601</v>
      </c>
      <c r="B32" s="594">
        <v>108065.951</v>
      </c>
      <c r="C32" s="590">
        <v>214123.054</v>
      </c>
      <c r="D32" s="590">
        <v>221813.20637095001</v>
      </c>
      <c r="E32" s="590">
        <v>9153.5139999999992</v>
      </c>
      <c r="F32" s="590">
        <v>9068.49</v>
      </c>
      <c r="G32" s="591" t="s">
        <v>1176</v>
      </c>
    </row>
    <row r="33" spans="1:7" s="539" customFormat="1" ht="39.4" customHeight="1">
      <c r="A33" s="583" t="s">
        <v>730</v>
      </c>
      <c r="B33" s="584">
        <v>7218.02406238</v>
      </c>
      <c r="C33" s="584">
        <v>3822.1346538399998</v>
      </c>
      <c r="D33" s="584">
        <v>1047.4936485999999</v>
      </c>
      <c r="E33" s="584">
        <v>-0.02</v>
      </c>
      <c r="F33" s="584">
        <v>-1</v>
      </c>
      <c r="G33" s="585" t="s">
        <v>647</v>
      </c>
    </row>
    <row r="34" spans="1:7" s="539" customFormat="1" ht="19.149999999999999" customHeight="1">
      <c r="A34" s="593" t="s">
        <v>1177</v>
      </c>
      <c r="B34" s="587">
        <v>8310.0084509999997</v>
      </c>
      <c r="C34" s="587">
        <v>5144.3848070000004</v>
      </c>
      <c r="D34" s="587">
        <v>3225.5543261600001</v>
      </c>
      <c r="E34" s="587">
        <v>0</v>
      </c>
      <c r="F34" s="587">
        <v>0</v>
      </c>
      <c r="G34" s="593" t="s">
        <v>1178</v>
      </c>
    </row>
    <row r="35" spans="1:7" s="539" customFormat="1" ht="28.7" customHeight="1">
      <c r="A35" s="593" t="s">
        <v>1179</v>
      </c>
      <c r="B35" s="587">
        <v>1091.9843886199999</v>
      </c>
      <c r="C35" s="587">
        <v>1322.2501531600001</v>
      </c>
      <c r="D35" s="587">
        <v>2178.0606775599999</v>
      </c>
      <c r="E35" s="587">
        <v>0.02</v>
      </c>
      <c r="F35" s="587">
        <v>1</v>
      </c>
      <c r="G35" s="593" t="s">
        <v>1180</v>
      </c>
    </row>
    <row r="36" spans="1:7" s="539" customFormat="1" ht="59.65" customHeight="1">
      <c r="A36" s="583" t="s">
        <v>747</v>
      </c>
      <c r="B36" s="584">
        <v>1653.58897912</v>
      </c>
      <c r="C36" s="584">
        <v>-470.37429487999998</v>
      </c>
      <c r="D36" s="584">
        <v>-10.420812</v>
      </c>
      <c r="E36" s="584">
        <v>-14.34229</v>
      </c>
      <c r="F36" s="584">
        <v>-9.453004</v>
      </c>
      <c r="G36" s="585" t="s">
        <v>729</v>
      </c>
    </row>
    <row r="37" spans="1:7" s="539" customFormat="1" ht="28.7" customHeight="1">
      <c r="A37" s="593" t="s">
        <v>1183</v>
      </c>
      <c r="B37" s="587">
        <v>1702.3219999999999</v>
      </c>
      <c r="C37" s="587">
        <v>200</v>
      </c>
      <c r="D37" s="587">
        <v>21</v>
      </c>
      <c r="E37" s="587"/>
      <c r="F37" s="587"/>
      <c r="G37" s="593" t="s">
        <v>1184</v>
      </c>
    </row>
    <row r="38" spans="1:7" s="539" customFormat="1" ht="38.85" customHeight="1">
      <c r="A38" s="593" t="s">
        <v>1181</v>
      </c>
      <c r="B38" s="587">
        <v>48.733020879999998</v>
      </c>
      <c r="C38" s="587">
        <v>670.37429487999998</v>
      </c>
      <c r="D38" s="587">
        <v>31.420812000000002</v>
      </c>
      <c r="E38" s="587">
        <v>14.34229</v>
      </c>
      <c r="F38" s="587">
        <v>9.453004</v>
      </c>
      <c r="G38" s="593" t="s">
        <v>1182</v>
      </c>
    </row>
    <row r="39" spans="1:7" s="539" customFormat="1" ht="39.4" customHeight="1">
      <c r="A39" s="583" t="s">
        <v>821</v>
      </c>
      <c r="B39" s="584">
        <v>-10091.545570759999</v>
      </c>
      <c r="C39" s="584">
        <v>-14775.1064539</v>
      </c>
      <c r="D39" s="584">
        <v>-2857.1565461499999</v>
      </c>
      <c r="E39" s="584">
        <v>11698.38871574</v>
      </c>
      <c r="F39" s="584">
        <v>18247.664806500001</v>
      </c>
      <c r="G39" s="585" t="s">
        <v>731</v>
      </c>
    </row>
    <row r="40" spans="1:7" s="539" customFormat="1" ht="69.95" customHeight="1">
      <c r="A40" s="583" t="s">
        <v>648</v>
      </c>
      <c r="B40" s="584">
        <v>10091.545570759999</v>
      </c>
      <c r="C40" s="584">
        <v>14775.1064539</v>
      </c>
      <c r="D40" s="584">
        <v>2857.1565461499999</v>
      </c>
      <c r="E40" s="584">
        <v>-11698.38871574</v>
      </c>
      <c r="F40" s="584">
        <v>-18247.664806500001</v>
      </c>
      <c r="G40" s="585" t="s">
        <v>1384</v>
      </c>
    </row>
    <row r="41" spans="1:7" s="539" customFormat="1" ht="19.7" customHeight="1">
      <c r="A41" s="596" t="s">
        <v>555</v>
      </c>
      <c r="B41" s="597">
        <v>10091.545570759999</v>
      </c>
      <c r="C41" s="597">
        <v>14775.1064539</v>
      </c>
      <c r="D41" s="597">
        <v>2857.1565461499999</v>
      </c>
      <c r="E41" s="597">
        <v>-11698.38871574</v>
      </c>
      <c r="F41" s="597">
        <v>-18247.664806500001</v>
      </c>
      <c r="G41" s="598" t="s">
        <v>1185</v>
      </c>
    </row>
    <row r="42" spans="1:7" s="539" customFormat="1" ht="19.149999999999999" customHeight="1">
      <c r="A42" s="588" t="s">
        <v>1186</v>
      </c>
      <c r="B42" s="590">
        <v>13128.904879879999</v>
      </c>
      <c r="C42" s="590">
        <v>29378.5225059</v>
      </c>
      <c r="D42" s="590">
        <v>13066.17390915</v>
      </c>
      <c r="E42" s="590">
        <v>-11698.38871574</v>
      </c>
      <c r="F42" s="590">
        <v>-18247.664806500001</v>
      </c>
      <c r="G42" s="599" t="s">
        <v>1187</v>
      </c>
    </row>
    <row r="43" spans="1:7" s="539" customFormat="1" ht="19.7" customHeight="1">
      <c r="A43" s="588" t="s">
        <v>1188</v>
      </c>
      <c r="B43" s="590">
        <v>3037.35930912</v>
      </c>
      <c r="C43" s="590">
        <v>14603.416052</v>
      </c>
      <c r="D43" s="590">
        <v>10209.017363000001</v>
      </c>
      <c r="E43" s="595" t="s">
        <v>585</v>
      </c>
      <c r="F43" s="595" t="s">
        <v>585</v>
      </c>
      <c r="G43" s="591" t="s">
        <v>1189</v>
      </c>
    </row>
    <row r="44" spans="1:7" s="539" customFormat="1" ht="19.7" customHeight="1">
      <c r="A44" s="596" t="s">
        <v>253</v>
      </c>
      <c r="B44" s="600" t="s">
        <v>585</v>
      </c>
      <c r="C44" s="600" t="s">
        <v>585</v>
      </c>
      <c r="D44" s="600" t="s">
        <v>585</v>
      </c>
      <c r="E44" s="600" t="s">
        <v>585</v>
      </c>
      <c r="F44" s="600" t="s">
        <v>585</v>
      </c>
      <c r="G44" s="598" t="s">
        <v>1190</v>
      </c>
    </row>
    <row r="45" spans="1:7" s="539" customFormat="1" ht="19.149999999999999" customHeight="1">
      <c r="A45" s="588" t="s">
        <v>1186</v>
      </c>
      <c r="B45" s="595" t="s">
        <v>585</v>
      </c>
      <c r="C45" s="595" t="s">
        <v>585</v>
      </c>
      <c r="D45" s="595" t="s">
        <v>585</v>
      </c>
      <c r="E45" s="595" t="s">
        <v>585</v>
      </c>
      <c r="F45" s="595" t="s">
        <v>585</v>
      </c>
      <c r="G45" s="591" t="s">
        <v>1187</v>
      </c>
    </row>
    <row r="46" spans="1:7" s="539" customFormat="1" ht="19.7" customHeight="1">
      <c r="A46" s="601" t="s">
        <v>1188</v>
      </c>
      <c r="B46" s="602" t="s">
        <v>585</v>
      </c>
      <c r="C46" s="603" t="s">
        <v>585</v>
      </c>
      <c r="D46" s="603" t="s">
        <v>585</v>
      </c>
      <c r="E46" s="603" t="s">
        <v>585</v>
      </c>
      <c r="F46" s="603" t="s">
        <v>585</v>
      </c>
      <c r="G46" s="604" t="s">
        <v>1189</v>
      </c>
    </row>
    <row r="47" spans="1:7" s="539" customFormat="1" ht="28.7" customHeight="1"/>
  </sheetData>
  <customSheetViews>
    <customSheetView guid="{69687417-BF2D-41EA-9F0C-3ABCA36AC0DF}" scale="89" showPageBreaks="1" printArea="1" view="pageBreakPreview">
      <selection activeCell="H9" sqref="H9"/>
      <pageMargins left="0.35" right="0.18" top="0.5" bottom="0.2" header="0.5" footer="0.38"/>
      <pageSetup paperSize="9" scale="74" orientation="portrait" r:id="rId1"/>
      <headerFooter alignWithMargins="0"/>
    </customSheetView>
    <customSheetView guid="{CEB12AB2-2B7C-47EA-8993-91B31C172525}" scale="89" showPageBreaks="1" printArea="1" view="pageBreakPreview">
      <selection activeCell="H9" sqref="H9"/>
      <pageMargins left="0.35" right="0.18" top="0.5" bottom="0.2" header="0.5" footer="0.38"/>
      <pageSetup paperSize="9" scale="74" orientation="portrait" r:id="rId2"/>
      <headerFooter alignWithMargins="0"/>
    </customSheetView>
  </customSheetViews>
  <mergeCells count="14">
    <mergeCell ref="B5:B6"/>
    <mergeCell ref="A5:A6"/>
    <mergeCell ref="C5:C6"/>
    <mergeCell ref="F5:F6"/>
    <mergeCell ref="A4:D4"/>
    <mergeCell ref="E4:G4"/>
    <mergeCell ref="D5:E5"/>
    <mergeCell ref="G5:G6"/>
    <mergeCell ref="A1:D1"/>
    <mergeCell ref="E1:G1"/>
    <mergeCell ref="A2:D2"/>
    <mergeCell ref="E2:G2"/>
    <mergeCell ref="A3:D3"/>
    <mergeCell ref="E3:G3"/>
  </mergeCells>
  <phoneticPr fontId="18" type="noConversion"/>
  <pageMargins left="0.35" right="0.18" top="0.5" bottom="0.2" header="0.5" footer="0.38"/>
  <pageSetup paperSize="9" scale="74" orientation="portrait" r:id="rId3"/>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8">
    <tabColor rgb="FFFFC000"/>
  </sheetPr>
  <dimension ref="A1:G47"/>
  <sheetViews>
    <sheetView view="pageBreakPreview" zoomScale="85" zoomScaleNormal="100" zoomScaleSheetLayoutView="85" workbookViewId="0">
      <selection activeCell="T15" sqref="T15"/>
    </sheetView>
  </sheetViews>
  <sheetFormatPr defaultRowHeight="12.75"/>
  <cols>
    <col min="1" max="1" width="20.85546875" style="454" customWidth="1"/>
    <col min="2" max="3" width="11.7109375" style="454" customWidth="1"/>
    <col min="4" max="4" width="9.28515625" style="454" customWidth="1"/>
    <col min="5" max="5" width="14" style="454" customWidth="1"/>
    <col min="6" max="6" width="11.7109375" style="454" customWidth="1"/>
    <col min="7" max="7" width="21" style="454" customWidth="1"/>
    <col min="8" max="8" width="4.7109375" style="454" customWidth="1"/>
    <col min="9" max="16384" width="9.140625" style="454"/>
  </cols>
  <sheetData>
    <row r="1" spans="1:7" s="539" customFormat="1" ht="19.149999999999999" customHeight="1">
      <c r="A1" s="865" t="s">
        <v>3025</v>
      </c>
      <c r="B1" s="865"/>
      <c r="C1" s="865"/>
      <c r="D1" s="865"/>
      <c r="E1" s="866" t="s">
        <v>3026</v>
      </c>
      <c r="F1" s="866"/>
      <c r="G1" s="866"/>
    </row>
    <row r="2" spans="1:7" s="539" customFormat="1" ht="19.149999999999999" customHeight="1">
      <c r="A2" s="867" t="s">
        <v>1194</v>
      </c>
      <c r="B2" s="867"/>
      <c r="C2" s="867"/>
      <c r="D2" s="867"/>
      <c r="E2" s="868" t="s">
        <v>1155</v>
      </c>
      <c r="F2" s="868"/>
      <c r="G2" s="868"/>
    </row>
    <row r="3" spans="1:7" s="539" customFormat="1" ht="19.149999999999999" customHeight="1">
      <c r="A3" s="867" t="s">
        <v>1156</v>
      </c>
      <c r="B3" s="867"/>
      <c r="C3" s="867"/>
      <c r="D3" s="867"/>
      <c r="E3" s="868" t="s">
        <v>2631</v>
      </c>
      <c r="F3" s="868"/>
      <c r="G3" s="868"/>
    </row>
    <row r="4" spans="1:7" s="539" customFormat="1" ht="14.45" customHeight="1">
      <c r="A4" s="871" t="s">
        <v>139</v>
      </c>
      <c r="B4" s="871"/>
      <c r="C4" s="871"/>
      <c r="D4" s="871"/>
      <c r="E4" s="872" t="s">
        <v>616</v>
      </c>
      <c r="F4" s="872"/>
      <c r="G4" s="872"/>
    </row>
    <row r="5" spans="1:7" s="539" customFormat="1" ht="19.149999999999999" customHeight="1">
      <c r="A5" s="869" t="s">
        <v>451</v>
      </c>
      <c r="B5" s="870" t="s">
        <v>3125</v>
      </c>
      <c r="C5" s="870" t="s">
        <v>2478</v>
      </c>
      <c r="D5" s="869" t="s">
        <v>3126</v>
      </c>
      <c r="E5" s="869"/>
      <c r="F5" s="870" t="s">
        <v>3127</v>
      </c>
      <c r="G5" s="870" t="s">
        <v>42</v>
      </c>
    </row>
    <row r="6" spans="1:7" s="539" customFormat="1" ht="48" customHeight="1">
      <c r="A6" s="869"/>
      <c r="B6" s="870"/>
      <c r="C6" s="870"/>
      <c r="D6" s="581" t="s">
        <v>2594</v>
      </c>
      <c r="E6" s="581" t="s">
        <v>3128</v>
      </c>
      <c r="F6" s="870"/>
      <c r="G6" s="870"/>
    </row>
    <row r="7" spans="1:7" s="539" customFormat="1" ht="20.25" customHeight="1">
      <c r="A7" s="582" t="s">
        <v>608</v>
      </c>
      <c r="B7" s="582" t="s">
        <v>207</v>
      </c>
      <c r="C7" s="582" t="s">
        <v>314</v>
      </c>
      <c r="D7" s="582" t="s">
        <v>548</v>
      </c>
      <c r="E7" s="582" t="s">
        <v>825</v>
      </c>
      <c r="F7" s="582" t="s">
        <v>581</v>
      </c>
      <c r="G7" s="582" t="s">
        <v>826</v>
      </c>
    </row>
    <row r="8" spans="1:7" s="539" customFormat="1" ht="19.149999999999999" customHeight="1">
      <c r="A8" s="583" t="s">
        <v>479</v>
      </c>
      <c r="B8" s="584">
        <v>404255.29593561997</v>
      </c>
      <c r="C8" s="584">
        <v>508825.95127947</v>
      </c>
      <c r="D8" s="584">
        <v>587517.18618878</v>
      </c>
      <c r="E8" s="584">
        <v>17509.612387789999</v>
      </c>
      <c r="F8" s="584">
        <v>24084.135458209999</v>
      </c>
      <c r="G8" s="585" t="s">
        <v>480</v>
      </c>
    </row>
    <row r="9" spans="1:7" s="539" customFormat="1" ht="38.85" customHeight="1">
      <c r="A9" s="586" t="s">
        <v>1157</v>
      </c>
      <c r="B9" s="587">
        <v>112035.25900131</v>
      </c>
      <c r="C9" s="587">
        <v>138302.69219608</v>
      </c>
      <c r="D9" s="587">
        <v>170821.01830786001</v>
      </c>
      <c r="E9" s="587">
        <v>10422.8194879</v>
      </c>
      <c r="F9" s="587">
        <v>10951.446753009999</v>
      </c>
      <c r="G9" s="586" t="s">
        <v>1158</v>
      </c>
    </row>
    <row r="10" spans="1:7" s="539" customFormat="1" ht="28.7" customHeight="1">
      <c r="A10" s="588" t="s">
        <v>1561</v>
      </c>
      <c r="B10" s="589" t="s">
        <v>585</v>
      </c>
      <c r="C10" s="590">
        <v>17935.678339229999</v>
      </c>
      <c r="D10" s="590">
        <v>25599.644790400002</v>
      </c>
      <c r="E10" s="590">
        <v>1339.6598709100001</v>
      </c>
      <c r="F10" s="590">
        <v>1678.9523622700001</v>
      </c>
      <c r="G10" s="591" t="s">
        <v>724</v>
      </c>
    </row>
    <row r="11" spans="1:7" s="539" customFormat="1" ht="28.7" customHeight="1">
      <c r="A11" s="588" t="s">
        <v>1159</v>
      </c>
      <c r="B11" s="592">
        <v>45147.961200459999</v>
      </c>
      <c r="C11" s="590">
        <v>50438.310993550003</v>
      </c>
      <c r="D11" s="590">
        <v>61850.42791405</v>
      </c>
      <c r="E11" s="590">
        <v>5032.3126673200004</v>
      </c>
      <c r="F11" s="590">
        <v>4478.4054815</v>
      </c>
      <c r="G11" s="591" t="s">
        <v>725</v>
      </c>
    </row>
    <row r="12" spans="1:7" s="539" customFormat="1" ht="19.149999999999999" customHeight="1">
      <c r="A12" s="588" t="s">
        <v>1160</v>
      </c>
      <c r="B12" s="592">
        <v>36387.412234540003</v>
      </c>
      <c r="C12" s="590">
        <v>40617.165579679997</v>
      </c>
      <c r="D12" s="590">
        <v>46537.442902939998</v>
      </c>
      <c r="E12" s="590">
        <v>3506.8985729400001</v>
      </c>
      <c r="F12" s="590">
        <v>4244.2916297900001</v>
      </c>
      <c r="G12" s="591" t="s">
        <v>686</v>
      </c>
    </row>
    <row r="13" spans="1:7" s="539" customFormat="1" ht="19.149999999999999" customHeight="1">
      <c r="A13" s="588" t="s">
        <v>1161</v>
      </c>
      <c r="B13" s="592">
        <v>360.61741173000001</v>
      </c>
      <c r="C13" s="590">
        <v>285.85700396999999</v>
      </c>
      <c r="D13" s="590">
        <v>266.56154823000003</v>
      </c>
      <c r="E13" s="590">
        <v>19.601994229999999</v>
      </c>
      <c r="F13" s="590">
        <v>21.655743910000002</v>
      </c>
      <c r="G13" s="591" t="s">
        <v>674</v>
      </c>
    </row>
    <row r="14" spans="1:7" s="539" customFormat="1" ht="28.7" customHeight="1">
      <c r="A14" s="593" t="s">
        <v>1162</v>
      </c>
      <c r="B14" s="587">
        <v>4830.6214540199999</v>
      </c>
      <c r="C14" s="587">
        <v>3847.07400818</v>
      </c>
      <c r="D14" s="587">
        <v>6651.9269057199999</v>
      </c>
      <c r="E14" s="587">
        <v>237.11175718999999</v>
      </c>
      <c r="F14" s="587">
        <v>637.97477244000004</v>
      </c>
      <c r="G14" s="593" t="s">
        <v>12</v>
      </c>
    </row>
    <row r="15" spans="1:7" s="539" customFormat="1" ht="38.85" customHeight="1">
      <c r="A15" s="593" t="s">
        <v>1163</v>
      </c>
      <c r="B15" s="587">
        <v>7625.0054802900004</v>
      </c>
      <c r="C15" s="587">
        <v>7259.7169752099999</v>
      </c>
      <c r="D15" s="587">
        <v>23053.688875200001</v>
      </c>
      <c r="E15" s="587">
        <v>543.39714270000002</v>
      </c>
      <c r="F15" s="587">
        <v>1399.38993276</v>
      </c>
      <c r="G15" s="593" t="s">
        <v>574</v>
      </c>
    </row>
    <row r="16" spans="1:7" s="539" customFormat="1" ht="28.7" customHeight="1">
      <c r="A16" s="593" t="s">
        <v>422</v>
      </c>
      <c r="B16" s="587">
        <v>279764.40999999997</v>
      </c>
      <c r="C16" s="587">
        <v>359416.4681</v>
      </c>
      <c r="D16" s="587">
        <v>386990.55209999997</v>
      </c>
      <c r="E16" s="587">
        <v>6306.2839999999997</v>
      </c>
      <c r="F16" s="587">
        <v>11095.324000000001</v>
      </c>
      <c r="G16" s="593" t="s">
        <v>1164</v>
      </c>
    </row>
    <row r="17" spans="1:7" s="539" customFormat="1" ht="19.7" customHeight="1">
      <c r="A17" s="583" t="s">
        <v>118</v>
      </c>
      <c r="B17" s="584">
        <v>409218.98648820003</v>
      </c>
      <c r="C17" s="584">
        <v>558651.01300407003</v>
      </c>
      <c r="D17" s="584">
        <v>576815.64599768003</v>
      </c>
      <c r="E17" s="584">
        <v>8218.4115033599992</v>
      </c>
      <c r="F17" s="584">
        <v>15035.680875870001</v>
      </c>
      <c r="G17" s="585" t="s">
        <v>557</v>
      </c>
    </row>
    <row r="18" spans="1:7" s="539" customFormat="1" ht="28.7" customHeight="1">
      <c r="A18" s="540" t="s">
        <v>1165</v>
      </c>
      <c r="B18" s="594">
        <v>15714.789090779999</v>
      </c>
      <c r="C18" s="590">
        <v>19896.69143459</v>
      </c>
      <c r="D18" s="590">
        <v>23579.257311919999</v>
      </c>
      <c r="E18" s="590">
        <v>611.76574483000002</v>
      </c>
      <c r="F18" s="590">
        <v>1280.70552264</v>
      </c>
      <c r="G18" s="591" t="s">
        <v>147</v>
      </c>
    </row>
    <row r="19" spans="1:7" s="539" customFormat="1" ht="19.149999999999999" customHeight="1">
      <c r="A19" s="540" t="s">
        <v>96</v>
      </c>
      <c r="B19" s="594">
        <v>1334.9312003099999</v>
      </c>
      <c r="C19" s="590">
        <v>2057.6040846300002</v>
      </c>
      <c r="D19" s="590">
        <v>1494.48679778</v>
      </c>
      <c r="E19" s="590">
        <v>33.872069889999999</v>
      </c>
      <c r="F19" s="590">
        <v>38.584712779999997</v>
      </c>
      <c r="G19" s="591" t="s">
        <v>46</v>
      </c>
    </row>
    <row r="20" spans="1:7" s="539" customFormat="1" ht="59.1" customHeight="1">
      <c r="A20" s="540" t="s">
        <v>1166</v>
      </c>
      <c r="B20" s="594">
        <v>12730.290957499999</v>
      </c>
      <c r="C20" s="590">
        <v>15034.14761975</v>
      </c>
      <c r="D20" s="590">
        <v>14882.335887249999</v>
      </c>
      <c r="E20" s="590">
        <v>752.91368038999997</v>
      </c>
      <c r="F20" s="590">
        <v>1328.30427356</v>
      </c>
      <c r="G20" s="591" t="s">
        <v>313</v>
      </c>
    </row>
    <row r="21" spans="1:7" s="539" customFormat="1" ht="19.149999999999999" customHeight="1">
      <c r="A21" s="540" t="s">
        <v>43</v>
      </c>
      <c r="B21" s="594">
        <v>131917.10328665</v>
      </c>
      <c r="C21" s="590">
        <v>179556.49120883</v>
      </c>
      <c r="D21" s="590">
        <v>211817.27121599999</v>
      </c>
      <c r="E21" s="590">
        <v>3014.7903565299998</v>
      </c>
      <c r="F21" s="590">
        <v>7391.0317584900004</v>
      </c>
      <c r="G21" s="591" t="s">
        <v>44</v>
      </c>
    </row>
    <row r="22" spans="1:7" s="539" customFormat="1" ht="19.149999999999999" customHeight="1">
      <c r="A22" s="540" t="s">
        <v>338</v>
      </c>
      <c r="B22" s="594">
        <v>15672.078357939999</v>
      </c>
      <c r="C22" s="590">
        <v>35595.235704060004</v>
      </c>
      <c r="D22" s="590">
        <v>24169.079228660001</v>
      </c>
      <c r="E22" s="590">
        <v>161.48162260999999</v>
      </c>
      <c r="F22" s="590">
        <v>40.501266399999999</v>
      </c>
      <c r="G22" s="591" t="s">
        <v>339</v>
      </c>
    </row>
    <row r="23" spans="1:7" s="539" customFormat="1" ht="38.85" customHeight="1">
      <c r="A23" s="540" t="s">
        <v>1167</v>
      </c>
      <c r="B23" s="594">
        <v>30724.804114909999</v>
      </c>
      <c r="C23" s="590">
        <v>32691.980765249999</v>
      </c>
      <c r="D23" s="590">
        <v>33135.058653209999</v>
      </c>
      <c r="E23" s="590">
        <v>954.79348554000001</v>
      </c>
      <c r="F23" s="590">
        <v>1215.1128498200001</v>
      </c>
      <c r="G23" s="591" t="s">
        <v>29</v>
      </c>
    </row>
    <row r="24" spans="1:7" s="539" customFormat="1" ht="38.85" customHeight="1">
      <c r="A24" s="540" t="s">
        <v>61</v>
      </c>
      <c r="B24" s="594">
        <v>72948.964022219996</v>
      </c>
      <c r="C24" s="590">
        <v>114466.91579263</v>
      </c>
      <c r="D24" s="590">
        <v>98308.741472730006</v>
      </c>
      <c r="E24" s="590">
        <v>198.83976885999999</v>
      </c>
      <c r="F24" s="590">
        <v>488.69234115</v>
      </c>
      <c r="G24" s="591" t="s">
        <v>519</v>
      </c>
    </row>
    <row r="25" spans="1:7" s="539" customFormat="1" ht="49.15" customHeight="1">
      <c r="A25" s="540" t="s">
        <v>458</v>
      </c>
      <c r="B25" s="594">
        <v>36614.713927880002</v>
      </c>
      <c r="C25" s="590">
        <v>28793.449874360002</v>
      </c>
      <c r="D25" s="590">
        <v>31045.705035999999</v>
      </c>
      <c r="E25" s="590">
        <v>1037.60214253</v>
      </c>
      <c r="F25" s="590">
        <v>1309.5221821</v>
      </c>
      <c r="G25" s="591" t="s">
        <v>529</v>
      </c>
    </row>
    <row r="26" spans="1:7" s="539" customFormat="1" ht="38.85" customHeight="1">
      <c r="A26" s="540" t="s">
        <v>1168</v>
      </c>
      <c r="B26" s="594">
        <v>2764.1306664099998</v>
      </c>
      <c r="C26" s="590">
        <v>3139.9298390099998</v>
      </c>
      <c r="D26" s="590">
        <v>2656.8051541099999</v>
      </c>
      <c r="E26" s="595" t="s">
        <v>585</v>
      </c>
      <c r="F26" s="595" t="s">
        <v>585</v>
      </c>
      <c r="G26" s="591" t="s">
        <v>393</v>
      </c>
    </row>
    <row r="27" spans="1:7" s="539" customFormat="1" ht="89.1" customHeight="1">
      <c r="A27" s="540" t="s">
        <v>736</v>
      </c>
      <c r="B27" s="594">
        <v>37118.97519012</v>
      </c>
      <c r="C27" s="590">
        <v>38861.158132869998</v>
      </c>
      <c r="D27" s="590">
        <v>42407.547062149999</v>
      </c>
      <c r="E27" s="590">
        <v>985.45670333999999</v>
      </c>
      <c r="F27" s="590">
        <v>1075.0838046399999</v>
      </c>
      <c r="G27" s="591" t="s">
        <v>1169</v>
      </c>
    </row>
    <row r="28" spans="1:7" s="539" customFormat="1" ht="59.1" customHeight="1">
      <c r="A28" s="540" t="s">
        <v>1170</v>
      </c>
      <c r="B28" s="594">
        <v>1553.1888460499999</v>
      </c>
      <c r="C28" s="590">
        <v>1243.69749488</v>
      </c>
      <c r="D28" s="590">
        <v>1213.7901036400001</v>
      </c>
      <c r="E28" s="590">
        <v>33.834007370000002</v>
      </c>
      <c r="F28" s="590">
        <v>60.50747784</v>
      </c>
      <c r="G28" s="591" t="s">
        <v>1171</v>
      </c>
    </row>
    <row r="29" spans="1:7" s="539" customFormat="1" ht="28.7" customHeight="1">
      <c r="A29" s="540" t="s">
        <v>243</v>
      </c>
      <c r="B29" s="594">
        <v>28915.631589000001</v>
      </c>
      <c r="C29" s="590">
        <v>51035.036213849999</v>
      </c>
      <c r="D29" s="590">
        <v>43594.214717570001</v>
      </c>
      <c r="E29" s="590">
        <v>408.33825246999999</v>
      </c>
      <c r="F29" s="590">
        <v>787.68668445000003</v>
      </c>
      <c r="G29" s="591" t="s">
        <v>1172</v>
      </c>
    </row>
    <row r="30" spans="1:7" s="539" customFormat="1" ht="19.149999999999999" customHeight="1">
      <c r="A30" s="540" t="s">
        <v>654</v>
      </c>
      <c r="B30" s="594">
        <v>14531.96323227</v>
      </c>
      <c r="C30" s="590">
        <v>22891.3879653</v>
      </c>
      <c r="D30" s="590">
        <v>29650.518512229999</v>
      </c>
      <c r="E30" s="590">
        <v>21.223669000000001</v>
      </c>
      <c r="F30" s="590">
        <v>19.948001999999999</v>
      </c>
      <c r="G30" s="591" t="s">
        <v>1173</v>
      </c>
    </row>
    <row r="31" spans="1:7" s="539" customFormat="1" ht="28.7" customHeight="1">
      <c r="A31" s="540" t="s">
        <v>1174</v>
      </c>
      <c r="B31" s="594">
        <v>241.66735116000001</v>
      </c>
      <c r="C31" s="590">
        <v>218.05088006</v>
      </c>
      <c r="D31" s="590">
        <v>3744.7665742999998</v>
      </c>
      <c r="E31" s="590">
        <v>3.5</v>
      </c>
      <c r="F31" s="595" t="s">
        <v>585</v>
      </c>
      <c r="G31" s="591" t="s">
        <v>1175</v>
      </c>
    </row>
    <row r="32" spans="1:7" s="539" customFormat="1" ht="19.149999999999999" customHeight="1">
      <c r="A32" s="540" t="s">
        <v>601</v>
      </c>
      <c r="B32" s="594">
        <v>6435.7546549999997</v>
      </c>
      <c r="C32" s="590">
        <v>13169.235994000001</v>
      </c>
      <c r="D32" s="590">
        <v>15116.068270129999</v>
      </c>
      <c r="E32" s="595" t="s">
        <v>585</v>
      </c>
      <c r="F32" s="595" t="s">
        <v>585</v>
      </c>
      <c r="G32" s="591" t="s">
        <v>1176</v>
      </c>
    </row>
    <row r="33" spans="1:7" s="539" customFormat="1" ht="39.4" customHeight="1">
      <c r="A33" s="583" t="s">
        <v>730</v>
      </c>
      <c r="B33" s="584">
        <v>5324.9030518199997</v>
      </c>
      <c r="C33" s="584">
        <v>3242.9657393000002</v>
      </c>
      <c r="D33" s="584">
        <v>3650.8258850299999</v>
      </c>
      <c r="E33" s="584">
        <v>-44.697915850000001</v>
      </c>
      <c r="F33" s="584">
        <v>0</v>
      </c>
      <c r="G33" s="585" t="s">
        <v>647</v>
      </c>
    </row>
    <row r="34" spans="1:7" s="539" customFormat="1" ht="19.149999999999999" customHeight="1">
      <c r="A34" s="593" t="s">
        <v>1177</v>
      </c>
      <c r="B34" s="587">
        <v>7254.4351200000001</v>
      </c>
      <c r="C34" s="587">
        <v>6219.746142</v>
      </c>
      <c r="D34" s="587">
        <v>7695.2129109999996</v>
      </c>
      <c r="E34" s="587">
        <v>0</v>
      </c>
      <c r="F34" s="587">
        <v>0</v>
      </c>
      <c r="G34" s="593" t="s">
        <v>1178</v>
      </c>
    </row>
    <row r="35" spans="1:7" s="539" customFormat="1" ht="28.7" customHeight="1">
      <c r="A35" s="593" t="s">
        <v>1179</v>
      </c>
      <c r="B35" s="587">
        <v>1929.5320681799999</v>
      </c>
      <c r="C35" s="587">
        <v>2976.7804027000002</v>
      </c>
      <c r="D35" s="587">
        <v>4044.3870259700002</v>
      </c>
      <c r="E35" s="587">
        <v>44.697915850000001</v>
      </c>
      <c r="F35" s="587">
        <v>0</v>
      </c>
      <c r="G35" s="593" t="s">
        <v>1180</v>
      </c>
    </row>
    <row r="36" spans="1:7" s="539" customFormat="1" ht="59.65" customHeight="1">
      <c r="A36" s="583" t="s">
        <v>747</v>
      </c>
      <c r="B36" s="584">
        <v>1290.3401799999999</v>
      </c>
      <c r="C36" s="584">
        <v>773.67870800000003</v>
      </c>
      <c r="D36" s="584">
        <v>7108.3736828399997</v>
      </c>
      <c r="E36" s="584">
        <v>-12.738686</v>
      </c>
      <c r="F36" s="584">
        <v>-0.208706</v>
      </c>
      <c r="G36" s="585" t="s">
        <v>729</v>
      </c>
    </row>
    <row r="37" spans="1:7" s="539" customFormat="1" ht="28.7" customHeight="1">
      <c r="A37" s="593" t="s">
        <v>1183</v>
      </c>
      <c r="B37" s="587">
        <v>1400.5956000000001</v>
      </c>
      <c r="C37" s="587">
        <v>1909.5229999999999</v>
      </c>
      <c r="D37" s="587">
        <v>7193.2108040000003</v>
      </c>
      <c r="E37" s="587">
        <v>0</v>
      </c>
      <c r="F37" s="587">
        <v>0</v>
      </c>
      <c r="G37" s="593" t="s">
        <v>1184</v>
      </c>
    </row>
    <row r="38" spans="1:7" s="539" customFormat="1" ht="38.85" customHeight="1">
      <c r="A38" s="593" t="s">
        <v>1181</v>
      </c>
      <c r="B38" s="587">
        <v>110.25542</v>
      </c>
      <c r="C38" s="587">
        <v>1135.844292</v>
      </c>
      <c r="D38" s="587">
        <v>84.837121159999995</v>
      </c>
      <c r="E38" s="587">
        <v>12.738686</v>
      </c>
      <c r="F38" s="587">
        <v>0.208706</v>
      </c>
      <c r="G38" s="593" t="s">
        <v>1182</v>
      </c>
    </row>
    <row r="39" spans="1:7" s="539" customFormat="1" ht="39.4" customHeight="1">
      <c r="A39" s="583" t="s">
        <v>821</v>
      </c>
      <c r="B39" s="584">
        <v>-11578.9337844</v>
      </c>
      <c r="C39" s="584">
        <v>-53841.706171899998</v>
      </c>
      <c r="D39" s="584">
        <v>-57.659376770000001</v>
      </c>
      <c r="E39" s="584">
        <v>9348.6374862800003</v>
      </c>
      <c r="F39" s="584">
        <v>9048.6632883399998</v>
      </c>
      <c r="G39" s="585" t="s">
        <v>731</v>
      </c>
    </row>
    <row r="40" spans="1:7" s="539" customFormat="1" ht="69.95" customHeight="1">
      <c r="A40" s="583" t="s">
        <v>648</v>
      </c>
      <c r="B40" s="584">
        <v>11578.9337844</v>
      </c>
      <c r="C40" s="584">
        <v>53841.706171899998</v>
      </c>
      <c r="D40" s="584">
        <v>57.659376770000001</v>
      </c>
      <c r="E40" s="584">
        <v>-9348.6374862800003</v>
      </c>
      <c r="F40" s="584">
        <v>-9048.6632883399998</v>
      </c>
      <c r="G40" s="585" t="s">
        <v>1384</v>
      </c>
    </row>
    <row r="41" spans="1:7" s="539" customFormat="1" ht="19.7" customHeight="1">
      <c r="A41" s="596" t="s">
        <v>555</v>
      </c>
      <c r="B41" s="597">
        <v>11578.9337844</v>
      </c>
      <c r="C41" s="597">
        <v>53841.706171899998</v>
      </c>
      <c r="D41" s="597">
        <v>57.659376770000001</v>
      </c>
      <c r="E41" s="597">
        <v>-9348.6374862800003</v>
      </c>
      <c r="F41" s="597">
        <v>-9048.6632883399998</v>
      </c>
      <c r="G41" s="598" t="s">
        <v>1185</v>
      </c>
    </row>
    <row r="42" spans="1:7" s="539" customFormat="1" ht="19.149999999999999" customHeight="1">
      <c r="A42" s="588" t="s">
        <v>1186</v>
      </c>
      <c r="B42" s="590">
        <v>20320.250795249998</v>
      </c>
      <c r="C42" s="590">
        <v>68849.5596563</v>
      </c>
      <c r="D42" s="590">
        <v>17139.578077549999</v>
      </c>
      <c r="E42" s="590">
        <v>-9348.6374862800003</v>
      </c>
      <c r="F42" s="590">
        <v>-9048.6632883399998</v>
      </c>
      <c r="G42" s="599" t="s">
        <v>1187</v>
      </c>
    </row>
    <row r="43" spans="1:7" s="539" customFormat="1" ht="19.7" customHeight="1">
      <c r="A43" s="588" t="s">
        <v>1188</v>
      </c>
      <c r="B43" s="590">
        <v>8741.3170108499999</v>
      </c>
      <c r="C43" s="590">
        <v>15007.853484400001</v>
      </c>
      <c r="D43" s="590">
        <v>17081.918700779999</v>
      </c>
      <c r="E43" s="595" t="s">
        <v>585</v>
      </c>
      <c r="F43" s="595" t="s">
        <v>585</v>
      </c>
      <c r="G43" s="591" t="s">
        <v>1189</v>
      </c>
    </row>
    <row r="44" spans="1:7" s="539" customFormat="1" ht="19.7" customHeight="1">
      <c r="A44" s="596" t="s">
        <v>253</v>
      </c>
      <c r="B44" s="600" t="s">
        <v>585</v>
      </c>
      <c r="C44" s="600" t="s">
        <v>585</v>
      </c>
      <c r="D44" s="600" t="s">
        <v>585</v>
      </c>
      <c r="E44" s="600" t="s">
        <v>585</v>
      </c>
      <c r="F44" s="600" t="s">
        <v>585</v>
      </c>
      <c r="G44" s="598" t="s">
        <v>1190</v>
      </c>
    </row>
    <row r="45" spans="1:7" s="539" customFormat="1" ht="19.149999999999999" customHeight="1">
      <c r="A45" s="588" t="s">
        <v>1186</v>
      </c>
      <c r="B45" s="595" t="s">
        <v>585</v>
      </c>
      <c r="C45" s="595" t="s">
        <v>585</v>
      </c>
      <c r="D45" s="595" t="s">
        <v>585</v>
      </c>
      <c r="E45" s="595" t="s">
        <v>585</v>
      </c>
      <c r="F45" s="595" t="s">
        <v>585</v>
      </c>
      <c r="G45" s="591" t="s">
        <v>1187</v>
      </c>
    </row>
    <row r="46" spans="1:7" s="539" customFormat="1" ht="19.7" customHeight="1">
      <c r="A46" s="601" t="s">
        <v>1188</v>
      </c>
      <c r="B46" s="602" t="s">
        <v>585</v>
      </c>
      <c r="C46" s="603" t="s">
        <v>585</v>
      </c>
      <c r="D46" s="603" t="s">
        <v>585</v>
      </c>
      <c r="E46" s="603" t="s">
        <v>585</v>
      </c>
      <c r="F46" s="603" t="s">
        <v>585</v>
      </c>
      <c r="G46" s="604" t="s">
        <v>1189</v>
      </c>
    </row>
    <row r="47" spans="1:7" s="539" customFormat="1" ht="28.7" customHeight="1"/>
  </sheetData>
  <customSheetViews>
    <customSheetView guid="{69687417-BF2D-41EA-9F0C-3ABCA36AC0DF}" scale="85" showPageBreaks="1" printArea="1" view="pageBreakPreview">
      <selection activeCell="I16" sqref="I16"/>
      <pageMargins left="0.27" right="0.17" top="0.18" bottom="0.41" header="0.18" footer="0.41"/>
      <pageSetup paperSize="9" scale="73" orientation="portrait" r:id="rId1"/>
      <headerFooter alignWithMargins="0"/>
    </customSheetView>
    <customSheetView guid="{CEB12AB2-2B7C-47EA-8993-91B31C172525}" scale="85" showPageBreaks="1" printArea="1" view="pageBreakPreview">
      <selection activeCell="I16" sqref="I16"/>
      <pageMargins left="0.27" right="0.17" top="0.18" bottom="0.41" header="0.18" footer="0.41"/>
      <pageSetup paperSize="9" scale="73" orientation="portrait" r:id="rId2"/>
      <headerFooter alignWithMargins="0"/>
    </customSheetView>
  </customSheetViews>
  <mergeCells count="14">
    <mergeCell ref="B5:B6"/>
    <mergeCell ref="A5:A6"/>
    <mergeCell ref="C5:C6"/>
    <mergeCell ref="F5:F6"/>
    <mergeCell ref="A4:D4"/>
    <mergeCell ref="E4:G4"/>
    <mergeCell ref="D5:E5"/>
    <mergeCell ref="G5:G6"/>
    <mergeCell ref="A1:D1"/>
    <mergeCell ref="E1:G1"/>
    <mergeCell ref="A2:D2"/>
    <mergeCell ref="E2:G2"/>
    <mergeCell ref="A3:D3"/>
    <mergeCell ref="E3:G3"/>
  </mergeCells>
  <phoneticPr fontId="18" type="noConversion"/>
  <pageMargins left="0.27" right="0.17" top="0.18" bottom="0.41" header="0.18" footer="0.41"/>
  <pageSetup paperSize="9" scale="73" orientation="portrait" r:id="rId3"/>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47"/>
  <sheetViews>
    <sheetView view="pageBreakPreview" zoomScale="81" zoomScaleNormal="100" zoomScaleSheetLayoutView="81" workbookViewId="0">
      <selection activeCell="T17" sqref="T17"/>
    </sheetView>
  </sheetViews>
  <sheetFormatPr defaultRowHeight="12.75"/>
  <cols>
    <col min="1" max="1" width="20.85546875" style="454" customWidth="1"/>
    <col min="2" max="3" width="11.7109375" style="454" customWidth="1"/>
    <col min="4" max="4" width="9.28515625" style="454" customWidth="1"/>
    <col min="5" max="5" width="14" style="454" customWidth="1"/>
    <col min="6" max="6" width="11.7109375" style="454" customWidth="1"/>
    <col min="7" max="7" width="21" style="454" customWidth="1"/>
    <col min="8" max="8" width="4.7109375" style="454" customWidth="1"/>
    <col min="9" max="16384" width="9.140625" style="454"/>
  </cols>
  <sheetData>
    <row r="1" spans="1:7" s="539" customFormat="1" ht="19.149999999999999" customHeight="1">
      <c r="A1" s="865" t="s">
        <v>3027</v>
      </c>
      <c r="B1" s="865"/>
      <c r="C1" s="865"/>
      <c r="D1" s="865"/>
      <c r="E1" s="866" t="s">
        <v>3028</v>
      </c>
      <c r="F1" s="866"/>
      <c r="G1" s="866"/>
    </row>
    <row r="2" spans="1:7" s="539" customFormat="1" ht="19.149999999999999" customHeight="1">
      <c r="A2" s="867" t="s">
        <v>1195</v>
      </c>
      <c r="B2" s="867"/>
      <c r="C2" s="867"/>
      <c r="D2" s="867"/>
      <c r="E2" s="868" t="s">
        <v>1155</v>
      </c>
      <c r="F2" s="868"/>
      <c r="G2" s="868"/>
    </row>
    <row r="3" spans="1:7" s="539" customFormat="1" ht="19.149999999999999" customHeight="1">
      <c r="A3" s="867" t="s">
        <v>1156</v>
      </c>
      <c r="B3" s="867"/>
      <c r="C3" s="867"/>
      <c r="D3" s="867"/>
      <c r="E3" s="868" t="s">
        <v>2635</v>
      </c>
      <c r="F3" s="868"/>
      <c r="G3" s="868"/>
    </row>
    <row r="4" spans="1:7" s="539" customFormat="1" ht="14.45" customHeight="1">
      <c r="A4" s="871" t="s">
        <v>139</v>
      </c>
      <c r="B4" s="871"/>
      <c r="C4" s="871"/>
      <c r="D4" s="871"/>
      <c r="E4" s="872" t="s">
        <v>616</v>
      </c>
      <c r="F4" s="872"/>
      <c r="G4" s="872"/>
    </row>
    <row r="5" spans="1:7" s="539" customFormat="1" ht="19.149999999999999" customHeight="1">
      <c r="A5" s="869" t="s">
        <v>451</v>
      </c>
      <c r="B5" s="870" t="s">
        <v>3125</v>
      </c>
      <c r="C5" s="870" t="s">
        <v>2478</v>
      </c>
      <c r="D5" s="869" t="s">
        <v>3126</v>
      </c>
      <c r="E5" s="869"/>
      <c r="F5" s="870" t="s">
        <v>3127</v>
      </c>
      <c r="G5" s="870" t="s">
        <v>42</v>
      </c>
    </row>
    <row r="6" spans="1:7" s="539" customFormat="1" ht="48" customHeight="1">
      <c r="A6" s="869"/>
      <c r="B6" s="870"/>
      <c r="C6" s="870"/>
      <c r="D6" s="581" t="s">
        <v>2594</v>
      </c>
      <c r="E6" s="581" t="s">
        <v>3128</v>
      </c>
      <c r="F6" s="870"/>
      <c r="G6" s="870"/>
    </row>
    <row r="7" spans="1:7" s="539" customFormat="1" ht="20.25" customHeight="1">
      <c r="A7" s="582" t="s">
        <v>608</v>
      </c>
      <c r="B7" s="582" t="s">
        <v>207</v>
      </c>
      <c r="C7" s="582" t="s">
        <v>314</v>
      </c>
      <c r="D7" s="582" t="s">
        <v>548</v>
      </c>
      <c r="E7" s="582" t="s">
        <v>825</v>
      </c>
      <c r="F7" s="582" t="s">
        <v>581</v>
      </c>
      <c r="G7" s="582" t="s">
        <v>826</v>
      </c>
    </row>
    <row r="8" spans="1:7" s="539" customFormat="1" ht="19.149999999999999" customHeight="1">
      <c r="A8" s="583" t="s">
        <v>479</v>
      </c>
      <c r="B8" s="584">
        <v>328619.40963988</v>
      </c>
      <c r="C8" s="584">
        <v>421958.10038905003</v>
      </c>
      <c r="D8" s="584">
        <v>464910.90065241</v>
      </c>
      <c r="E8" s="584">
        <v>21953.280377169998</v>
      </c>
      <c r="F8" s="584">
        <v>27515.235349869999</v>
      </c>
      <c r="G8" s="585" t="s">
        <v>480</v>
      </c>
    </row>
    <row r="9" spans="1:7" s="539" customFormat="1" ht="38.85" customHeight="1">
      <c r="A9" s="586" t="s">
        <v>1157</v>
      </c>
      <c r="B9" s="587">
        <v>56120.474400320003</v>
      </c>
      <c r="C9" s="587">
        <v>69110.053526189993</v>
      </c>
      <c r="D9" s="587">
        <v>81807.581438449997</v>
      </c>
      <c r="E9" s="587">
        <v>4560.9584107999999</v>
      </c>
      <c r="F9" s="587">
        <v>5265.2063861200004</v>
      </c>
      <c r="G9" s="586" t="s">
        <v>1158</v>
      </c>
    </row>
    <row r="10" spans="1:7" s="539" customFormat="1" ht="28.7" customHeight="1">
      <c r="A10" s="588" t="s">
        <v>1561</v>
      </c>
      <c r="B10" s="589" t="s">
        <v>585</v>
      </c>
      <c r="C10" s="590">
        <v>5998.9124767399999</v>
      </c>
      <c r="D10" s="590">
        <v>8370.8430160000007</v>
      </c>
      <c r="E10" s="590">
        <v>642.89453197</v>
      </c>
      <c r="F10" s="590">
        <v>636.8486742</v>
      </c>
      <c r="G10" s="591" t="s">
        <v>724</v>
      </c>
    </row>
    <row r="11" spans="1:7" s="539" customFormat="1" ht="28.7" customHeight="1">
      <c r="A11" s="588" t="s">
        <v>1159</v>
      </c>
      <c r="B11" s="592">
        <v>17932.197466639998</v>
      </c>
      <c r="C11" s="590">
        <v>21833.99347831</v>
      </c>
      <c r="D11" s="590">
        <v>27158.465521360002</v>
      </c>
      <c r="E11" s="590">
        <v>1896.0151561600001</v>
      </c>
      <c r="F11" s="590">
        <v>2601.5273763499999</v>
      </c>
      <c r="G11" s="591" t="s">
        <v>725</v>
      </c>
    </row>
    <row r="12" spans="1:7" s="539" customFormat="1" ht="19.149999999999999" customHeight="1">
      <c r="A12" s="588" t="s">
        <v>1160</v>
      </c>
      <c r="B12" s="592">
        <v>15107.322387480001</v>
      </c>
      <c r="C12" s="590">
        <v>18417.800398300002</v>
      </c>
      <c r="D12" s="590">
        <v>21755.115510809999</v>
      </c>
      <c r="E12" s="590">
        <v>1359.1248482999999</v>
      </c>
      <c r="F12" s="590">
        <v>1671.5904782699999</v>
      </c>
      <c r="G12" s="591" t="s">
        <v>686</v>
      </c>
    </row>
    <row r="13" spans="1:7" s="539" customFormat="1" ht="19.149999999999999" customHeight="1">
      <c r="A13" s="588" t="s">
        <v>1161</v>
      </c>
      <c r="B13" s="592">
        <v>506.36699992000001</v>
      </c>
      <c r="C13" s="590">
        <v>1013.25893357</v>
      </c>
      <c r="D13" s="590">
        <v>713.39756545</v>
      </c>
      <c r="E13" s="590">
        <v>109.85968178</v>
      </c>
      <c r="F13" s="590">
        <v>64.066694569999996</v>
      </c>
      <c r="G13" s="591" t="s">
        <v>674</v>
      </c>
    </row>
    <row r="14" spans="1:7" s="539" customFormat="1" ht="28.7" customHeight="1">
      <c r="A14" s="593" t="s">
        <v>1162</v>
      </c>
      <c r="B14" s="587">
        <v>2410.09349763</v>
      </c>
      <c r="C14" s="587">
        <v>2592.9893243900001</v>
      </c>
      <c r="D14" s="587">
        <v>3701.57498179</v>
      </c>
      <c r="E14" s="587">
        <v>157.78318525</v>
      </c>
      <c r="F14" s="587">
        <v>104.36268674</v>
      </c>
      <c r="G14" s="593" t="s">
        <v>12</v>
      </c>
    </row>
    <row r="15" spans="1:7" s="539" customFormat="1" ht="38.85" customHeight="1">
      <c r="A15" s="593" t="s">
        <v>1163</v>
      </c>
      <c r="B15" s="587">
        <v>8919.6447419300002</v>
      </c>
      <c r="C15" s="587">
        <v>7542.6145384700003</v>
      </c>
      <c r="D15" s="587">
        <v>11142.824589170001</v>
      </c>
      <c r="E15" s="587">
        <v>1137.4787811199999</v>
      </c>
      <c r="F15" s="587">
        <v>1349.33727701</v>
      </c>
      <c r="G15" s="593" t="s">
        <v>574</v>
      </c>
    </row>
    <row r="16" spans="1:7" s="539" customFormat="1" ht="28.7" customHeight="1">
      <c r="A16" s="593" t="s">
        <v>422</v>
      </c>
      <c r="B16" s="587">
        <v>261169.19699999999</v>
      </c>
      <c r="C16" s="587">
        <v>342712.44300000003</v>
      </c>
      <c r="D16" s="587">
        <v>368258.919643</v>
      </c>
      <c r="E16" s="587">
        <v>16097.06</v>
      </c>
      <c r="F16" s="587">
        <v>20796.329000000002</v>
      </c>
      <c r="G16" s="593" t="s">
        <v>1164</v>
      </c>
    </row>
    <row r="17" spans="1:7" s="539" customFormat="1" ht="19.7" customHeight="1">
      <c r="A17" s="583" t="s">
        <v>118</v>
      </c>
      <c r="B17" s="584">
        <v>325012.79410725</v>
      </c>
      <c r="C17" s="584">
        <v>467278.61092821002</v>
      </c>
      <c r="D17" s="584">
        <v>470326.09135871002</v>
      </c>
      <c r="E17" s="584">
        <v>15639.19957664</v>
      </c>
      <c r="F17" s="584">
        <v>22311.72363361</v>
      </c>
      <c r="G17" s="585" t="s">
        <v>557</v>
      </c>
    </row>
    <row r="18" spans="1:7" s="539" customFormat="1" ht="28.7" customHeight="1">
      <c r="A18" s="540" t="s">
        <v>1165</v>
      </c>
      <c r="B18" s="594">
        <v>11570.57450789</v>
      </c>
      <c r="C18" s="590">
        <v>15909.03644579</v>
      </c>
      <c r="D18" s="590">
        <v>14630.76935058</v>
      </c>
      <c r="E18" s="590">
        <v>444.88356232000001</v>
      </c>
      <c r="F18" s="590">
        <v>787.79232119000005</v>
      </c>
      <c r="G18" s="591" t="s">
        <v>147</v>
      </c>
    </row>
    <row r="19" spans="1:7" s="539" customFormat="1" ht="19.149999999999999" customHeight="1">
      <c r="A19" s="540" t="s">
        <v>96</v>
      </c>
      <c r="B19" s="594">
        <v>568.16898638999999</v>
      </c>
      <c r="C19" s="590">
        <v>750.59436794999999</v>
      </c>
      <c r="D19" s="590">
        <v>831.58353500999999</v>
      </c>
      <c r="E19" s="590">
        <v>8.9244249999999994</v>
      </c>
      <c r="F19" s="590">
        <v>13.94384672</v>
      </c>
      <c r="G19" s="591" t="s">
        <v>46</v>
      </c>
    </row>
    <row r="20" spans="1:7" s="539" customFormat="1" ht="59.1" customHeight="1">
      <c r="A20" s="540" t="s">
        <v>1166</v>
      </c>
      <c r="B20" s="594">
        <v>10090.63488618</v>
      </c>
      <c r="C20" s="590">
        <v>10714.552481299999</v>
      </c>
      <c r="D20" s="590">
        <v>12273.477923979999</v>
      </c>
      <c r="E20" s="590">
        <v>390.63392884000001</v>
      </c>
      <c r="F20" s="590">
        <v>995.49844858999995</v>
      </c>
      <c r="G20" s="591" t="s">
        <v>313</v>
      </c>
    </row>
    <row r="21" spans="1:7" s="539" customFormat="1" ht="19.149999999999999" customHeight="1">
      <c r="A21" s="540" t="s">
        <v>43</v>
      </c>
      <c r="B21" s="594">
        <v>133822.48697144</v>
      </c>
      <c r="C21" s="590">
        <v>190774.87139739</v>
      </c>
      <c r="D21" s="590">
        <v>230380.53586656001</v>
      </c>
      <c r="E21" s="590">
        <v>11042.978394150001</v>
      </c>
      <c r="F21" s="590">
        <v>15909.17219818</v>
      </c>
      <c r="G21" s="591" t="s">
        <v>44</v>
      </c>
    </row>
    <row r="22" spans="1:7" s="539" customFormat="1" ht="19.149999999999999" customHeight="1">
      <c r="A22" s="540" t="s">
        <v>338</v>
      </c>
      <c r="B22" s="594">
        <v>11184.304235219999</v>
      </c>
      <c r="C22" s="590">
        <v>17098.575557749999</v>
      </c>
      <c r="D22" s="590">
        <v>21998.598262700001</v>
      </c>
      <c r="E22" s="590">
        <v>45.564619999999998</v>
      </c>
      <c r="F22" s="590">
        <v>68.063457</v>
      </c>
      <c r="G22" s="591" t="s">
        <v>339</v>
      </c>
    </row>
    <row r="23" spans="1:7" s="539" customFormat="1" ht="38.85" customHeight="1">
      <c r="A23" s="540" t="s">
        <v>1167</v>
      </c>
      <c r="B23" s="594">
        <v>36199.138806889998</v>
      </c>
      <c r="C23" s="590">
        <v>26645.893764050001</v>
      </c>
      <c r="D23" s="590">
        <v>26157.589594199999</v>
      </c>
      <c r="E23" s="590">
        <v>544.86863582000001</v>
      </c>
      <c r="F23" s="590">
        <v>598.90664357000003</v>
      </c>
      <c r="G23" s="591" t="s">
        <v>29</v>
      </c>
    </row>
    <row r="24" spans="1:7" s="539" customFormat="1" ht="38.85" customHeight="1">
      <c r="A24" s="540" t="s">
        <v>61</v>
      </c>
      <c r="B24" s="594">
        <v>39403.15287605</v>
      </c>
      <c r="C24" s="590">
        <v>81520.554147260002</v>
      </c>
      <c r="D24" s="590">
        <v>57761.525320890003</v>
      </c>
      <c r="E24" s="590">
        <v>277.02145402999997</v>
      </c>
      <c r="F24" s="590">
        <v>590.26792574000001</v>
      </c>
      <c r="G24" s="591" t="s">
        <v>519</v>
      </c>
    </row>
    <row r="25" spans="1:7" s="539" customFormat="1" ht="49.15" customHeight="1">
      <c r="A25" s="540" t="s">
        <v>458</v>
      </c>
      <c r="B25" s="594">
        <v>17586.15948717</v>
      </c>
      <c r="C25" s="590">
        <v>17255.557096550001</v>
      </c>
      <c r="D25" s="590">
        <v>18262.12262179</v>
      </c>
      <c r="E25" s="590">
        <v>1258.27400472</v>
      </c>
      <c r="F25" s="590">
        <v>1524.9907993100001</v>
      </c>
      <c r="G25" s="591" t="s">
        <v>529</v>
      </c>
    </row>
    <row r="26" spans="1:7" s="539" customFormat="1" ht="38.85" customHeight="1">
      <c r="A26" s="540" t="s">
        <v>1168</v>
      </c>
      <c r="B26" s="594">
        <v>8253.2708652500005</v>
      </c>
      <c r="C26" s="590">
        <v>18192.23458493</v>
      </c>
      <c r="D26" s="590">
        <v>10087.20588421</v>
      </c>
      <c r="E26" s="590">
        <v>1.3385819999999999</v>
      </c>
      <c r="F26" s="595" t="s">
        <v>585</v>
      </c>
      <c r="G26" s="591" t="s">
        <v>393</v>
      </c>
    </row>
    <row r="27" spans="1:7" s="539" customFormat="1" ht="89.1" customHeight="1">
      <c r="A27" s="540" t="s">
        <v>736</v>
      </c>
      <c r="B27" s="594">
        <v>28193.405998949998</v>
      </c>
      <c r="C27" s="590">
        <v>34067.664885960003</v>
      </c>
      <c r="D27" s="590">
        <v>28367.683278429999</v>
      </c>
      <c r="E27" s="590">
        <v>176.62774357999999</v>
      </c>
      <c r="F27" s="590">
        <v>417.21586302999998</v>
      </c>
      <c r="G27" s="591" t="s">
        <v>1169</v>
      </c>
    </row>
    <row r="28" spans="1:7" s="539" customFormat="1" ht="59.1" customHeight="1">
      <c r="A28" s="540" t="s">
        <v>1170</v>
      </c>
      <c r="B28" s="594">
        <v>2002.17117091</v>
      </c>
      <c r="C28" s="590">
        <v>7103.1792697600004</v>
      </c>
      <c r="D28" s="590">
        <v>3421.85408134</v>
      </c>
      <c r="E28" s="590">
        <v>27.627357</v>
      </c>
      <c r="F28" s="590">
        <v>104.25032272</v>
      </c>
      <c r="G28" s="591" t="s">
        <v>1171</v>
      </c>
    </row>
    <row r="29" spans="1:7" s="539" customFormat="1" ht="28.7" customHeight="1">
      <c r="A29" s="540" t="s">
        <v>243</v>
      </c>
      <c r="B29" s="594">
        <v>15441.561285199999</v>
      </c>
      <c r="C29" s="590">
        <v>26320.820733109998</v>
      </c>
      <c r="D29" s="590">
        <v>12926.451971259999</v>
      </c>
      <c r="E29" s="590">
        <v>199.814751</v>
      </c>
      <c r="F29" s="590">
        <v>195.63782724999999</v>
      </c>
      <c r="G29" s="591" t="s">
        <v>1172</v>
      </c>
    </row>
    <row r="30" spans="1:7" s="539" customFormat="1" ht="19.149999999999999" customHeight="1">
      <c r="A30" s="540" t="s">
        <v>654</v>
      </c>
      <c r="B30" s="594">
        <v>5776.5122090300001</v>
      </c>
      <c r="C30" s="590">
        <v>11366.938679909999</v>
      </c>
      <c r="D30" s="590">
        <v>19396.882209920001</v>
      </c>
      <c r="E30" s="590">
        <v>308.59711818</v>
      </c>
      <c r="F30" s="590">
        <v>73.735976559999997</v>
      </c>
      <c r="G30" s="591" t="s">
        <v>1173</v>
      </c>
    </row>
    <row r="31" spans="1:7" s="539" customFormat="1" ht="28.7" customHeight="1">
      <c r="A31" s="540" t="s">
        <v>1174</v>
      </c>
      <c r="B31" s="594">
        <v>35.341968909999999</v>
      </c>
      <c r="C31" s="590">
        <v>178.42641649999999</v>
      </c>
      <c r="D31" s="590">
        <v>2755.5963578400001</v>
      </c>
      <c r="E31" s="595" t="s">
        <v>585</v>
      </c>
      <c r="F31" s="590">
        <v>132.07000375000001</v>
      </c>
      <c r="G31" s="591" t="s">
        <v>1175</v>
      </c>
    </row>
    <row r="32" spans="1:7" s="539" customFormat="1" ht="19.149999999999999" customHeight="1">
      <c r="A32" s="540" t="s">
        <v>601</v>
      </c>
      <c r="B32" s="594">
        <v>4885.9098517700004</v>
      </c>
      <c r="C32" s="590">
        <v>9379.7111000000004</v>
      </c>
      <c r="D32" s="590">
        <v>11074.215099999999</v>
      </c>
      <c r="E32" s="590">
        <v>912.04499999999996</v>
      </c>
      <c r="F32" s="590">
        <v>900.178</v>
      </c>
      <c r="G32" s="591" t="s">
        <v>1176</v>
      </c>
    </row>
    <row r="33" spans="1:7" s="539" customFormat="1" ht="39.4" customHeight="1">
      <c r="A33" s="583" t="s">
        <v>730</v>
      </c>
      <c r="B33" s="584">
        <v>22524.349428500002</v>
      </c>
      <c r="C33" s="584">
        <v>7570.2508050500001</v>
      </c>
      <c r="D33" s="584">
        <v>4670.6212072500002</v>
      </c>
      <c r="E33" s="584">
        <v>-38.037237380000001</v>
      </c>
      <c r="F33" s="584">
        <v>-612.82505647000005</v>
      </c>
      <c r="G33" s="585" t="s">
        <v>647</v>
      </c>
    </row>
    <row r="34" spans="1:7" s="539" customFormat="1" ht="19.149999999999999" customHeight="1">
      <c r="A34" s="593" t="s">
        <v>1177</v>
      </c>
      <c r="B34" s="587">
        <v>24435.540843999999</v>
      </c>
      <c r="C34" s="587">
        <v>10562.688897</v>
      </c>
      <c r="D34" s="587">
        <v>11867.668</v>
      </c>
      <c r="E34" s="587">
        <v>0</v>
      </c>
      <c r="F34" s="587">
        <v>0</v>
      </c>
      <c r="G34" s="593" t="s">
        <v>1178</v>
      </c>
    </row>
    <row r="35" spans="1:7" s="539" customFormat="1" ht="28.7" customHeight="1">
      <c r="A35" s="593" t="s">
        <v>1179</v>
      </c>
      <c r="B35" s="587">
        <v>1911.1914154999999</v>
      </c>
      <c r="C35" s="587">
        <v>2992.4380919499999</v>
      </c>
      <c r="D35" s="587">
        <v>7197.0467927500003</v>
      </c>
      <c r="E35" s="587">
        <v>38.037237380000001</v>
      </c>
      <c r="F35" s="587">
        <v>612.82505647000005</v>
      </c>
      <c r="G35" s="593" t="s">
        <v>1180</v>
      </c>
    </row>
    <row r="36" spans="1:7" s="539" customFormat="1" ht="59.65" customHeight="1">
      <c r="A36" s="583" t="s">
        <v>747</v>
      </c>
      <c r="B36" s="584">
        <v>4993.4541550000004</v>
      </c>
      <c r="C36" s="584">
        <v>1325.1972848400001</v>
      </c>
      <c r="D36" s="584">
        <v>1098.3791839999999</v>
      </c>
      <c r="E36" s="584">
        <v>0</v>
      </c>
      <c r="F36" s="584">
        <v>-62.995444999999997</v>
      </c>
      <c r="G36" s="585" t="s">
        <v>729</v>
      </c>
    </row>
    <row r="37" spans="1:7" s="539" customFormat="1" ht="28.7" customHeight="1">
      <c r="A37" s="593" t="s">
        <v>1183</v>
      </c>
      <c r="B37" s="587">
        <v>4993.4541550000004</v>
      </c>
      <c r="C37" s="587">
        <v>1333.184</v>
      </c>
      <c r="D37" s="587">
        <v>1166.7719999999999</v>
      </c>
      <c r="E37" s="587">
        <v>0</v>
      </c>
      <c r="F37" s="587">
        <v>0</v>
      </c>
      <c r="G37" s="593" t="s">
        <v>1184</v>
      </c>
    </row>
    <row r="38" spans="1:7" s="539" customFormat="1" ht="38.85" customHeight="1">
      <c r="A38" s="593" t="s">
        <v>1181</v>
      </c>
      <c r="B38" s="587"/>
      <c r="C38" s="587">
        <v>7.9867151600000001</v>
      </c>
      <c r="D38" s="587">
        <v>68.392815999999996</v>
      </c>
      <c r="E38" s="587"/>
      <c r="F38" s="587">
        <v>62.995444999999997</v>
      </c>
      <c r="G38" s="593" t="s">
        <v>1182</v>
      </c>
    </row>
    <row r="39" spans="1:7" s="539" customFormat="1" ht="39.4" customHeight="1">
      <c r="A39" s="583" t="s">
        <v>821</v>
      </c>
      <c r="B39" s="584">
        <v>-23911.188050870001</v>
      </c>
      <c r="C39" s="584">
        <v>-54215.958629050001</v>
      </c>
      <c r="D39" s="584">
        <v>-11184.19109755</v>
      </c>
      <c r="E39" s="584">
        <v>6352.1180379099997</v>
      </c>
      <c r="F39" s="584">
        <v>5879.3322177299997</v>
      </c>
      <c r="G39" s="585" t="s">
        <v>731</v>
      </c>
    </row>
    <row r="40" spans="1:7" s="539" customFormat="1" ht="69.95" customHeight="1">
      <c r="A40" s="583" t="s">
        <v>648</v>
      </c>
      <c r="B40" s="584">
        <v>23911.188050870001</v>
      </c>
      <c r="C40" s="584">
        <v>54215.958629050001</v>
      </c>
      <c r="D40" s="584">
        <v>11184.19109755</v>
      </c>
      <c r="E40" s="584">
        <v>-6352.1180379099997</v>
      </c>
      <c r="F40" s="584">
        <v>-5879.3322177299997</v>
      </c>
      <c r="G40" s="585" t="s">
        <v>1384</v>
      </c>
    </row>
    <row r="41" spans="1:7" s="539" customFormat="1" ht="19.7" customHeight="1">
      <c r="A41" s="596" t="s">
        <v>555</v>
      </c>
      <c r="B41" s="597">
        <v>23911.188050870001</v>
      </c>
      <c r="C41" s="597">
        <v>54215.958629050001</v>
      </c>
      <c r="D41" s="597">
        <v>11184.19109755</v>
      </c>
      <c r="E41" s="597">
        <v>-6352.1180379099997</v>
      </c>
      <c r="F41" s="597">
        <v>-5879.3322177299997</v>
      </c>
      <c r="G41" s="598" t="s">
        <v>1185</v>
      </c>
    </row>
    <row r="42" spans="1:7" s="539" customFormat="1" ht="19.149999999999999" customHeight="1">
      <c r="A42" s="588" t="s">
        <v>1186</v>
      </c>
      <c r="B42" s="590">
        <v>28710.482500869999</v>
      </c>
      <c r="C42" s="590">
        <v>62140.320126849998</v>
      </c>
      <c r="D42" s="590">
        <v>20640.33460165</v>
      </c>
      <c r="E42" s="590">
        <v>-6352.1180379099997</v>
      </c>
      <c r="F42" s="590">
        <v>-5879.3322177299997</v>
      </c>
      <c r="G42" s="599" t="s">
        <v>1187</v>
      </c>
    </row>
    <row r="43" spans="1:7" s="539" customFormat="1" ht="19.7" customHeight="1">
      <c r="A43" s="588" t="s">
        <v>1188</v>
      </c>
      <c r="B43" s="590">
        <v>4799.2944500000003</v>
      </c>
      <c r="C43" s="590">
        <v>7924.3614977999996</v>
      </c>
      <c r="D43" s="590">
        <v>9456.1435041000004</v>
      </c>
      <c r="E43" s="595" t="s">
        <v>585</v>
      </c>
      <c r="F43" s="595" t="s">
        <v>585</v>
      </c>
      <c r="G43" s="591" t="s">
        <v>1189</v>
      </c>
    </row>
    <row r="44" spans="1:7" s="539" customFormat="1" ht="19.7" customHeight="1">
      <c r="A44" s="596" t="s">
        <v>253</v>
      </c>
      <c r="B44" s="600" t="s">
        <v>585</v>
      </c>
      <c r="C44" s="600" t="s">
        <v>585</v>
      </c>
      <c r="D44" s="600" t="s">
        <v>585</v>
      </c>
      <c r="E44" s="600" t="s">
        <v>585</v>
      </c>
      <c r="F44" s="600" t="s">
        <v>585</v>
      </c>
      <c r="G44" s="598" t="s">
        <v>1190</v>
      </c>
    </row>
    <row r="45" spans="1:7" s="539" customFormat="1" ht="19.149999999999999" customHeight="1">
      <c r="A45" s="588" t="s">
        <v>1186</v>
      </c>
      <c r="B45" s="595" t="s">
        <v>585</v>
      </c>
      <c r="C45" s="595" t="s">
        <v>585</v>
      </c>
      <c r="D45" s="595" t="s">
        <v>585</v>
      </c>
      <c r="E45" s="595" t="s">
        <v>585</v>
      </c>
      <c r="F45" s="595" t="s">
        <v>585</v>
      </c>
      <c r="G45" s="591" t="s">
        <v>1187</v>
      </c>
    </row>
    <row r="46" spans="1:7" s="539" customFormat="1" ht="19.7" customHeight="1">
      <c r="A46" s="601" t="s">
        <v>1188</v>
      </c>
      <c r="B46" s="602" t="s">
        <v>585</v>
      </c>
      <c r="C46" s="603" t="s">
        <v>585</v>
      </c>
      <c r="D46" s="603" t="s">
        <v>585</v>
      </c>
      <c r="E46" s="603" t="s">
        <v>585</v>
      </c>
      <c r="F46" s="603" t="s">
        <v>585</v>
      </c>
      <c r="G46" s="604" t="s">
        <v>1189</v>
      </c>
    </row>
    <row r="47" spans="1:7" s="539" customFormat="1" ht="28.7" customHeight="1"/>
  </sheetData>
  <customSheetViews>
    <customSheetView guid="{69687417-BF2D-41EA-9F0C-3ABCA36AC0DF}" scale="81" showPageBreaks="1" printArea="1" view="pageBreakPreview">
      <selection activeCell="D5" sqref="D5:F46"/>
      <pageMargins left="0.47" right="0.43307086614173229" top="0.47244094488188981" bottom="0.39370078740157483" header="0.31496062992125984" footer="0.31496062992125984"/>
      <pageSetup paperSize="9" scale="73" orientation="portrait" r:id="rId1"/>
    </customSheetView>
    <customSheetView guid="{CEB12AB2-2B7C-47EA-8993-91B31C172525}" scale="81" showPageBreaks="1" printArea="1" view="pageBreakPreview">
      <selection activeCell="D5" sqref="D5:F46"/>
      <pageMargins left="0.47" right="0.43307086614173229" top="0.47244094488188981" bottom="0.39370078740157483" header="0.31496062992125984" footer="0.31496062992125984"/>
      <pageSetup paperSize="9" scale="73" orientation="portrait" r:id="rId2"/>
    </customSheetView>
  </customSheetViews>
  <mergeCells count="14">
    <mergeCell ref="B5:B6"/>
    <mergeCell ref="A5:A6"/>
    <mergeCell ref="C5:C6"/>
    <mergeCell ref="F5:F6"/>
    <mergeCell ref="A4:D4"/>
    <mergeCell ref="E4:G4"/>
    <mergeCell ref="D5:E5"/>
    <mergeCell ref="G5:G6"/>
    <mergeCell ref="A1:D1"/>
    <mergeCell ref="E1:G1"/>
    <mergeCell ref="A2:D2"/>
    <mergeCell ref="E2:G2"/>
    <mergeCell ref="A3:D3"/>
    <mergeCell ref="E3:G3"/>
  </mergeCells>
  <pageMargins left="0.47" right="0.43307086614173229" top="0.47244094488188981" bottom="0.39370078740157483" header="0.31496062992125984" footer="0.31496062992125984"/>
  <pageSetup paperSize="9" scale="73"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P45"/>
  <sheetViews>
    <sheetView topLeftCell="A28" zoomScale="80" zoomScaleNormal="80" zoomScaleSheetLayoutView="85" workbookViewId="0">
      <selection activeCell="C40" sqref="C40"/>
    </sheetView>
  </sheetViews>
  <sheetFormatPr defaultColWidth="9.140625" defaultRowHeight="12.75"/>
  <cols>
    <col min="1" max="1" width="38.5703125" style="267" customWidth="1"/>
    <col min="2" max="7" width="18.42578125" style="267" customWidth="1"/>
    <col min="8" max="9" width="18.42578125" style="276" customWidth="1"/>
    <col min="10" max="10" width="39.85546875" style="276" customWidth="1"/>
    <col min="11" max="11" width="9.140625" style="276"/>
    <col min="12" max="13" width="9.42578125" style="276" customWidth="1"/>
    <col min="14" max="16384" width="9.140625" style="276"/>
  </cols>
  <sheetData>
    <row r="1" spans="1:13" ht="19.149999999999999" customHeight="1">
      <c r="A1" s="825" t="s">
        <v>1555</v>
      </c>
      <c r="B1" s="825"/>
      <c r="C1" s="825"/>
      <c r="D1" s="825"/>
      <c r="E1" s="99"/>
      <c r="F1" s="822" t="s">
        <v>1555</v>
      </c>
      <c r="G1" s="822"/>
      <c r="H1" s="822"/>
      <c r="I1" s="822"/>
      <c r="J1" s="822"/>
    </row>
    <row r="2" spans="1:13" ht="19.149999999999999" customHeight="1">
      <c r="A2" s="826" t="s">
        <v>1556</v>
      </c>
      <c r="B2" s="826"/>
      <c r="C2" s="826"/>
      <c r="D2" s="826"/>
      <c r="E2" s="437"/>
      <c r="F2" s="823" t="s">
        <v>540</v>
      </c>
      <c r="G2" s="823"/>
      <c r="H2" s="823"/>
      <c r="I2" s="823"/>
      <c r="J2" s="823"/>
    </row>
    <row r="3" spans="1:13" ht="19.149999999999999" customHeight="1">
      <c r="A3" s="826" t="s">
        <v>1557</v>
      </c>
      <c r="B3" s="826"/>
      <c r="C3" s="826"/>
      <c r="D3" s="826"/>
      <c r="E3" s="437"/>
      <c r="F3" s="823" t="s">
        <v>59</v>
      </c>
      <c r="G3" s="823"/>
      <c r="H3" s="823"/>
      <c r="I3" s="823"/>
      <c r="J3" s="823"/>
    </row>
    <row r="4" spans="1:13" ht="6.95" customHeight="1">
      <c r="A4" s="824"/>
      <c r="B4" s="824"/>
      <c r="C4" s="824"/>
      <c r="D4" s="824"/>
      <c r="E4" s="437"/>
      <c r="F4" s="824"/>
      <c r="G4" s="824"/>
      <c r="H4" s="824"/>
      <c r="I4" s="824"/>
      <c r="J4" s="824"/>
    </row>
    <row r="5" spans="1:13" ht="21.4" customHeight="1">
      <c r="A5" s="814" t="s">
        <v>451</v>
      </c>
      <c r="B5" s="816" t="s">
        <v>1558</v>
      </c>
      <c r="C5" s="816"/>
      <c r="D5" s="816"/>
      <c r="E5" s="816"/>
      <c r="F5" s="817" t="s">
        <v>1559</v>
      </c>
      <c r="G5" s="818"/>
      <c r="H5" s="818"/>
      <c r="I5" s="819"/>
      <c r="J5" s="820" t="s">
        <v>42</v>
      </c>
    </row>
    <row r="6" spans="1:13" ht="112.5" customHeight="1">
      <c r="A6" s="815"/>
      <c r="B6" s="632" t="s">
        <v>3129</v>
      </c>
      <c r="C6" s="632" t="s">
        <v>3130</v>
      </c>
      <c r="D6" s="632" t="s">
        <v>2490</v>
      </c>
      <c r="E6" s="649" t="s">
        <v>3131</v>
      </c>
      <c r="F6" s="650" t="s">
        <v>3129</v>
      </c>
      <c r="G6" s="643" t="s">
        <v>3130</v>
      </c>
      <c r="H6" s="620" t="s">
        <v>2520</v>
      </c>
      <c r="I6" s="624" t="s">
        <v>3131</v>
      </c>
      <c r="J6" s="821"/>
    </row>
    <row r="7" spans="1:13" ht="16.5" customHeight="1">
      <c r="A7" s="627" t="s">
        <v>608</v>
      </c>
      <c r="B7" s="633" t="s">
        <v>207</v>
      </c>
      <c r="C7" s="633" t="s">
        <v>314</v>
      </c>
      <c r="D7" s="633" t="s">
        <v>548</v>
      </c>
      <c r="E7" s="633" t="s">
        <v>825</v>
      </c>
      <c r="F7" s="651" t="s">
        <v>581</v>
      </c>
      <c r="G7" s="644" t="s">
        <v>826</v>
      </c>
      <c r="H7" s="625" t="s">
        <v>920</v>
      </c>
      <c r="I7" s="656" t="s">
        <v>487</v>
      </c>
      <c r="J7" s="651" t="s">
        <v>1505</v>
      </c>
    </row>
    <row r="8" spans="1:13" ht="21.4" customHeight="1">
      <c r="A8" s="628" t="s">
        <v>479</v>
      </c>
      <c r="B8" s="634">
        <v>16102311.788000001</v>
      </c>
      <c r="C8" s="634">
        <v>1444983.86711991</v>
      </c>
      <c r="D8" s="638">
        <v>8.9737665382728604</v>
      </c>
      <c r="E8" s="638">
        <v>159.30589000000001</v>
      </c>
      <c r="F8" s="652">
        <v>12848935.138</v>
      </c>
      <c r="G8" s="645">
        <v>1162292.4860729</v>
      </c>
      <c r="H8" s="607">
        <v>9.0458273280210193</v>
      </c>
      <c r="I8" s="657">
        <v>167.88194999999999</v>
      </c>
      <c r="J8" s="664" t="s">
        <v>480</v>
      </c>
    </row>
    <row r="9" spans="1:13" ht="33.6" customHeight="1">
      <c r="A9" s="629" t="s">
        <v>1560</v>
      </c>
      <c r="B9" s="635">
        <v>12575350.267999999</v>
      </c>
      <c r="C9" s="635">
        <v>1103082.5252431701</v>
      </c>
      <c r="D9" s="639">
        <v>8.7717837017243205</v>
      </c>
      <c r="E9" s="639">
        <v>224.93323000000001</v>
      </c>
      <c r="F9" s="653">
        <v>8919134.9849999994</v>
      </c>
      <c r="G9" s="646">
        <v>818859.48281361</v>
      </c>
      <c r="H9" s="608">
        <v>9.1809293635621501</v>
      </c>
      <c r="I9" s="658">
        <v>304.48194999999998</v>
      </c>
      <c r="J9" s="665" t="s">
        <v>1158</v>
      </c>
    </row>
    <row r="10" spans="1:13" ht="21.4" customHeight="1">
      <c r="A10" s="630" t="s">
        <v>1561</v>
      </c>
      <c r="B10" s="636">
        <v>3186935.1460000002</v>
      </c>
      <c r="C10" s="636">
        <v>504548.15436748997</v>
      </c>
      <c r="D10" s="640">
        <v>15.8317672388395</v>
      </c>
      <c r="E10" s="640">
        <v>289.70422000000002</v>
      </c>
      <c r="F10" s="654">
        <v>2562168.3360000001</v>
      </c>
      <c r="G10" s="647">
        <v>435548.5750295</v>
      </c>
      <c r="H10" s="609">
        <v>16.9992177683949</v>
      </c>
      <c r="I10" s="659">
        <v>323.10343</v>
      </c>
      <c r="J10" s="666" t="s">
        <v>724</v>
      </c>
    </row>
    <row r="11" spans="1:13" ht="21.4" customHeight="1">
      <c r="A11" s="630" t="s">
        <v>1159</v>
      </c>
      <c r="B11" s="636">
        <v>1162100.2560000001</v>
      </c>
      <c r="C11" s="636">
        <v>111236.34370917</v>
      </c>
      <c r="D11" s="640">
        <v>9.5720092250947797</v>
      </c>
      <c r="E11" s="640">
        <v>133.95095000000001</v>
      </c>
      <c r="F11" s="655" t="s">
        <v>585</v>
      </c>
      <c r="G11" s="648" t="s">
        <v>585</v>
      </c>
      <c r="H11" s="611" t="s">
        <v>585</v>
      </c>
      <c r="I11" s="660" t="s">
        <v>585</v>
      </c>
      <c r="J11" s="666" t="s">
        <v>725</v>
      </c>
    </row>
    <row r="12" spans="1:13" ht="21.4" customHeight="1">
      <c r="A12" s="630" t="s">
        <v>1160</v>
      </c>
      <c r="B12" s="636">
        <v>881627.64800000004</v>
      </c>
      <c r="C12" s="636">
        <v>71484.104459320006</v>
      </c>
      <c r="D12" s="640">
        <v>8.1081967678173399</v>
      </c>
      <c r="E12" s="640">
        <v>122.67452</v>
      </c>
      <c r="F12" s="655" t="s">
        <v>585</v>
      </c>
      <c r="G12" s="648" t="s">
        <v>585</v>
      </c>
      <c r="H12" s="611" t="s">
        <v>585</v>
      </c>
      <c r="I12" s="660" t="s">
        <v>585</v>
      </c>
      <c r="J12" s="666" t="s">
        <v>686</v>
      </c>
    </row>
    <row r="13" spans="1:13" ht="21.4" customHeight="1">
      <c r="A13" s="630" t="s">
        <v>1562</v>
      </c>
      <c r="B13" s="636">
        <v>3911780.7069999999</v>
      </c>
      <c r="C13" s="636">
        <v>186505.42207922001</v>
      </c>
      <c r="D13" s="640">
        <v>4.7677882797845701</v>
      </c>
      <c r="E13" s="640">
        <v>233.67124999999999</v>
      </c>
      <c r="F13" s="654">
        <v>3911780.7069999999</v>
      </c>
      <c r="G13" s="647">
        <v>186505.42207922001</v>
      </c>
      <c r="H13" s="609">
        <v>4.7677882797845701</v>
      </c>
      <c r="I13" s="659">
        <v>233.67124999999999</v>
      </c>
      <c r="J13" s="666" t="s">
        <v>687</v>
      </c>
    </row>
    <row r="14" spans="1:13" ht="21.4" customHeight="1">
      <c r="A14" s="630" t="s">
        <v>1161</v>
      </c>
      <c r="B14" s="636">
        <v>508164.06699999998</v>
      </c>
      <c r="C14" s="636">
        <v>35623.991846440003</v>
      </c>
      <c r="D14" s="640">
        <v>7.0103327172954204</v>
      </c>
      <c r="E14" s="640">
        <v>91.067480000000003</v>
      </c>
      <c r="F14" s="654">
        <v>132538.47399999999</v>
      </c>
      <c r="G14" s="647">
        <v>11389.332126060001</v>
      </c>
      <c r="H14" s="609">
        <v>8.5932271455456792</v>
      </c>
      <c r="I14" s="659">
        <v>131.53729999999999</v>
      </c>
      <c r="J14" s="666" t="s">
        <v>674</v>
      </c>
    </row>
    <row r="15" spans="1:13" ht="21.4" customHeight="1">
      <c r="A15" s="631" t="s">
        <v>1162</v>
      </c>
      <c r="B15" s="635">
        <v>333077.44300000003</v>
      </c>
      <c r="C15" s="635">
        <v>23208.634339960001</v>
      </c>
      <c r="D15" s="639">
        <v>6.96793938698515</v>
      </c>
      <c r="E15" s="639">
        <v>92.752160000000003</v>
      </c>
      <c r="F15" s="653">
        <v>286053.32400000002</v>
      </c>
      <c r="G15" s="646">
        <v>15833.522259290001</v>
      </c>
      <c r="H15" s="608">
        <v>5.5351645762697004</v>
      </c>
      <c r="I15" s="658">
        <v>84.649950000000004</v>
      </c>
      <c r="J15" s="667" t="s">
        <v>12</v>
      </c>
    </row>
    <row r="16" spans="1:13" ht="21.4" customHeight="1">
      <c r="A16" s="631" t="s">
        <v>1163</v>
      </c>
      <c r="B16" s="635">
        <v>243884.07699999999</v>
      </c>
      <c r="C16" s="635">
        <v>16492.707536779999</v>
      </c>
      <c r="D16" s="639">
        <v>6.76251920160413</v>
      </c>
      <c r="E16" s="639">
        <v>151.68226999999999</v>
      </c>
      <c r="F16" s="653">
        <v>2251</v>
      </c>
      <c r="G16" s="646">
        <v>0</v>
      </c>
      <c r="H16" s="608">
        <v>0</v>
      </c>
      <c r="I16" s="661" t="s">
        <v>585</v>
      </c>
      <c r="J16" s="667" t="s">
        <v>574</v>
      </c>
      <c r="K16" s="439"/>
      <c r="L16" s="439"/>
      <c r="M16" s="439"/>
    </row>
    <row r="17" spans="1:16" ht="21.4" customHeight="1">
      <c r="A17" s="631" t="s">
        <v>422</v>
      </c>
      <c r="B17" s="635">
        <v>2950000</v>
      </c>
      <c r="C17" s="635">
        <v>302200</v>
      </c>
      <c r="D17" s="639">
        <v>10.244067796610199</v>
      </c>
      <c r="E17" s="639">
        <v>79.369659999999996</v>
      </c>
      <c r="F17" s="653">
        <v>3641495.8289999999</v>
      </c>
      <c r="G17" s="646">
        <v>327599.48100000003</v>
      </c>
      <c r="H17" s="608">
        <v>8.9962887885543203</v>
      </c>
      <c r="I17" s="658">
        <v>80.963459999999998</v>
      </c>
      <c r="J17" s="667" t="s">
        <v>1164</v>
      </c>
      <c r="K17" s="439"/>
      <c r="L17" s="439"/>
      <c r="M17" s="439"/>
    </row>
    <row r="18" spans="1:16" ht="22.35" customHeight="1">
      <c r="A18" s="628" t="s">
        <v>118</v>
      </c>
      <c r="B18" s="634">
        <v>18736159.374400001</v>
      </c>
      <c r="C18" s="634">
        <v>1241189.1481963999</v>
      </c>
      <c r="D18" s="638">
        <v>6.6245654906858302</v>
      </c>
      <c r="E18" s="638">
        <v>103.21789</v>
      </c>
      <c r="F18" s="652">
        <v>15645414.74</v>
      </c>
      <c r="G18" s="645">
        <v>1164879.2018760999</v>
      </c>
      <c r="H18" s="607">
        <v>7.4454990246944401</v>
      </c>
      <c r="I18" s="657">
        <v>96.931529999999995</v>
      </c>
      <c r="J18" s="664" t="s">
        <v>557</v>
      </c>
      <c r="K18" s="439"/>
      <c r="L18" s="439"/>
      <c r="M18" s="439"/>
    </row>
    <row r="19" spans="1:16" ht="36.75" customHeight="1">
      <c r="A19" s="630" t="s">
        <v>1165</v>
      </c>
      <c r="B19" s="636">
        <v>932952.34</v>
      </c>
      <c r="C19" s="636">
        <v>56781.753881639997</v>
      </c>
      <c r="D19" s="640">
        <v>6.0862437926507598</v>
      </c>
      <c r="E19" s="640">
        <v>132.45142999999999</v>
      </c>
      <c r="F19" s="654">
        <v>676261.66209999996</v>
      </c>
      <c r="G19" s="647">
        <v>48437.366641649998</v>
      </c>
      <c r="H19" s="609">
        <v>7.1625184978307201</v>
      </c>
      <c r="I19" s="659">
        <v>76.473140000000001</v>
      </c>
      <c r="J19" s="666" t="s">
        <v>147</v>
      </c>
      <c r="K19" s="439"/>
      <c r="L19" s="439"/>
      <c r="M19" s="439"/>
    </row>
    <row r="20" spans="1:16" ht="21.4" customHeight="1">
      <c r="A20" s="630" t="s">
        <v>96</v>
      </c>
      <c r="B20" s="636">
        <v>903588.94499999995</v>
      </c>
      <c r="C20" s="636">
        <v>66778.458049049994</v>
      </c>
      <c r="D20" s="640">
        <v>7.3903580182745596</v>
      </c>
      <c r="E20" s="640">
        <v>74.070350000000005</v>
      </c>
      <c r="F20" s="654">
        <v>868219.56299999997</v>
      </c>
      <c r="G20" s="647">
        <v>66284.125941830003</v>
      </c>
      <c r="H20" s="609">
        <v>7.6344888743113897</v>
      </c>
      <c r="I20" s="659">
        <v>73.92971</v>
      </c>
      <c r="J20" s="666" t="s">
        <v>46</v>
      </c>
      <c r="K20" s="439"/>
      <c r="L20" s="265"/>
      <c r="M20" s="439"/>
    </row>
    <row r="21" spans="1:16" ht="43.5" customHeight="1">
      <c r="A21" s="630" t="s">
        <v>1166</v>
      </c>
      <c r="B21" s="636">
        <v>992214.79689999996</v>
      </c>
      <c r="C21" s="636">
        <v>64380.472925859998</v>
      </c>
      <c r="D21" s="640">
        <v>6.4885620660975301</v>
      </c>
      <c r="E21" s="640">
        <v>119.18189</v>
      </c>
      <c r="F21" s="654">
        <v>791651.91899999999</v>
      </c>
      <c r="G21" s="647">
        <v>51241.829761460001</v>
      </c>
      <c r="H21" s="609">
        <v>6.4727727592939699</v>
      </c>
      <c r="I21" s="659">
        <v>110.8013</v>
      </c>
      <c r="J21" s="666" t="s">
        <v>313</v>
      </c>
      <c r="K21" s="439"/>
      <c r="L21" s="439"/>
      <c r="M21" s="265"/>
    </row>
    <row r="22" spans="1:16" ht="31.5" customHeight="1">
      <c r="A22" s="630" t="s">
        <v>43</v>
      </c>
      <c r="B22" s="636">
        <v>4241287.9906000001</v>
      </c>
      <c r="C22" s="636">
        <v>181352.82165433999</v>
      </c>
      <c r="D22" s="640">
        <v>4.27589029691626</v>
      </c>
      <c r="E22" s="640">
        <v>144.31693999999999</v>
      </c>
      <c r="F22" s="654">
        <v>1867265.1310000001</v>
      </c>
      <c r="G22" s="647">
        <v>67860.552932990002</v>
      </c>
      <c r="H22" s="609">
        <v>3.6342216114027601</v>
      </c>
      <c r="I22" s="659">
        <v>103.47581</v>
      </c>
      <c r="J22" s="666" t="s">
        <v>44</v>
      </c>
      <c r="K22" s="439"/>
      <c r="L22" s="439"/>
      <c r="M22" s="439"/>
    </row>
    <row r="23" spans="1:16" ht="21.4" customHeight="1">
      <c r="A23" s="630" t="s">
        <v>338</v>
      </c>
      <c r="B23" s="636">
        <v>1950622.5695</v>
      </c>
      <c r="C23" s="636">
        <v>224263.43929725999</v>
      </c>
      <c r="D23" s="640">
        <v>11.497018582879701</v>
      </c>
      <c r="E23" s="640">
        <v>69.639210000000006</v>
      </c>
      <c r="F23" s="654">
        <v>1786340.122</v>
      </c>
      <c r="G23" s="647">
        <v>222285.68373026</v>
      </c>
      <c r="H23" s="609">
        <v>12.443637188274501</v>
      </c>
      <c r="I23" s="659">
        <v>69.139179999999996</v>
      </c>
      <c r="J23" s="666" t="s">
        <v>339</v>
      </c>
      <c r="K23" s="439"/>
      <c r="L23" s="439"/>
      <c r="M23" s="439"/>
    </row>
    <row r="24" spans="1:16" ht="21.4" customHeight="1">
      <c r="A24" s="630" t="s">
        <v>1167</v>
      </c>
      <c r="B24" s="636">
        <v>4412786.0483999997</v>
      </c>
      <c r="C24" s="636">
        <v>360509.25911947002</v>
      </c>
      <c r="D24" s="640">
        <v>8.1696518971316205</v>
      </c>
      <c r="E24" s="640">
        <v>107.69396999999999</v>
      </c>
      <c r="F24" s="654">
        <v>4256566.1979999999</v>
      </c>
      <c r="G24" s="647">
        <v>359054.42610813997</v>
      </c>
      <c r="H24" s="609">
        <v>8.4353069917448096</v>
      </c>
      <c r="I24" s="659">
        <v>109.47514</v>
      </c>
      <c r="J24" s="666" t="s">
        <v>29</v>
      </c>
      <c r="K24" s="439"/>
      <c r="L24" s="439"/>
      <c r="M24" s="439"/>
    </row>
    <row r="25" spans="1:16" ht="21.4" customHeight="1">
      <c r="A25" s="630" t="s">
        <v>61</v>
      </c>
      <c r="B25" s="636">
        <v>961323.6753</v>
      </c>
      <c r="C25" s="636">
        <v>19582.553176369998</v>
      </c>
      <c r="D25" s="640">
        <v>2.0370405597530801</v>
      </c>
      <c r="E25" s="640">
        <v>547.97400000000005</v>
      </c>
      <c r="F25" s="654">
        <v>315858.087</v>
      </c>
      <c r="G25" s="647">
        <v>1472.85</v>
      </c>
      <c r="H25" s="609">
        <v>0.46630118417705702</v>
      </c>
      <c r="I25" s="659">
        <v>270.24770999999998</v>
      </c>
      <c r="J25" s="666" t="s">
        <v>519</v>
      </c>
      <c r="K25" s="439"/>
      <c r="L25" s="439"/>
      <c r="M25" s="439"/>
    </row>
    <row r="26" spans="1:16" ht="21.4" customHeight="1">
      <c r="A26" s="630" t="s">
        <v>458</v>
      </c>
      <c r="B26" s="636">
        <v>545114.12679999997</v>
      </c>
      <c r="C26" s="636">
        <v>28444.510960489999</v>
      </c>
      <c r="D26" s="640">
        <v>5.2180836199327096</v>
      </c>
      <c r="E26" s="640">
        <v>99.577489999999997</v>
      </c>
      <c r="F26" s="654">
        <v>180667.59</v>
      </c>
      <c r="G26" s="647">
        <v>10232.842742880001</v>
      </c>
      <c r="H26" s="609">
        <v>5.6639061510036202</v>
      </c>
      <c r="I26" s="659">
        <v>59.338500000000003</v>
      </c>
      <c r="J26" s="666" t="s">
        <v>529</v>
      </c>
      <c r="K26" s="439"/>
      <c r="L26" s="439"/>
      <c r="M26" s="439"/>
    </row>
    <row r="27" spans="1:16" ht="39" customHeight="1">
      <c r="A27" s="630" t="s">
        <v>1168</v>
      </c>
      <c r="B27" s="636">
        <v>147886.38250000001</v>
      </c>
      <c r="C27" s="636">
        <v>8508.6957292700008</v>
      </c>
      <c r="D27" s="640">
        <v>5.7535356436688803</v>
      </c>
      <c r="E27" s="640">
        <v>255.26501999999999</v>
      </c>
      <c r="F27" s="654">
        <v>98136.784</v>
      </c>
      <c r="G27" s="647">
        <v>6774.5399508600003</v>
      </c>
      <c r="H27" s="609">
        <v>6.9031607463925102</v>
      </c>
      <c r="I27" s="659">
        <v>289.57371000000001</v>
      </c>
      <c r="J27" s="666" t="s">
        <v>393</v>
      </c>
      <c r="K27" s="439"/>
      <c r="L27" s="439"/>
      <c r="M27" s="439"/>
    </row>
    <row r="28" spans="1:16" ht="75.75" customHeight="1">
      <c r="A28" s="630" t="s">
        <v>736</v>
      </c>
      <c r="B28" s="636">
        <v>604794.18680000002</v>
      </c>
      <c r="C28" s="636">
        <v>11752.8184284</v>
      </c>
      <c r="D28" s="640">
        <v>1.94327569360162</v>
      </c>
      <c r="E28" s="640">
        <v>72.20523</v>
      </c>
      <c r="F28" s="654">
        <v>304074.43300000002</v>
      </c>
      <c r="G28" s="647">
        <v>4490.2686717300003</v>
      </c>
      <c r="H28" s="609">
        <v>1.4767004997523101</v>
      </c>
      <c r="I28" s="659">
        <v>42.348779999999998</v>
      </c>
      <c r="J28" s="666" t="s">
        <v>1169</v>
      </c>
      <c r="K28" s="439"/>
      <c r="L28" s="439"/>
      <c r="M28" s="439"/>
    </row>
    <row r="29" spans="1:16" ht="47.25" customHeight="1">
      <c r="A29" s="630" t="s">
        <v>1170</v>
      </c>
      <c r="B29" s="636">
        <v>40943.826399999998</v>
      </c>
      <c r="C29" s="636">
        <v>1368.36994024</v>
      </c>
      <c r="D29" s="640">
        <v>3.3420665837914898</v>
      </c>
      <c r="E29" s="640">
        <v>110.47264</v>
      </c>
      <c r="F29" s="654">
        <v>33715.714999999997</v>
      </c>
      <c r="G29" s="647">
        <v>500</v>
      </c>
      <c r="H29" s="609">
        <v>1.4829879775647601</v>
      </c>
      <c r="I29" s="659">
        <v>74.781899999999993</v>
      </c>
      <c r="J29" s="666" t="s">
        <v>1171</v>
      </c>
      <c r="K29" s="439"/>
      <c r="L29" s="439"/>
      <c r="M29" s="439"/>
    </row>
    <row r="30" spans="1:16" ht="21.4" customHeight="1">
      <c r="A30" s="630" t="s">
        <v>243</v>
      </c>
      <c r="B30" s="636">
        <v>998171.63049999997</v>
      </c>
      <c r="C30" s="636">
        <v>21323.866799200001</v>
      </c>
      <c r="D30" s="640">
        <v>2.13629261217518</v>
      </c>
      <c r="E30" s="640">
        <v>108.3129</v>
      </c>
      <c r="F30" s="654">
        <v>633185.23100000003</v>
      </c>
      <c r="G30" s="647">
        <v>14482.932232409999</v>
      </c>
      <c r="H30" s="609">
        <v>2.28731365220519</v>
      </c>
      <c r="I30" s="659">
        <v>98.070639999999997</v>
      </c>
      <c r="J30" s="666" t="s">
        <v>1172</v>
      </c>
      <c r="K30" s="439"/>
      <c r="L30" s="439"/>
      <c r="M30" s="439"/>
    </row>
    <row r="31" spans="1:16" ht="21.4" customHeight="1">
      <c r="A31" s="630" t="s">
        <v>654</v>
      </c>
      <c r="B31" s="636">
        <v>724804.96770000004</v>
      </c>
      <c r="C31" s="636">
        <v>41167.231883480003</v>
      </c>
      <c r="D31" s="640">
        <v>5.6797667949372102</v>
      </c>
      <c r="E31" s="640">
        <v>110.07507</v>
      </c>
      <c r="F31" s="654">
        <v>485926.71789999999</v>
      </c>
      <c r="G31" s="647">
        <v>1627.8878143100001</v>
      </c>
      <c r="H31" s="609">
        <v>0.335006854808302</v>
      </c>
      <c r="I31" s="659">
        <v>44.081310000000002</v>
      </c>
      <c r="J31" s="666" t="s">
        <v>1173</v>
      </c>
      <c r="K31" s="439"/>
      <c r="L31" s="439"/>
      <c r="M31" s="439"/>
    </row>
    <row r="32" spans="1:16" ht="33" customHeight="1">
      <c r="A32" s="630" t="s">
        <v>1174</v>
      </c>
      <c r="B32" s="636">
        <v>1279667.888</v>
      </c>
      <c r="C32" s="636">
        <v>154974.89635133001</v>
      </c>
      <c r="D32" s="640">
        <v>12.1105560125871</v>
      </c>
      <c r="E32" s="640">
        <v>126.07428</v>
      </c>
      <c r="F32" s="654">
        <v>1222834.5290000001</v>
      </c>
      <c r="G32" s="647">
        <v>154834.07634758</v>
      </c>
      <c r="H32" s="609">
        <v>12.661899273828899</v>
      </c>
      <c r="I32" s="659">
        <v>125.97228</v>
      </c>
      <c r="J32" s="666" t="s">
        <v>1175</v>
      </c>
      <c r="K32" s="439"/>
      <c r="L32" s="439"/>
      <c r="M32" s="439"/>
      <c r="N32" s="439"/>
      <c r="O32" s="439"/>
      <c r="P32" s="439"/>
    </row>
    <row r="33" spans="1:16" ht="33" customHeight="1">
      <c r="A33" s="630"/>
      <c r="B33" s="636"/>
      <c r="C33" s="636"/>
      <c r="D33" s="640"/>
      <c r="E33" s="640"/>
      <c r="F33" s="654">
        <v>2124711.0580000002</v>
      </c>
      <c r="G33" s="647">
        <v>155299.81899999999</v>
      </c>
      <c r="H33" s="609">
        <v>7.3092206309776699</v>
      </c>
      <c r="I33" s="659">
        <v>135.42739</v>
      </c>
      <c r="J33" s="666" t="s">
        <v>1176</v>
      </c>
      <c r="K33" s="803"/>
      <c r="L33" s="803"/>
      <c r="M33" s="803"/>
      <c r="N33" s="803"/>
      <c r="O33" s="803"/>
      <c r="P33" s="803"/>
    </row>
    <row r="34" spans="1:16" ht="33" customHeight="1">
      <c r="A34" s="628" t="s">
        <v>730</v>
      </c>
      <c r="B34" s="634">
        <v>144868.73069999999</v>
      </c>
      <c r="C34" s="634">
        <v>-933.24451994000003</v>
      </c>
      <c r="D34" s="641">
        <v>-0.64420010821562301</v>
      </c>
      <c r="E34" s="641">
        <v>-9.7260100000000005</v>
      </c>
      <c r="F34" s="652">
        <v>106429.97199999999</v>
      </c>
      <c r="G34" s="645">
        <v>-301.64041336000003</v>
      </c>
      <c r="H34" s="610">
        <v>-0.28341679293122402</v>
      </c>
      <c r="I34" s="662">
        <v>-2.9341300000000001</v>
      </c>
      <c r="J34" s="664" t="s">
        <v>647</v>
      </c>
      <c r="K34" s="454"/>
      <c r="L34" s="454"/>
      <c r="M34" s="454"/>
      <c r="N34" s="454"/>
      <c r="O34" s="454"/>
      <c r="P34" s="454"/>
    </row>
    <row r="35" spans="1:16" ht="33" customHeight="1">
      <c r="A35" s="631" t="s">
        <v>1177</v>
      </c>
      <c r="B35" s="635">
        <v>286549.565</v>
      </c>
      <c r="C35" s="635">
        <v>0</v>
      </c>
      <c r="D35" s="639">
        <v>0</v>
      </c>
      <c r="E35" s="639">
        <v>0</v>
      </c>
      <c r="F35" s="652">
        <v>263831.891</v>
      </c>
      <c r="G35" s="645">
        <v>0</v>
      </c>
      <c r="H35" s="607">
        <v>0</v>
      </c>
      <c r="I35" s="657">
        <v>0</v>
      </c>
      <c r="J35" s="667" t="s">
        <v>1178</v>
      </c>
      <c r="K35" s="454"/>
      <c r="L35" s="454"/>
      <c r="M35" s="454"/>
      <c r="N35" s="454"/>
      <c r="O35" s="454"/>
      <c r="P35" s="454"/>
    </row>
    <row r="36" spans="1:16" ht="33" customHeight="1">
      <c r="A36" s="631" t="s">
        <v>1179</v>
      </c>
      <c r="B36" s="635">
        <v>141680.83429999999</v>
      </c>
      <c r="C36" s="635">
        <v>933.24451994000003</v>
      </c>
      <c r="D36" s="639">
        <v>0.65869496361372004</v>
      </c>
      <c r="E36" s="639">
        <v>77.708650000000006</v>
      </c>
      <c r="F36" s="653">
        <v>157401.91899999999</v>
      </c>
      <c r="G36" s="646">
        <v>301.64041336000003</v>
      </c>
      <c r="H36" s="608">
        <v>0.191637062163137</v>
      </c>
      <c r="I36" s="658">
        <v>524.86721</v>
      </c>
      <c r="J36" s="667" t="s">
        <v>1180</v>
      </c>
      <c r="K36" s="454"/>
      <c r="L36" s="454"/>
      <c r="M36" s="454"/>
      <c r="N36" s="454"/>
      <c r="O36" s="454"/>
      <c r="P36" s="454"/>
    </row>
    <row r="37" spans="1:16" ht="39" customHeight="1">
      <c r="A37" s="628" t="s">
        <v>747</v>
      </c>
      <c r="B37" s="634">
        <v>77113.876999999993</v>
      </c>
      <c r="C37" s="634">
        <v>4876.3672907999999</v>
      </c>
      <c r="D37" s="641">
        <v>6.32359243304548</v>
      </c>
      <c r="E37" s="641">
        <v>138.22567000000001</v>
      </c>
      <c r="F37" s="652">
        <v>2999.9430000000002</v>
      </c>
      <c r="G37" s="645">
        <v>67.353723799999997</v>
      </c>
      <c r="H37" s="610">
        <v>2.2451667848355799</v>
      </c>
      <c r="I37" s="662">
        <v>102.42667</v>
      </c>
      <c r="J37" s="664" t="s">
        <v>729</v>
      </c>
      <c r="K37" s="454"/>
      <c r="L37" s="454"/>
      <c r="M37" s="454"/>
      <c r="N37" s="454"/>
      <c r="O37" s="454"/>
      <c r="P37" s="454"/>
    </row>
    <row r="38" spans="1:16" ht="42.75" customHeight="1">
      <c r="A38" s="631" t="s">
        <v>1183</v>
      </c>
      <c r="B38" s="635">
        <v>77450.976999999999</v>
      </c>
      <c r="C38" s="635">
        <v>7038.5577237999996</v>
      </c>
      <c r="D38" s="639">
        <v>9.0877584717879003</v>
      </c>
      <c r="E38" s="639">
        <v>193.65029000000001</v>
      </c>
      <c r="F38" s="652">
        <v>2999.9430000000002</v>
      </c>
      <c r="G38" s="645">
        <v>67.353723799999997</v>
      </c>
      <c r="H38" s="607">
        <v>2.2451667848355799</v>
      </c>
      <c r="I38" s="657">
        <v>102.42667</v>
      </c>
      <c r="J38" s="667" t="s">
        <v>1184</v>
      </c>
      <c r="K38" s="439"/>
      <c r="L38" s="439"/>
      <c r="M38" s="439"/>
      <c r="N38" s="439"/>
      <c r="O38" s="439"/>
      <c r="P38" s="439"/>
    </row>
    <row r="39" spans="1:16" ht="21.75" customHeight="1">
      <c r="A39" s="631" t="s">
        <v>1181</v>
      </c>
      <c r="B39" s="635">
        <v>337.1</v>
      </c>
      <c r="C39" s="635">
        <v>2162.1904330000002</v>
      </c>
      <c r="D39" s="639">
        <v>641.40920587362803</v>
      </c>
      <c r="E39" s="639">
        <v>2023.6885</v>
      </c>
      <c r="F39" s="652"/>
      <c r="G39" s="645"/>
      <c r="H39" s="607"/>
      <c r="I39" s="657"/>
      <c r="J39" s="667" t="s">
        <v>1182</v>
      </c>
      <c r="K39" s="439"/>
      <c r="L39" s="439"/>
      <c r="M39" s="439"/>
      <c r="N39" s="439"/>
      <c r="O39" s="439"/>
      <c r="P39" s="439"/>
    </row>
    <row r="40" spans="1:16" ht="36.75" customHeight="1">
      <c r="A40" s="626" t="s">
        <v>821</v>
      </c>
      <c r="B40" s="619">
        <v>-2855830.1941</v>
      </c>
      <c r="C40" s="619">
        <v>199851.59615264999</v>
      </c>
      <c r="D40" s="642"/>
      <c r="E40" s="642"/>
      <c r="F40" s="637">
        <v>-2905909.517</v>
      </c>
      <c r="G40" s="622">
        <v>-2352.4291136400002</v>
      </c>
      <c r="H40" s="623"/>
      <c r="I40" s="663">
        <v>-0.45258999999999999</v>
      </c>
      <c r="J40" s="668" t="s">
        <v>731</v>
      </c>
      <c r="K40" s="439"/>
      <c r="L40" s="439"/>
      <c r="M40" s="439"/>
      <c r="N40" s="439"/>
      <c r="O40" s="439"/>
      <c r="P40" s="439"/>
    </row>
    <row r="41" spans="1:16">
      <c r="A41" s="260"/>
      <c r="B41" s="262"/>
      <c r="C41" s="262"/>
      <c r="D41" s="262"/>
      <c r="E41" s="262"/>
      <c r="F41" s="276"/>
      <c r="G41" s="276"/>
      <c r="K41" s="262"/>
      <c r="L41" s="262"/>
      <c r="M41" s="262"/>
      <c r="N41" s="262"/>
      <c r="O41" s="263"/>
      <c r="P41" s="259"/>
    </row>
    <row r="42" spans="1:16" ht="14.25" hidden="1" customHeight="1">
      <c r="A42" s="260"/>
      <c r="B42" s="260"/>
      <c r="C42" s="261"/>
      <c r="D42" s="257"/>
      <c r="E42" s="257"/>
      <c r="F42" s="255"/>
      <c r="G42" s="255" t="s">
        <v>131</v>
      </c>
      <c r="H42" s="256"/>
      <c r="I42" s="256"/>
      <c r="J42" s="253"/>
      <c r="K42" s="439"/>
      <c r="L42" s="439"/>
      <c r="M42" s="439"/>
      <c r="N42" s="439"/>
      <c r="O42" s="439"/>
      <c r="P42" s="439"/>
    </row>
    <row r="43" spans="1:16">
      <c r="A43" s="258"/>
      <c r="B43" s="261"/>
      <c r="C43" s="261"/>
      <c r="D43" s="254"/>
      <c r="E43" s="254"/>
      <c r="F43" s="255"/>
      <c r="G43" s="255"/>
      <c r="H43" s="256"/>
      <c r="I43" s="256"/>
      <c r="J43" s="253"/>
      <c r="K43" s="439"/>
      <c r="L43" s="439"/>
      <c r="M43" s="439"/>
      <c r="N43" s="439"/>
      <c r="O43" s="439"/>
      <c r="P43" s="439"/>
    </row>
    <row r="44" spans="1:16">
      <c r="A44" s="439"/>
      <c r="B44" s="439"/>
      <c r="C44" s="264"/>
      <c r="D44" s="254"/>
      <c r="E44" s="254"/>
      <c r="F44" s="255"/>
      <c r="G44" s="255"/>
      <c r="H44" s="256"/>
      <c r="I44" s="256"/>
      <c r="J44" s="253"/>
      <c r="K44" s="439"/>
      <c r="L44" s="439"/>
      <c r="M44" s="439"/>
      <c r="N44" s="439"/>
      <c r="O44" s="439"/>
      <c r="P44" s="439"/>
    </row>
    <row r="45" spans="1:16">
      <c r="A45" s="439"/>
      <c r="B45" s="439"/>
      <c r="C45" s="264"/>
      <c r="D45" s="439"/>
      <c r="E45" s="439"/>
      <c r="F45" s="439"/>
      <c r="G45" s="439"/>
      <c r="H45" s="439"/>
      <c r="I45" s="439"/>
      <c r="J45" s="439"/>
      <c r="K45" s="439"/>
      <c r="L45" s="439"/>
      <c r="M45" s="439"/>
      <c r="N45" s="439"/>
      <c r="O45" s="439"/>
      <c r="P45" s="439"/>
    </row>
  </sheetData>
  <sheetProtection formatCells="0" formatColumns="0" formatRows="0" insertColumns="0" insertRows="0" insertHyperlinks="0" deleteColumns="0" deleteRows="0" autoFilter="0"/>
  <customSheetViews>
    <customSheetView guid="{69687417-BF2D-41EA-9F0C-3ABCA36AC0DF}" scale="85" showPageBreaks="1" printArea="1" hiddenRows="1" view="pageBreakPreview">
      <selection activeCell="H31" sqref="H31"/>
      <colBreaks count="1" manualBreakCount="1">
        <brk id="5" max="1048575" man="1"/>
      </colBreaks>
      <pageMargins left="0.7" right="0.31" top="0.74" bottom="0.39" header="0.5" footer="0.5"/>
      <pageSetup paperSize="9" scale="81" orientation="portrait" r:id="rId1"/>
      <headerFooter alignWithMargins="0"/>
    </customSheetView>
    <customSheetView guid="{CEB12AB2-2B7C-47EA-8993-91B31C172525}" scale="85" showPageBreaks="1" printArea="1" hiddenRows="1" view="pageBreakPreview">
      <selection activeCell="A3" sqref="A3"/>
      <colBreaks count="1" manualBreakCount="1">
        <brk id="5" max="1048575" man="1"/>
      </colBreaks>
      <pageMargins left="0.7" right="0.31" top="0.74" bottom="0.39" header="0.5" footer="0.5"/>
      <pageSetup paperSize="9" scale="81" orientation="portrait" r:id="rId2"/>
      <headerFooter alignWithMargins="0"/>
    </customSheetView>
  </customSheetViews>
  <mergeCells count="12">
    <mergeCell ref="A5:A6"/>
    <mergeCell ref="B5:E5"/>
    <mergeCell ref="F5:I5"/>
    <mergeCell ref="J5:J6"/>
    <mergeCell ref="F1:J1"/>
    <mergeCell ref="F2:J2"/>
    <mergeCell ref="F3:J3"/>
    <mergeCell ref="F4:J4"/>
    <mergeCell ref="A1:D1"/>
    <mergeCell ref="A2:D2"/>
    <mergeCell ref="A3:D3"/>
    <mergeCell ref="A4:D4"/>
  </mergeCells>
  <pageMargins left="0.7" right="0.31" top="0.74" bottom="0.39" header="0.5" footer="0.5"/>
  <pageSetup paperSize="9" scale="81" orientation="portrait" r:id="rId3"/>
  <headerFooter alignWithMargins="0"/>
  <colBreaks count="1" manualBreakCount="1">
    <brk id="5"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0">
    <tabColor rgb="FFFFC000"/>
  </sheetPr>
  <dimension ref="A1:G47"/>
  <sheetViews>
    <sheetView view="pageBreakPreview" zoomScale="85" zoomScaleSheetLayoutView="85" workbookViewId="0">
      <selection activeCell="L9" sqref="L9"/>
    </sheetView>
  </sheetViews>
  <sheetFormatPr defaultRowHeight="12.75"/>
  <cols>
    <col min="1" max="1" width="20.85546875" style="454" customWidth="1"/>
    <col min="2" max="3" width="11.7109375" style="454" customWidth="1"/>
    <col min="4" max="4" width="9.28515625" style="454" customWidth="1"/>
    <col min="5" max="5" width="14" style="454" customWidth="1"/>
    <col min="6" max="6" width="11.7109375" style="454" customWidth="1"/>
    <col min="7" max="7" width="21" style="454" customWidth="1"/>
    <col min="8" max="8" width="4.7109375" style="454" customWidth="1"/>
    <col min="9" max="16384" width="9.140625" style="454"/>
  </cols>
  <sheetData>
    <row r="1" spans="1:7" s="539" customFormat="1" ht="19.149999999999999" customHeight="1">
      <c r="A1" s="865" t="s">
        <v>3029</v>
      </c>
      <c r="B1" s="865"/>
      <c r="C1" s="865"/>
      <c r="D1" s="865"/>
      <c r="E1" s="866" t="s">
        <v>3030</v>
      </c>
      <c r="F1" s="866"/>
      <c r="G1" s="866"/>
    </row>
    <row r="2" spans="1:7" s="539" customFormat="1" ht="19.149999999999999" customHeight="1">
      <c r="A2" s="867" t="s">
        <v>1196</v>
      </c>
      <c r="B2" s="867"/>
      <c r="C2" s="867"/>
      <c r="D2" s="867"/>
      <c r="E2" s="868" t="s">
        <v>1155</v>
      </c>
      <c r="F2" s="868"/>
      <c r="G2" s="868"/>
    </row>
    <row r="3" spans="1:7" s="539" customFormat="1" ht="19.149999999999999" customHeight="1">
      <c r="A3" s="867" t="s">
        <v>1156</v>
      </c>
      <c r="B3" s="867"/>
      <c r="C3" s="867"/>
      <c r="D3" s="867"/>
      <c r="E3" s="868" t="s">
        <v>2636</v>
      </c>
      <c r="F3" s="868"/>
      <c r="G3" s="868"/>
    </row>
    <row r="4" spans="1:7" s="539" customFormat="1" ht="14.45" customHeight="1">
      <c r="A4" s="871" t="s">
        <v>139</v>
      </c>
      <c r="B4" s="871"/>
      <c r="C4" s="871"/>
      <c r="D4" s="871"/>
      <c r="E4" s="872" t="s">
        <v>616</v>
      </c>
      <c r="F4" s="872"/>
      <c r="G4" s="872"/>
    </row>
    <row r="5" spans="1:7" s="539" customFormat="1" ht="19.149999999999999" customHeight="1">
      <c r="A5" s="869" t="s">
        <v>451</v>
      </c>
      <c r="B5" s="870" t="s">
        <v>3125</v>
      </c>
      <c r="C5" s="870" t="s">
        <v>2478</v>
      </c>
      <c r="D5" s="869" t="s">
        <v>3126</v>
      </c>
      <c r="E5" s="869"/>
      <c r="F5" s="870" t="s">
        <v>3127</v>
      </c>
      <c r="G5" s="870" t="s">
        <v>42</v>
      </c>
    </row>
    <row r="6" spans="1:7" s="539" customFormat="1" ht="48" customHeight="1">
      <c r="A6" s="869"/>
      <c r="B6" s="870"/>
      <c r="C6" s="870"/>
      <c r="D6" s="581" t="s">
        <v>2594</v>
      </c>
      <c r="E6" s="581" t="s">
        <v>3128</v>
      </c>
      <c r="F6" s="870"/>
      <c r="G6" s="870"/>
    </row>
    <row r="7" spans="1:7" s="539" customFormat="1" ht="20.25" customHeight="1">
      <c r="A7" s="582" t="s">
        <v>608</v>
      </c>
      <c r="B7" s="582" t="s">
        <v>207</v>
      </c>
      <c r="C7" s="582" t="s">
        <v>314</v>
      </c>
      <c r="D7" s="582" t="s">
        <v>548</v>
      </c>
      <c r="E7" s="582" t="s">
        <v>825</v>
      </c>
      <c r="F7" s="582" t="s">
        <v>581</v>
      </c>
      <c r="G7" s="582" t="s">
        <v>826</v>
      </c>
    </row>
    <row r="8" spans="1:7" s="539" customFormat="1" ht="19.149999999999999" customHeight="1">
      <c r="A8" s="583" t="s">
        <v>479</v>
      </c>
      <c r="B8" s="584">
        <v>202123.89387761001</v>
      </c>
      <c r="C8" s="584">
        <v>263961.01965520001</v>
      </c>
      <c r="D8" s="584">
        <v>295655.13096333999</v>
      </c>
      <c r="E8" s="584">
        <v>14684.022422849999</v>
      </c>
      <c r="F8" s="584">
        <v>15295.818852169999</v>
      </c>
      <c r="G8" s="585" t="s">
        <v>480</v>
      </c>
    </row>
    <row r="9" spans="1:7" s="539" customFormat="1" ht="38.85" customHeight="1">
      <c r="A9" s="586" t="s">
        <v>1157</v>
      </c>
      <c r="B9" s="587">
        <v>86479.996525540002</v>
      </c>
      <c r="C9" s="587">
        <v>99643.823618259994</v>
      </c>
      <c r="D9" s="587">
        <v>109915.90641239</v>
      </c>
      <c r="E9" s="587">
        <v>7316.4074668499998</v>
      </c>
      <c r="F9" s="587">
        <v>8191.9791340100001</v>
      </c>
      <c r="G9" s="586" t="s">
        <v>1158</v>
      </c>
    </row>
    <row r="10" spans="1:7" s="539" customFormat="1" ht="28.7" customHeight="1">
      <c r="A10" s="588" t="s">
        <v>1561</v>
      </c>
      <c r="B10" s="589" t="s">
        <v>585</v>
      </c>
      <c r="C10" s="590">
        <v>12644.45728801</v>
      </c>
      <c r="D10" s="590">
        <v>13539.879941970001</v>
      </c>
      <c r="E10" s="590">
        <v>979.23331672999996</v>
      </c>
      <c r="F10" s="590">
        <v>842.74146765</v>
      </c>
      <c r="G10" s="591" t="s">
        <v>724</v>
      </c>
    </row>
    <row r="11" spans="1:7" s="539" customFormat="1" ht="28.7" customHeight="1">
      <c r="A11" s="588" t="s">
        <v>1159</v>
      </c>
      <c r="B11" s="592">
        <v>32019.09343678</v>
      </c>
      <c r="C11" s="590">
        <v>32862.361045960002</v>
      </c>
      <c r="D11" s="590">
        <v>36326.544442680002</v>
      </c>
      <c r="E11" s="590">
        <v>2320.9055355999999</v>
      </c>
      <c r="F11" s="590">
        <v>2839.9944940999999</v>
      </c>
      <c r="G11" s="591" t="s">
        <v>725</v>
      </c>
    </row>
    <row r="12" spans="1:7" s="539" customFormat="1" ht="19.149999999999999" customHeight="1">
      <c r="A12" s="588" t="s">
        <v>1160</v>
      </c>
      <c r="B12" s="592">
        <v>41984.51744286</v>
      </c>
      <c r="C12" s="590">
        <v>42224.143153190002</v>
      </c>
      <c r="D12" s="590">
        <v>47891.989369249997</v>
      </c>
      <c r="E12" s="590">
        <v>3681.7272001599999</v>
      </c>
      <c r="F12" s="590">
        <v>4270.2732271100003</v>
      </c>
      <c r="G12" s="591" t="s">
        <v>686</v>
      </c>
    </row>
    <row r="13" spans="1:7" s="539" customFormat="1" ht="19.149999999999999" customHeight="1">
      <c r="A13" s="588" t="s">
        <v>1161</v>
      </c>
      <c r="B13" s="592">
        <v>1127.02076994</v>
      </c>
      <c r="C13" s="590">
        <v>1607.31714741</v>
      </c>
      <c r="D13" s="590">
        <v>982.88766985999996</v>
      </c>
      <c r="E13" s="590">
        <v>95.640211280000003</v>
      </c>
      <c r="F13" s="590">
        <v>35.75786884</v>
      </c>
      <c r="G13" s="591" t="s">
        <v>674</v>
      </c>
    </row>
    <row r="14" spans="1:7" s="539" customFormat="1" ht="28.7" customHeight="1">
      <c r="A14" s="593" t="s">
        <v>1162</v>
      </c>
      <c r="B14" s="587">
        <v>2470.8702646199999</v>
      </c>
      <c r="C14" s="587">
        <v>2305.6482918900001</v>
      </c>
      <c r="D14" s="587">
        <v>3724.3048861000002</v>
      </c>
      <c r="E14" s="587">
        <v>179.38276051</v>
      </c>
      <c r="F14" s="587">
        <v>161.71032603</v>
      </c>
      <c r="G14" s="593" t="s">
        <v>12</v>
      </c>
    </row>
    <row r="15" spans="1:7" s="539" customFormat="1" ht="38.85" customHeight="1">
      <c r="A15" s="593" t="s">
        <v>1163</v>
      </c>
      <c r="B15" s="587">
        <v>2033.95008745</v>
      </c>
      <c r="C15" s="587">
        <v>7323.3703450499997</v>
      </c>
      <c r="D15" s="587">
        <v>10530.520664850001</v>
      </c>
      <c r="E15" s="587">
        <v>471.88219549000002</v>
      </c>
      <c r="F15" s="587">
        <v>169.61539213</v>
      </c>
      <c r="G15" s="593" t="s">
        <v>574</v>
      </c>
    </row>
    <row r="16" spans="1:7" s="539" customFormat="1" ht="28.7" customHeight="1">
      <c r="A16" s="593" t="s">
        <v>422</v>
      </c>
      <c r="B16" s="587">
        <v>111139.077</v>
      </c>
      <c r="C16" s="587">
        <v>154688.17739999999</v>
      </c>
      <c r="D16" s="587">
        <v>171484.399</v>
      </c>
      <c r="E16" s="587">
        <v>6716.35</v>
      </c>
      <c r="F16" s="587">
        <v>6772.5140000000001</v>
      </c>
      <c r="G16" s="593" t="s">
        <v>1164</v>
      </c>
    </row>
    <row r="17" spans="1:7" s="539" customFormat="1" ht="19.7" customHeight="1">
      <c r="A17" s="583" t="s">
        <v>118</v>
      </c>
      <c r="B17" s="584">
        <v>205017.67615799</v>
      </c>
      <c r="C17" s="584">
        <v>283940.66162781999</v>
      </c>
      <c r="D17" s="584">
        <v>297782.15225449001</v>
      </c>
      <c r="E17" s="584">
        <v>2119.8570581499998</v>
      </c>
      <c r="F17" s="584">
        <v>9492.1509352100002</v>
      </c>
      <c r="G17" s="585" t="s">
        <v>557</v>
      </c>
    </row>
    <row r="18" spans="1:7" s="539" customFormat="1" ht="28.7" customHeight="1">
      <c r="A18" s="540" t="s">
        <v>1165</v>
      </c>
      <c r="B18" s="594">
        <v>9897.2504497999998</v>
      </c>
      <c r="C18" s="590">
        <v>12270.374033440001</v>
      </c>
      <c r="D18" s="590">
        <v>13874.4281135</v>
      </c>
      <c r="E18" s="590">
        <v>290.14356834</v>
      </c>
      <c r="F18" s="590">
        <v>816.46356910999998</v>
      </c>
      <c r="G18" s="591" t="s">
        <v>147</v>
      </c>
    </row>
    <row r="19" spans="1:7" s="539" customFormat="1" ht="19.149999999999999" customHeight="1">
      <c r="A19" s="540" t="s">
        <v>96</v>
      </c>
      <c r="B19" s="594">
        <v>452.20780386000001</v>
      </c>
      <c r="C19" s="590">
        <v>910.09539016999997</v>
      </c>
      <c r="D19" s="590">
        <v>1117.0035032200001</v>
      </c>
      <c r="E19" s="590">
        <v>2.9586795399999999</v>
      </c>
      <c r="F19" s="590">
        <v>7.1968145899999998</v>
      </c>
      <c r="G19" s="591" t="s">
        <v>46</v>
      </c>
    </row>
    <row r="20" spans="1:7" s="539" customFormat="1" ht="59.1" customHeight="1">
      <c r="A20" s="540" t="s">
        <v>1166</v>
      </c>
      <c r="B20" s="594">
        <v>6157.96388269</v>
      </c>
      <c r="C20" s="590">
        <v>6614.8229196800003</v>
      </c>
      <c r="D20" s="590">
        <v>7542.53498021</v>
      </c>
      <c r="E20" s="590">
        <v>293.07679932000002</v>
      </c>
      <c r="F20" s="590">
        <v>583.17245336999997</v>
      </c>
      <c r="G20" s="591" t="s">
        <v>313</v>
      </c>
    </row>
    <row r="21" spans="1:7" s="539" customFormat="1" ht="19.149999999999999" customHeight="1">
      <c r="A21" s="540" t="s">
        <v>43</v>
      </c>
      <c r="B21" s="594">
        <v>80764.011051509995</v>
      </c>
      <c r="C21" s="590">
        <v>111274.44457191</v>
      </c>
      <c r="D21" s="590">
        <v>126402.04114268</v>
      </c>
      <c r="E21" s="590">
        <v>308.79459957</v>
      </c>
      <c r="F21" s="590">
        <v>6243.0870576699999</v>
      </c>
      <c r="G21" s="591" t="s">
        <v>44</v>
      </c>
    </row>
    <row r="22" spans="1:7" s="539" customFormat="1" ht="19.149999999999999" customHeight="1">
      <c r="A22" s="540" t="s">
        <v>338</v>
      </c>
      <c r="B22" s="594">
        <v>3649.9827093399999</v>
      </c>
      <c r="C22" s="590">
        <v>13119.52166706</v>
      </c>
      <c r="D22" s="590">
        <v>9461.2421139399994</v>
      </c>
      <c r="E22" s="590">
        <v>45.030114599999997</v>
      </c>
      <c r="F22" s="590">
        <v>95.245459999999994</v>
      </c>
      <c r="G22" s="591" t="s">
        <v>339</v>
      </c>
    </row>
    <row r="23" spans="1:7" s="539" customFormat="1" ht="38.85" customHeight="1">
      <c r="A23" s="540" t="s">
        <v>1167</v>
      </c>
      <c r="B23" s="594">
        <v>16049.595346870001</v>
      </c>
      <c r="C23" s="590">
        <v>15045.38334798</v>
      </c>
      <c r="D23" s="590">
        <v>15129.75101335</v>
      </c>
      <c r="E23" s="590">
        <v>338.47452060000001</v>
      </c>
      <c r="F23" s="590">
        <v>564.89081417</v>
      </c>
      <c r="G23" s="591" t="s">
        <v>29</v>
      </c>
    </row>
    <row r="24" spans="1:7" s="539" customFormat="1" ht="38.85" customHeight="1">
      <c r="A24" s="540" t="s">
        <v>61</v>
      </c>
      <c r="B24" s="594">
        <v>31813.26144545</v>
      </c>
      <c r="C24" s="590">
        <v>44327.711818329997</v>
      </c>
      <c r="D24" s="590">
        <v>41389.57295822</v>
      </c>
      <c r="E24" s="590">
        <v>5.7696550000000002</v>
      </c>
      <c r="F24" s="590">
        <v>60.695651410000004</v>
      </c>
      <c r="G24" s="591" t="s">
        <v>519</v>
      </c>
    </row>
    <row r="25" spans="1:7" s="539" customFormat="1" ht="49.15" customHeight="1">
      <c r="A25" s="540" t="s">
        <v>458</v>
      </c>
      <c r="B25" s="594">
        <v>13662.591010419999</v>
      </c>
      <c r="C25" s="590">
        <v>14449.667418749999</v>
      </c>
      <c r="D25" s="590">
        <v>16796.85078673</v>
      </c>
      <c r="E25" s="590">
        <v>552.13486206000005</v>
      </c>
      <c r="F25" s="590">
        <v>882.34475229999998</v>
      </c>
      <c r="G25" s="591" t="s">
        <v>529</v>
      </c>
    </row>
    <row r="26" spans="1:7" s="539" customFormat="1" ht="38.85" customHeight="1">
      <c r="A26" s="540" t="s">
        <v>1168</v>
      </c>
      <c r="B26" s="594">
        <v>401.33100000000002</v>
      </c>
      <c r="C26" s="590">
        <v>1123.1752735600001</v>
      </c>
      <c r="D26" s="590">
        <v>983.57372582000005</v>
      </c>
      <c r="E26" s="595" t="s">
        <v>585</v>
      </c>
      <c r="F26" s="595" t="s">
        <v>585</v>
      </c>
      <c r="G26" s="591" t="s">
        <v>393</v>
      </c>
    </row>
    <row r="27" spans="1:7" s="539" customFormat="1" ht="89.1" customHeight="1">
      <c r="A27" s="540" t="s">
        <v>736</v>
      </c>
      <c r="B27" s="594">
        <v>15013.70445689</v>
      </c>
      <c r="C27" s="590">
        <v>18421.145347320002</v>
      </c>
      <c r="D27" s="590">
        <v>20589.252119389999</v>
      </c>
      <c r="E27" s="590">
        <v>239.30592516999999</v>
      </c>
      <c r="F27" s="590">
        <v>120.81555959000001</v>
      </c>
      <c r="G27" s="591" t="s">
        <v>1169</v>
      </c>
    </row>
    <row r="28" spans="1:7" s="539" customFormat="1" ht="59.1" customHeight="1">
      <c r="A28" s="540" t="s">
        <v>1170</v>
      </c>
      <c r="B28" s="594">
        <v>651.68726002999995</v>
      </c>
      <c r="C28" s="590">
        <v>782.21745180000005</v>
      </c>
      <c r="D28" s="590">
        <v>948.63224234999996</v>
      </c>
      <c r="E28" s="590">
        <v>17.935698639999998</v>
      </c>
      <c r="F28" s="590">
        <v>36.825285999999998</v>
      </c>
      <c r="G28" s="591" t="s">
        <v>1171</v>
      </c>
    </row>
    <row r="29" spans="1:7" s="539" customFormat="1" ht="28.7" customHeight="1">
      <c r="A29" s="540" t="s">
        <v>243</v>
      </c>
      <c r="B29" s="594">
        <v>17841.78884727</v>
      </c>
      <c r="C29" s="590">
        <v>30301.034454060002</v>
      </c>
      <c r="D29" s="590">
        <v>21761.373182449999</v>
      </c>
      <c r="E29" s="590">
        <v>21.340278999999999</v>
      </c>
      <c r="F29" s="590">
        <v>51.842647999999997</v>
      </c>
      <c r="G29" s="591" t="s">
        <v>1172</v>
      </c>
    </row>
    <row r="30" spans="1:7" s="539" customFormat="1" ht="19.149999999999999" customHeight="1">
      <c r="A30" s="540" t="s">
        <v>654</v>
      </c>
      <c r="B30" s="594">
        <v>4464.1517766899997</v>
      </c>
      <c r="C30" s="590">
        <v>7806.4658376699999</v>
      </c>
      <c r="D30" s="590">
        <v>12336.320379229999</v>
      </c>
      <c r="E30" s="590">
        <v>4.8923563100000003</v>
      </c>
      <c r="F30" s="590">
        <v>29.570868999999998</v>
      </c>
      <c r="G30" s="591" t="s">
        <v>1173</v>
      </c>
    </row>
    <row r="31" spans="1:7" s="539" customFormat="1" ht="28.7" customHeight="1">
      <c r="A31" s="540" t="s">
        <v>1174</v>
      </c>
      <c r="B31" s="594">
        <v>32.517775819999997</v>
      </c>
      <c r="C31" s="590">
        <v>188.60438909000001</v>
      </c>
      <c r="D31" s="590">
        <v>1878.0115533999999</v>
      </c>
      <c r="E31" s="595" t="s">
        <v>585</v>
      </c>
      <c r="F31" s="595" t="s">
        <v>585</v>
      </c>
      <c r="G31" s="591" t="s">
        <v>1175</v>
      </c>
    </row>
    <row r="32" spans="1:7" s="539" customFormat="1" ht="19.149999999999999" customHeight="1">
      <c r="A32" s="540" t="s">
        <v>601</v>
      </c>
      <c r="B32" s="594">
        <v>4165.6313413500002</v>
      </c>
      <c r="C32" s="590">
        <v>7305.9977070000004</v>
      </c>
      <c r="D32" s="590">
        <v>7571.5644400000001</v>
      </c>
      <c r="E32" s="595" t="s">
        <v>585</v>
      </c>
      <c r="F32" s="595" t="s">
        <v>585</v>
      </c>
      <c r="G32" s="591" t="s">
        <v>1176</v>
      </c>
    </row>
    <row r="33" spans="1:7" s="539" customFormat="1" ht="39.4" customHeight="1">
      <c r="A33" s="583" t="s">
        <v>730</v>
      </c>
      <c r="B33" s="584">
        <v>6246.7866918</v>
      </c>
      <c r="C33" s="584">
        <v>5699.7010506400002</v>
      </c>
      <c r="D33" s="584">
        <v>4347.4598719100004</v>
      </c>
      <c r="E33" s="584">
        <v>-21.52866598</v>
      </c>
      <c r="F33" s="584">
        <v>-3.4130544500000002</v>
      </c>
      <c r="G33" s="585" t="s">
        <v>647</v>
      </c>
    </row>
    <row r="34" spans="1:7" s="539" customFormat="1" ht="19.149999999999999" customHeight="1">
      <c r="A34" s="593" t="s">
        <v>1177</v>
      </c>
      <c r="B34" s="587">
        <v>8209.7108310000003</v>
      </c>
      <c r="C34" s="587">
        <v>7799.4374180000004</v>
      </c>
      <c r="D34" s="587">
        <v>8409.4194136799997</v>
      </c>
      <c r="E34" s="587">
        <v>0</v>
      </c>
      <c r="F34" s="587">
        <v>0</v>
      </c>
      <c r="G34" s="593" t="s">
        <v>1178</v>
      </c>
    </row>
    <row r="35" spans="1:7" s="539" customFormat="1" ht="28.7" customHeight="1">
      <c r="A35" s="593" t="s">
        <v>1179</v>
      </c>
      <c r="B35" s="587">
        <v>1962.9241391999999</v>
      </c>
      <c r="C35" s="587">
        <v>2099.7363673599998</v>
      </c>
      <c r="D35" s="587">
        <v>4061.9595417700002</v>
      </c>
      <c r="E35" s="587">
        <v>21.52866598</v>
      </c>
      <c r="F35" s="587">
        <v>3.4130544500000002</v>
      </c>
      <c r="G35" s="593" t="s">
        <v>1180</v>
      </c>
    </row>
    <row r="36" spans="1:7" s="539" customFormat="1" ht="59.65" customHeight="1">
      <c r="A36" s="583" t="s">
        <v>747</v>
      </c>
      <c r="B36" s="584">
        <v>-51.555256159999999</v>
      </c>
      <c r="C36" s="584">
        <v>554.87660000000005</v>
      </c>
      <c r="D36" s="584">
        <v>676.25476300000003</v>
      </c>
      <c r="E36" s="584">
        <v>0</v>
      </c>
      <c r="F36" s="584"/>
      <c r="G36" s="585" t="s">
        <v>729</v>
      </c>
    </row>
    <row r="37" spans="1:7" s="539" customFormat="1" ht="28.7" customHeight="1">
      <c r="A37" s="593" t="s">
        <v>1183</v>
      </c>
      <c r="B37" s="587">
        <v>725.44474384</v>
      </c>
      <c r="C37" s="587">
        <v>556.904</v>
      </c>
      <c r="D37" s="587">
        <v>851.39599999999996</v>
      </c>
      <c r="E37" s="587">
        <v>0</v>
      </c>
      <c r="F37" s="587"/>
      <c r="G37" s="593" t="s">
        <v>1184</v>
      </c>
    </row>
    <row r="38" spans="1:7" s="539" customFormat="1" ht="38.85" customHeight="1">
      <c r="A38" s="593" t="s">
        <v>1181</v>
      </c>
      <c r="B38" s="587">
        <v>777</v>
      </c>
      <c r="C38" s="587">
        <v>2.0274000000000001</v>
      </c>
      <c r="D38" s="587">
        <v>175.14123699999999</v>
      </c>
      <c r="E38" s="587"/>
      <c r="F38" s="587"/>
      <c r="G38" s="593" t="s">
        <v>1182</v>
      </c>
    </row>
    <row r="39" spans="1:7" s="539" customFormat="1" ht="39.4" customHeight="1">
      <c r="A39" s="583" t="s">
        <v>821</v>
      </c>
      <c r="B39" s="584">
        <v>-9089.0137160199993</v>
      </c>
      <c r="C39" s="584">
        <v>-26234.21962326</v>
      </c>
      <c r="D39" s="584">
        <v>-7150.7359260599997</v>
      </c>
      <c r="E39" s="584">
        <v>12585.694030680001</v>
      </c>
      <c r="F39" s="584">
        <v>5807.0809714099996</v>
      </c>
      <c r="G39" s="585" t="s">
        <v>731</v>
      </c>
    </row>
    <row r="40" spans="1:7" s="539" customFormat="1" ht="69.95" customHeight="1">
      <c r="A40" s="583" t="s">
        <v>648</v>
      </c>
      <c r="B40" s="584">
        <v>9089.0137160199993</v>
      </c>
      <c r="C40" s="584">
        <v>26234.21962326</v>
      </c>
      <c r="D40" s="584">
        <v>7150.7359260599997</v>
      </c>
      <c r="E40" s="584">
        <v>-12585.694030680001</v>
      </c>
      <c r="F40" s="584">
        <v>-5807.0809714099996</v>
      </c>
      <c r="G40" s="585" t="s">
        <v>1384</v>
      </c>
    </row>
    <row r="41" spans="1:7" s="539" customFormat="1" ht="19.7" customHeight="1">
      <c r="A41" s="596" t="s">
        <v>555</v>
      </c>
      <c r="B41" s="597">
        <v>9089.0137160199993</v>
      </c>
      <c r="C41" s="597">
        <v>26234.21962326</v>
      </c>
      <c r="D41" s="597">
        <v>7150.7359260599997</v>
      </c>
      <c r="E41" s="597">
        <v>-12585.694030680001</v>
      </c>
      <c r="F41" s="597">
        <v>-5807.0809714099996</v>
      </c>
      <c r="G41" s="598" t="s">
        <v>1185</v>
      </c>
    </row>
    <row r="42" spans="1:7" s="539" customFormat="1" ht="19.149999999999999" customHeight="1">
      <c r="A42" s="588" t="s">
        <v>1186</v>
      </c>
      <c r="B42" s="590">
        <v>14283.416731019999</v>
      </c>
      <c r="C42" s="590">
        <v>33131.852145960002</v>
      </c>
      <c r="D42" s="590">
        <v>20213.89680146</v>
      </c>
      <c r="E42" s="590">
        <v>-12585.694030680001</v>
      </c>
      <c r="F42" s="590">
        <v>-5608.5609714100001</v>
      </c>
      <c r="G42" s="599" t="s">
        <v>1187</v>
      </c>
    </row>
    <row r="43" spans="1:7" s="539" customFormat="1" ht="19.7" customHeight="1">
      <c r="A43" s="588" t="s">
        <v>1188</v>
      </c>
      <c r="B43" s="590">
        <v>5194.4030149999999</v>
      </c>
      <c r="C43" s="590">
        <v>6897.6325226999998</v>
      </c>
      <c r="D43" s="590">
        <v>13063.160875400001</v>
      </c>
      <c r="E43" s="595" t="s">
        <v>585</v>
      </c>
      <c r="F43" s="590">
        <v>198.52</v>
      </c>
      <c r="G43" s="591" t="s">
        <v>1189</v>
      </c>
    </row>
    <row r="44" spans="1:7" s="539" customFormat="1" ht="19.7" customHeight="1">
      <c r="A44" s="596" t="s">
        <v>253</v>
      </c>
      <c r="B44" s="600" t="s">
        <v>585</v>
      </c>
      <c r="C44" s="600" t="s">
        <v>585</v>
      </c>
      <c r="D44" s="600" t="s">
        <v>585</v>
      </c>
      <c r="E44" s="600" t="s">
        <v>585</v>
      </c>
      <c r="F44" s="600" t="s">
        <v>585</v>
      </c>
      <c r="G44" s="598" t="s">
        <v>1190</v>
      </c>
    </row>
    <row r="45" spans="1:7" s="539" customFormat="1" ht="19.149999999999999" customHeight="1">
      <c r="A45" s="588" t="s">
        <v>1186</v>
      </c>
      <c r="B45" s="595" t="s">
        <v>585</v>
      </c>
      <c r="C45" s="595" t="s">
        <v>585</v>
      </c>
      <c r="D45" s="595" t="s">
        <v>585</v>
      </c>
      <c r="E45" s="595" t="s">
        <v>585</v>
      </c>
      <c r="F45" s="595" t="s">
        <v>585</v>
      </c>
      <c r="G45" s="591" t="s">
        <v>1187</v>
      </c>
    </row>
    <row r="46" spans="1:7" s="539" customFormat="1" ht="19.7" customHeight="1">
      <c r="A46" s="601" t="s">
        <v>1188</v>
      </c>
      <c r="B46" s="602" t="s">
        <v>585</v>
      </c>
      <c r="C46" s="603" t="s">
        <v>585</v>
      </c>
      <c r="D46" s="603" t="s">
        <v>585</v>
      </c>
      <c r="E46" s="603" t="s">
        <v>585</v>
      </c>
      <c r="F46" s="603" t="s">
        <v>585</v>
      </c>
      <c r="G46" s="604" t="s">
        <v>1189</v>
      </c>
    </row>
    <row r="47" spans="1:7" s="539" customFormat="1" ht="28.7" customHeight="1"/>
  </sheetData>
  <customSheetViews>
    <customSheetView guid="{69687417-BF2D-41EA-9F0C-3ABCA36AC0DF}" scale="85" showPageBreaks="1" printArea="1" view="pageBreakPreview">
      <selection activeCell="D16" sqref="D16"/>
      <pageMargins left="0.33" right="0.17" top="0.4" bottom="0.35" header="0.5" footer="0.35"/>
      <pageSetup paperSize="9" scale="74" orientation="portrait" r:id="rId1"/>
      <headerFooter alignWithMargins="0"/>
    </customSheetView>
    <customSheetView guid="{CEB12AB2-2B7C-47EA-8993-91B31C172525}" scale="85" showPageBreaks="1" printArea="1" view="pageBreakPreview">
      <selection activeCell="D16" sqref="D16"/>
      <pageMargins left="0.33" right="0.17" top="0.4" bottom="0.35" header="0.5" footer="0.35"/>
      <pageSetup paperSize="9" scale="74" orientation="portrait" r:id="rId2"/>
      <headerFooter alignWithMargins="0"/>
    </customSheetView>
  </customSheetViews>
  <mergeCells count="14">
    <mergeCell ref="B5:B6"/>
    <mergeCell ref="A5:A6"/>
    <mergeCell ref="C5:C6"/>
    <mergeCell ref="F5:F6"/>
    <mergeCell ref="A4:D4"/>
    <mergeCell ref="E4:G4"/>
    <mergeCell ref="D5:E5"/>
    <mergeCell ref="G5:G6"/>
    <mergeCell ref="A1:D1"/>
    <mergeCell ref="E1:G1"/>
    <mergeCell ref="A2:D2"/>
    <mergeCell ref="E2:G2"/>
    <mergeCell ref="A3:D3"/>
    <mergeCell ref="E3:G3"/>
  </mergeCells>
  <phoneticPr fontId="18" type="noConversion"/>
  <pageMargins left="0.33" right="0.17" top="0.4" bottom="0.35" header="0.5" footer="0.35"/>
  <pageSetup paperSize="9" scale="74" orientation="portrait" r:id="rId3"/>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1">
    <tabColor rgb="FFFFC000"/>
  </sheetPr>
  <dimension ref="A1:G47"/>
  <sheetViews>
    <sheetView view="pageBreakPreview" zoomScale="85" zoomScaleNormal="100" zoomScaleSheetLayoutView="85" workbookViewId="0">
      <pane xSplit="1" ySplit="8" topLeftCell="B9" activePane="bottomRight" state="frozen"/>
      <selection pane="topRight" activeCell="B1" sqref="B1"/>
      <selection pane="bottomLeft" activeCell="A9" sqref="A9"/>
      <selection pane="bottomRight" activeCell="S17" sqref="S17"/>
    </sheetView>
  </sheetViews>
  <sheetFormatPr defaultRowHeight="12.75"/>
  <cols>
    <col min="1" max="1" width="20.85546875" style="454" customWidth="1"/>
    <col min="2" max="3" width="11.7109375" style="454" customWidth="1"/>
    <col min="4" max="4" width="9.28515625" style="454" customWidth="1"/>
    <col min="5" max="5" width="14" style="454" customWidth="1"/>
    <col min="6" max="6" width="11.7109375" style="454" customWidth="1"/>
    <col min="7" max="7" width="21" style="454" customWidth="1"/>
    <col min="8" max="8" width="4.7109375" style="454" customWidth="1"/>
    <col min="9" max="16384" width="9.140625" style="454"/>
  </cols>
  <sheetData>
    <row r="1" spans="1:7" s="539" customFormat="1" ht="19.149999999999999" customHeight="1">
      <c r="A1" s="865" t="s">
        <v>3031</v>
      </c>
      <c r="B1" s="865"/>
      <c r="C1" s="865"/>
      <c r="D1" s="865"/>
      <c r="E1" s="866" t="s">
        <v>3032</v>
      </c>
      <c r="F1" s="866"/>
      <c r="G1" s="866"/>
    </row>
    <row r="2" spans="1:7" s="539" customFormat="1" ht="19.149999999999999" customHeight="1">
      <c r="A2" s="867" t="s">
        <v>1197</v>
      </c>
      <c r="B2" s="867"/>
      <c r="C2" s="867"/>
      <c r="D2" s="867"/>
      <c r="E2" s="868" t="s">
        <v>1155</v>
      </c>
      <c r="F2" s="868"/>
      <c r="G2" s="868"/>
    </row>
    <row r="3" spans="1:7" s="539" customFormat="1" ht="19.149999999999999" customHeight="1">
      <c r="A3" s="867" t="s">
        <v>1156</v>
      </c>
      <c r="B3" s="867"/>
      <c r="C3" s="867"/>
      <c r="D3" s="867"/>
      <c r="E3" s="868" t="s">
        <v>2637</v>
      </c>
      <c r="F3" s="868"/>
      <c r="G3" s="868"/>
    </row>
    <row r="4" spans="1:7" s="539" customFormat="1" ht="14.45" customHeight="1">
      <c r="A4" s="871" t="s">
        <v>139</v>
      </c>
      <c r="B4" s="871"/>
      <c r="C4" s="871"/>
      <c r="D4" s="871"/>
      <c r="E4" s="872" t="s">
        <v>616</v>
      </c>
      <c r="F4" s="872"/>
      <c r="G4" s="872"/>
    </row>
    <row r="5" spans="1:7" s="539" customFormat="1" ht="19.149999999999999" customHeight="1">
      <c r="A5" s="869" t="s">
        <v>451</v>
      </c>
      <c r="B5" s="870" t="s">
        <v>3125</v>
      </c>
      <c r="C5" s="870" t="s">
        <v>2478</v>
      </c>
      <c r="D5" s="869" t="s">
        <v>3126</v>
      </c>
      <c r="E5" s="869"/>
      <c r="F5" s="870" t="s">
        <v>3127</v>
      </c>
      <c r="G5" s="870" t="s">
        <v>42</v>
      </c>
    </row>
    <row r="6" spans="1:7" s="539" customFormat="1" ht="48" customHeight="1">
      <c r="A6" s="869"/>
      <c r="B6" s="870"/>
      <c r="C6" s="870"/>
      <c r="D6" s="581" t="s">
        <v>2594</v>
      </c>
      <c r="E6" s="581" t="s">
        <v>3128</v>
      </c>
      <c r="F6" s="870"/>
      <c r="G6" s="870"/>
    </row>
    <row r="7" spans="1:7" s="539" customFormat="1" ht="20.25" customHeight="1">
      <c r="A7" s="582" t="s">
        <v>608</v>
      </c>
      <c r="B7" s="582" t="s">
        <v>207</v>
      </c>
      <c r="C7" s="582" t="s">
        <v>314</v>
      </c>
      <c r="D7" s="582" t="s">
        <v>548</v>
      </c>
      <c r="E7" s="582" t="s">
        <v>825</v>
      </c>
      <c r="F7" s="582" t="s">
        <v>581</v>
      </c>
      <c r="G7" s="582" t="s">
        <v>826</v>
      </c>
    </row>
    <row r="8" spans="1:7" s="539" customFormat="1" ht="19.149999999999999" customHeight="1">
      <c r="A8" s="583" t="s">
        <v>479</v>
      </c>
      <c r="B8" s="584">
        <v>351263.09927204001</v>
      </c>
      <c r="C8" s="584">
        <v>469346.34100454999</v>
      </c>
      <c r="D8" s="584">
        <v>556621.78418694995</v>
      </c>
      <c r="E8" s="584">
        <v>23557.446779319998</v>
      </c>
      <c r="F8" s="584">
        <v>24020.22604745</v>
      </c>
      <c r="G8" s="585" t="s">
        <v>480</v>
      </c>
    </row>
    <row r="9" spans="1:7" s="539" customFormat="1" ht="38.85" customHeight="1">
      <c r="A9" s="586" t="s">
        <v>1157</v>
      </c>
      <c r="B9" s="587">
        <v>159625.5753238</v>
      </c>
      <c r="C9" s="587">
        <v>200036.77274972</v>
      </c>
      <c r="D9" s="587">
        <v>240502.67723475001</v>
      </c>
      <c r="E9" s="587">
        <v>14484.69957583</v>
      </c>
      <c r="F9" s="587">
        <v>16779.1369099</v>
      </c>
      <c r="G9" s="586" t="s">
        <v>1158</v>
      </c>
    </row>
    <row r="10" spans="1:7" s="539" customFormat="1" ht="28.7" customHeight="1">
      <c r="A10" s="588" t="s">
        <v>1561</v>
      </c>
      <c r="B10" s="589" t="s">
        <v>585</v>
      </c>
      <c r="C10" s="590">
        <v>24954.983357019999</v>
      </c>
      <c r="D10" s="590">
        <v>33880.338849120002</v>
      </c>
      <c r="E10" s="590">
        <v>2082.20913088</v>
      </c>
      <c r="F10" s="590">
        <v>2222.6693390400001</v>
      </c>
      <c r="G10" s="591" t="s">
        <v>724</v>
      </c>
    </row>
    <row r="11" spans="1:7" s="539" customFormat="1" ht="28.7" customHeight="1">
      <c r="A11" s="588" t="s">
        <v>1159</v>
      </c>
      <c r="B11" s="592">
        <v>57401.749352829996</v>
      </c>
      <c r="C11" s="590">
        <v>63709.455637140003</v>
      </c>
      <c r="D11" s="590">
        <v>78134.417179869997</v>
      </c>
      <c r="E11" s="590">
        <v>6484.7205946000004</v>
      </c>
      <c r="F11" s="590">
        <v>7438.8932909100004</v>
      </c>
      <c r="G11" s="591" t="s">
        <v>725</v>
      </c>
    </row>
    <row r="12" spans="1:7" s="539" customFormat="1" ht="19.149999999999999" customHeight="1">
      <c r="A12" s="588" t="s">
        <v>1160</v>
      </c>
      <c r="B12" s="592">
        <v>47921.514967149997</v>
      </c>
      <c r="C12" s="590">
        <v>51667.529795980001</v>
      </c>
      <c r="D12" s="590">
        <v>61494.553061589999</v>
      </c>
      <c r="E12" s="590">
        <v>5048.5976601700004</v>
      </c>
      <c r="F12" s="590">
        <v>5988.0624630399998</v>
      </c>
      <c r="G12" s="591" t="s">
        <v>686</v>
      </c>
    </row>
    <row r="13" spans="1:7" s="539" customFormat="1" ht="19.149999999999999" customHeight="1">
      <c r="A13" s="588" t="s">
        <v>1161</v>
      </c>
      <c r="B13" s="592">
        <v>6204.3841701600004</v>
      </c>
      <c r="C13" s="590">
        <v>5680.0948917599999</v>
      </c>
      <c r="D13" s="590">
        <v>5888.7724397000002</v>
      </c>
      <c r="E13" s="590">
        <v>361.01800494999998</v>
      </c>
      <c r="F13" s="590">
        <v>386.91361621999999</v>
      </c>
      <c r="G13" s="591" t="s">
        <v>674</v>
      </c>
    </row>
    <row r="14" spans="1:7" s="539" customFormat="1" ht="28.7" customHeight="1">
      <c r="A14" s="593" t="s">
        <v>1162</v>
      </c>
      <c r="B14" s="587">
        <v>4548.8329474599996</v>
      </c>
      <c r="C14" s="587">
        <v>5252.4108355500002</v>
      </c>
      <c r="D14" s="587">
        <v>8061.9793026099996</v>
      </c>
      <c r="E14" s="587">
        <v>184.89471487</v>
      </c>
      <c r="F14" s="587">
        <v>415.35247511</v>
      </c>
      <c r="G14" s="593" t="s">
        <v>12</v>
      </c>
    </row>
    <row r="15" spans="1:7" s="539" customFormat="1" ht="38.85" customHeight="1">
      <c r="A15" s="593" t="s">
        <v>1163</v>
      </c>
      <c r="B15" s="587">
        <v>3172.37300078</v>
      </c>
      <c r="C15" s="587">
        <v>3315.6788492800001</v>
      </c>
      <c r="D15" s="587">
        <v>6432.5086495899995</v>
      </c>
      <c r="E15" s="587">
        <v>200.36148861999999</v>
      </c>
      <c r="F15" s="587">
        <v>368.75166244000002</v>
      </c>
      <c r="G15" s="593" t="s">
        <v>574</v>
      </c>
    </row>
    <row r="16" spans="1:7" s="539" customFormat="1" ht="28.7" customHeight="1">
      <c r="A16" s="593" t="s">
        <v>422</v>
      </c>
      <c r="B16" s="587">
        <v>183916.318</v>
      </c>
      <c r="C16" s="587">
        <v>260741.47857000001</v>
      </c>
      <c r="D16" s="587">
        <v>301624.61900000001</v>
      </c>
      <c r="E16" s="587">
        <v>8687.491</v>
      </c>
      <c r="F16" s="587">
        <v>6456.9849999999997</v>
      </c>
      <c r="G16" s="593" t="s">
        <v>1164</v>
      </c>
    </row>
    <row r="17" spans="1:7" s="539" customFormat="1" ht="19.7" customHeight="1">
      <c r="A17" s="583" t="s">
        <v>118</v>
      </c>
      <c r="B17" s="584">
        <v>343320.19167388999</v>
      </c>
      <c r="C17" s="584">
        <v>508991.13730636</v>
      </c>
      <c r="D17" s="584">
        <v>527058.73883206001</v>
      </c>
      <c r="E17" s="584">
        <v>8347.2006148199998</v>
      </c>
      <c r="F17" s="584">
        <v>10457.5949401</v>
      </c>
      <c r="G17" s="585" t="s">
        <v>557</v>
      </c>
    </row>
    <row r="18" spans="1:7" s="539" customFormat="1" ht="28.7" customHeight="1">
      <c r="A18" s="540" t="s">
        <v>1165</v>
      </c>
      <c r="B18" s="594">
        <v>14718.923742950001</v>
      </c>
      <c r="C18" s="590">
        <v>22075.421338200002</v>
      </c>
      <c r="D18" s="590">
        <v>24156.476755610001</v>
      </c>
      <c r="E18" s="590">
        <v>625.69811388000005</v>
      </c>
      <c r="F18" s="590">
        <v>952.20119110999997</v>
      </c>
      <c r="G18" s="591" t="s">
        <v>147</v>
      </c>
    </row>
    <row r="19" spans="1:7" s="539" customFormat="1" ht="19.149999999999999" customHeight="1">
      <c r="A19" s="540" t="s">
        <v>96</v>
      </c>
      <c r="B19" s="594">
        <v>1204.27257553</v>
      </c>
      <c r="C19" s="590">
        <v>1341.03073552</v>
      </c>
      <c r="D19" s="590">
        <v>2067.67645795</v>
      </c>
      <c r="E19" s="590">
        <v>19.180118350000001</v>
      </c>
      <c r="F19" s="590">
        <v>24.86225305</v>
      </c>
      <c r="G19" s="591" t="s">
        <v>46</v>
      </c>
    </row>
    <row r="20" spans="1:7" s="539" customFormat="1" ht="59.1" customHeight="1">
      <c r="A20" s="540" t="s">
        <v>1166</v>
      </c>
      <c r="B20" s="594">
        <v>15739.415229939999</v>
      </c>
      <c r="C20" s="590">
        <v>17775.064455579999</v>
      </c>
      <c r="D20" s="590">
        <v>17679.345879339999</v>
      </c>
      <c r="E20" s="590">
        <v>806.75158718</v>
      </c>
      <c r="F20" s="590">
        <v>1400.18759785</v>
      </c>
      <c r="G20" s="591" t="s">
        <v>313</v>
      </c>
    </row>
    <row r="21" spans="1:7" s="539" customFormat="1" ht="19.149999999999999" customHeight="1">
      <c r="A21" s="540" t="s">
        <v>43</v>
      </c>
      <c r="B21" s="594">
        <v>128741.16444045</v>
      </c>
      <c r="C21" s="590">
        <v>182137.90661256001</v>
      </c>
      <c r="D21" s="590">
        <v>197257.77135361001</v>
      </c>
      <c r="E21" s="590">
        <v>3802.4889942300001</v>
      </c>
      <c r="F21" s="590">
        <v>719.21498283999995</v>
      </c>
      <c r="G21" s="591" t="s">
        <v>44</v>
      </c>
    </row>
    <row r="22" spans="1:7" s="539" customFormat="1" ht="19.149999999999999" customHeight="1">
      <c r="A22" s="540" t="s">
        <v>338</v>
      </c>
      <c r="B22" s="594">
        <v>9873.9836624799991</v>
      </c>
      <c r="C22" s="590">
        <v>24165.724512140001</v>
      </c>
      <c r="D22" s="590">
        <v>22631.02864516</v>
      </c>
      <c r="E22" s="590">
        <v>84.774394720000004</v>
      </c>
      <c r="F22" s="590">
        <v>65.741636049999997</v>
      </c>
      <c r="G22" s="591" t="s">
        <v>339</v>
      </c>
    </row>
    <row r="23" spans="1:7" s="539" customFormat="1" ht="38.85" customHeight="1">
      <c r="A23" s="540" t="s">
        <v>1167</v>
      </c>
      <c r="B23" s="594">
        <v>25456.12277953</v>
      </c>
      <c r="C23" s="590">
        <v>26736.798487889999</v>
      </c>
      <c r="D23" s="590">
        <v>28555.04035205</v>
      </c>
      <c r="E23" s="590">
        <v>691.83607715000005</v>
      </c>
      <c r="F23" s="590">
        <v>692.70179552000002</v>
      </c>
      <c r="G23" s="591" t="s">
        <v>29</v>
      </c>
    </row>
    <row r="24" spans="1:7" s="539" customFormat="1" ht="38.85" customHeight="1">
      <c r="A24" s="540" t="s">
        <v>61</v>
      </c>
      <c r="B24" s="594">
        <v>45354.040363740001</v>
      </c>
      <c r="C24" s="590">
        <v>81954.368638989996</v>
      </c>
      <c r="D24" s="590">
        <v>69801.417088400005</v>
      </c>
      <c r="E24" s="590">
        <v>123.99949205999999</v>
      </c>
      <c r="F24" s="590">
        <v>4044.9707891100002</v>
      </c>
      <c r="G24" s="591" t="s">
        <v>519</v>
      </c>
    </row>
    <row r="25" spans="1:7" s="539" customFormat="1" ht="49.15" customHeight="1">
      <c r="A25" s="540" t="s">
        <v>458</v>
      </c>
      <c r="B25" s="594">
        <v>26764.59536888</v>
      </c>
      <c r="C25" s="590">
        <v>33939.233950720001</v>
      </c>
      <c r="D25" s="590">
        <v>32851.816371159999</v>
      </c>
      <c r="E25" s="590">
        <v>1390.7312168799999</v>
      </c>
      <c r="F25" s="590">
        <v>1416.52380292</v>
      </c>
      <c r="G25" s="591" t="s">
        <v>529</v>
      </c>
    </row>
    <row r="26" spans="1:7" s="539" customFormat="1" ht="38.85" customHeight="1">
      <c r="A26" s="540" t="s">
        <v>1168</v>
      </c>
      <c r="B26" s="594">
        <v>3459.0954739499998</v>
      </c>
      <c r="C26" s="590">
        <v>5928.3673086700001</v>
      </c>
      <c r="D26" s="590">
        <v>7940.6287349000004</v>
      </c>
      <c r="E26" s="590">
        <v>241.08500000000001</v>
      </c>
      <c r="F26" s="590">
        <v>437.07400000000001</v>
      </c>
      <c r="G26" s="591" t="s">
        <v>393</v>
      </c>
    </row>
    <row r="27" spans="1:7" s="539" customFormat="1" ht="89.1" customHeight="1">
      <c r="A27" s="540" t="s">
        <v>736</v>
      </c>
      <c r="B27" s="594">
        <v>24822.45608004</v>
      </c>
      <c r="C27" s="590">
        <v>25873.74665157</v>
      </c>
      <c r="D27" s="590">
        <v>26175.348515829999</v>
      </c>
      <c r="E27" s="590">
        <v>265.97695221999999</v>
      </c>
      <c r="F27" s="590">
        <v>379.61042249000002</v>
      </c>
      <c r="G27" s="591" t="s">
        <v>1169</v>
      </c>
    </row>
    <row r="28" spans="1:7" s="539" customFormat="1" ht="59.1" customHeight="1">
      <c r="A28" s="540" t="s">
        <v>1170</v>
      </c>
      <c r="B28" s="594">
        <v>1475.1746791099999</v>
      </c>
      <c r="C28" s="590">
        <v>1904.8138096099999</v>
      </c>
      <c r="D28" s="590">
        <v>2358.86947814</v>
      </c>
      <c r="E28" s="590">
        <v>56.855054670000001</v>
      </c>
      <c r="F28" s="590">
        <v>70.314896869999998</v>
      </c>
      <c r="G28" s="591" t="s">
        <v>1171</v>
      </c>
    </row>
    <row r="29" spans="1:7" s="539" customFormat="1" ht="28.7" customHeight="1">
      <c r="A29" s="540" t="s">
        <v>243</v>
      </c>
      <c r="B29" s="594">
        <v>32529.612866129999</v>
      </c>
      <c r="C29" s="590">
        <v>57481.669361660002</v>
      </c>
      <c r="D29" s="590">
        <v>45610.342193520002</v>
      </c>
      <c r="E29" s="590">
        <v>231.84210400000001</v>
      </c>
      <c r="F29" s="590">
        <v>244.709451</v>
      </c>
      <c r="G29" s="591" t="s">
        <v>1172</v>
      </c>
    </row>
    <row r="30" spans="1:7" s="539" customFormat="1" ht="19.149999999999999" customHeight="1">
      <c r="A30" s="540" t="s">
        <v>654</v>
      </c>
      <c r="B30" s="594">
        <v>7064.0441404800004</v>
      </c>
      <c r="C30" s="590">
        <v>14423.24350697</v>
      </c>
      <c r="D30" s="590">
        <v>31931.978213570001</v>
      </c>
      <c r="E30" s="590">
        <v>5.9815094799999997</v>
      </c>
      <c r="F30" s="590">
        <v>9.4821212900000003</v>
      </c>
      <c r="G30" s="591" t="s">
        <v>1173</v>
      </c>
    </row>
    <row r="31" spans="1:7" s="539" customFormat="1" ht="28.7" customHeight="1">
      <c r="A31" s="540" t="s">
        <v>1174</v>
      </c>
      <c r="B31" s="594">
        <v>186.57478157</v>
      </c>
      <c r="C31" s="590">
        <v>156.59505501000001</v>
      </c>
      <c r="D31" s="590">
        <v>3271.1190451500001</v>
      </c>
      <c r="E31" s="595" t="s">
        <v>585</v>
      </c>
      <c r="F31" s="595" t="s">
        <v>585</v>
      </c>
      <c r="G31" s="591" t="s">
        <v>1175</v>
      </c>
    </row>
    <row r="32" spans="1:7" s="539" customFormat="1" ht="19.149999999999999" customHeight="1">
      <c r="A32" s="540" t="s">
        <v>601</v>
      </c>
      <c r="B32" s="594">
        <v>5930.7154891099999</v>
      </c>
      <c r="C32" s="590">
        <v>13097.15288127</v>
      </c>
      <c r="D32" s="590">
        <v>14769.87974767</v>
      </c>
      <c r="E32" s="595" t="s">
        <v>585</v>
      </c>
      <c r="F32" s="595" t="s">
        <v>585</v>
      </c>
      <c r="G32" s="591" t="s">
        <v>1176</v>
      </c>
    </row>
    <row r="33" spans="1:7" s="539" customFormat="1" ht="39.4" customHeight="1">
      <c r="A33" s="583" t="s">
        <v>730</v>
      </c>
      <c r="B33" s="584">
        <v>11327.457112829999</v>
      </c>
      <c r="C33" s="584">
        <v>8854.9509982500003</v>
      </c>
      <c r="D33" s="584">
        <v>3243.72039017</v>
      </c>
      <c r="E33" s="584">
        <v>-368.03505011999999</v>
      </c>
      <c r="F33" s="584">
        <v>-3.3874563700000002</v>
      </c>
      <c r="G33" s="585" t="s">
        <v>647</v>
      </c>
    </row>
    <row r="34" spans="1:7" s="539" customFormat="1" ht="19.149999999999999" customHeight="1">
      <c r="A34" s="593" t="s">
        <v>1177</v>
      </c>
      <c r="B34" s="587">
        <v>12715.451869</v>
      </c>
      <c r="C34" s="587">
        <v>10998.568737</v>
      </c>
      <c r="D34" s="587">
        <v>7254.5429999999997</v>
      </c>
      <c r="E34" s="587">
        <v>0</v>
      </c>
      <c r="F34" s="587">
        <v>0</v>
      </c>
      <c r="G34" s="593" t="s">
        <v>1178</v>
      </c>
    </row>
    <row r="35" spans="1:7" s="539" customFormat="1" ht="28.7" customHeight="1">
      <c r="A35" s="593" t="s">
        <v>1179</v>
      </c>
      <c r="B35" s="587">
        <v>1387.9947561700001</v>
      </c>
      <c r="C35" s="587">
        <v>2143.6177387500002</v>
      </c>
      <c r="D35" s="587">
        <v>4010.8226098300001</v>
      </c>
      <c r="E35" s="587">
        <v>368.03505011999999</v>
      </c>
      <c r="F35" s="587">
        <v>3.3874563700000002</v>
      </c>
      <c r="G35" s="593" t="s">
        <v>1180</v>
      </c>
    </row>
    <row r="36" spans="1:7" s="539" customFormat="1" ht="59.65" customHeight="1">
      <c r="A36" s="583" t="s">
        <v>747</v>
      </c>
      <c r="B36" s="584">
        <v>-400.12745180000002</v>
      </c>
      <c r="C36" s="584">
        <v>765.26499302000002</v>
      </c>
      <c r="D36" s="584">
        <v>20386.875676</v>
      </c>
      <c r="E36" s="584">
        <v>-2.5398E-2</v>
      </c>
      <c r="F36" s="584">
        <v>0</v>
      </c>
      <c r="G36" s="585" t="s">
        <v>729</v>
      </c>
    </row>
    <row r="37" spans="1:7" s="539" customFormat="1" ht="28.7" customHeight="1">
      <c r="A37" s="593" t="s">
        <v>1183</v>
      </c>
      <c r="B37" s="587">
        <v>82.69</v>
      </c>
      <c r="C37" s="587">
        <v>1500</v>
      </c>
      <c r="D37" s="587">
        <v>20505.992600000001</v>
      </c>
      <c r="E37" s="587">
        <v>0</v>
      </c>
      <c r="F37" s="587">
        <v>0</v>
      </c>
      <c r="G37" s="593" t="s">
        <v>1184</v>
      </c>
    </row>
    <row r="38" spans="1:7" s="539" customFormat="1" ht="38.85" customHeight="1">
      <c r="A38" s="593" t="s">
        <v>1181</v>
      </c>
      <c r="B38" s="587">
        <v>482.81745180000001</v>
      </c>
      <c r="C38" s="587">
        <v>734.73500697999998</v>
      </c>
      <c r="D38" s="587">
        <v>119.116924</v>
      </c>
      <c r="E38" s="587">
        <v>2.5398E-2</v>
      </c>
      <c r="F38" s="587"/>
      <c r="G38" s="593" t="s">
        <v>1182</v>
      </c>
    </row>
    <row r="39" spans="1:7" s="539" customFormat="1" ht="39.4" customHeight="1">
      <c r="A39" s="583" t="s">
        <v>821</v>
      </c>
      <c r="B39" s="584">
        <v>-2984.4220628799999</v>
      </c>
      <c r="C39" s="584">
        <v>-49265.012293079999</v>
      </c>
      <c r="D39" s="584">
        <v>5932.4492887200004</v>
      </c>
      <c r="E39" s="584">
        <v>15578.306612619999</v>
      </c>
      <c r="F39" s="584">
        <v>13566.018563719999</v>
      </c>
      <c r="G39" s="585" t="s">
        <v>731</v>
      </c>
    </row>
    <row r="40" spans="1:7" s="539" customFormat="1" ht="69.95" customHeight="1">
      <c r="A40" s="583" t="s">
        <v>648</v>
      </c>
      <c r="B40" s="584">
        <v>2984.4220628799999</v>
      </c>
      <c r="C40" s="584">
        <v>49265.012293079999</v>
      </c>
      <c r="D40" s="584">
        <v>-5932.4492887200004</v>
      </c>
      <c r="E40" s="584">
        <v>-15578.306612619999</v>
      </c>
      <c r="F40" s="584">
        <v>-13566.018563719999</v>
      </c>
      <c r="G40" s="585" t="s">
        <v>1384</v>
      </c>
    </row>
    <row r="41" spans="1:7" s="539" customFormat="1" ht="19.7" customHeight="1">
      <c r="A41" s="596" t="s">
        <v>555</v>
      </c>
      <c r="B41" s="597">
        <v>2984.4220628799999</v>
      </c>
      <c r="C41" s="597">
        <v>49265.012293079999</v>
      </c>
      <c r="D41" s="597">
        <v>-5932.4492887200004</v>
      </c>
      <c r="E41" s="597">
        <v>-15578.306612619999</v>
      </c>
      <c r="F41" s="597">
        <v>-13566.018563719999</v>
      </c>
      <c r="G41" s="598" t="s">
        <v>1185</v>
      </c>
    </row>
    <row r="42" spans="1:7" s="539" customFormat="1" ht="19.149999999999999" customHeight="1">
      <c r="A42" s="588" t="s">
        <v>1186</v>
      </c>
      <c r="B42" s="590">
        <v>10182.885094699999</v>
      </c>
      <c r="C42" s="590">
        <v>54074.23802004</v>
      </c>
      <c r="D42" s="590">
        <v>2161.0204858100001</v>
      </c>
      <c r="E42" s="590">
        <v>-15578.306612619999</v>
      </c>
      <c r="F42" s="590">
        <v>-13566.018563719999</v>
      </c>
      <c r="G42" s="599" t="s">
        <v>1187</v>
      </c>
    </row>
    <row r="43" spans="1:7" s="539" customFormat="1" ht="19.7" customHeight="1">
      <c r="A43" s="588" t="s">
        <v>1188</v>
      </c>
      <c r="B43" s="590">
        <v>7198.4630318199997</v>
      </c>
      <c r="C43" s="590">
        <v>4809.2257269600004</v>
      </c>
      <c r="D43" s="590">
        <v>8093.46977453</v>
      </c>
      <c r="E43" s="595" t="s">
        <v>585</v>
      </c>
      <c r="F43" s="595" t="s">
        <v>585</v>
      </c>
      <c r="G43" s="591" t="s">
        <v>1189</v>
      </c>
    </row>
    <row r="44" spans="1:7" s="539" customFormat="1" ht="19.7" customHeight="1">
      <c r="A44" s="596" t="s">
        <v>253</v>
      </c>
      <c r="B44" s="600" t="s">
        <v>585</v>
      </c>
      <c r="C44" s="600" t="s">
        <v>585</v>
      </c>
      <c r="D44" s="600" t="s">
        <v>585</v>
      </c>
      <c r="E44" s="600" t="s">
        <v>585</v>
      </c>
      <c r="F44" s="600" t="s">
        <v>585</v>
      </c>
      <c r="G44" s="598" t="s">
        <v>1190</v>
      </c>
    </row>
    <row r="45" spans="1:7" s="539" customFormat="1" ht="19.149999999999999" customHeight="1">
      <c r="A45" s="588" t="s">
        <v>1186</v>
      </c>
      <c r="B45" s="595" t="s">
        <v>585</v>
      </c>
      <c r="C45" s="595" t="s">
        <v>585</v>
      </c>
      <c r="D45" s="595" t="s">
        <v>585</v>
      </c>
      <c r="E45" s="595" t="s">
        <v>585</v>
      </c>
      <c r="F45" s="595" t="s">
        <v>585</v>
      </c>
      <c r="G45" s="591" t="s">
        <v>1187</v>
      </c>
    </row>
    <row r="46" spans="1:7" s="539" customFormat="1" ht="19.7" customHeight="1">
      <c r="A46" s="601" t="s">
        <v>1188</v>
      </c>
      <c r="B46" s="602" t="s">
        <v>585</v>
      </c>
      <c r="C46" s="603" t="s">
        <v>585</v>
      </c>
      <c r="D46" s="603" t="s">
        <v>585</v>
      </c>
      <c r="E46" s="603" t="s">
        <v>585</v>
      </c>
      <c r="F46" s="603" t="s">
        <v>585</v>
      </c>
      <c r="G46" s="604" t="s">
        <v>1189</v>
      </c>
    </row>
    <row r="47" spans="1:7" s="539" customFormat="1" ht="28.7" customHeight="1"/>
  </sheetData>
  <customSheetViews>
    <customSheetView guid="{69687417-BF2D-41EA-9F0C-3ABCA36AC0DF}" scale="85" showPageBreaks="1" printArea="1" view="pageBreakPreview">
      <pane xSplit="1" ySplit="8" topLeftCell="B9" activePane="bottomRight" state="frozen"/>
      <selection pane="bottomRight" activeCell="E18" sqref="E18"/>
      <pageMargins left="0.24" right="0.17" top="0.42" bottom="0.39" header="0.41" footer="0.38"/>
      <pageSetup paperSize="9" scale="74" orientation="portrait" r:id="rId1"/>
      <headerFooter alignWithMargins="0"/>
    </customSheetView>
    <customSheetView guid="{CEB12AB2-2B7C-47EA-8993-91B31C172525}" scale="85" showPageBreaks="1" printArea="1" view="pageBreakPreview">
      <pane xSplit="1" ySplit="8" topLeftCell="B9" activePane="bottomRight" state="frozen"/>
      <selection pane="bottomRight" activeCell="E18" sqref="E18"/>
      <pageMargins left="0.24" right="0.17" top="0.42" bottom="0.39" header="0.41" footer="0.38"/>
      <pageSetup paperSize="9" scale="74" orientation="portrait" r:id="rId2"/>
      <headerFooter alignWithMargins="0"/>
    </customSheetView>
  </customSheetViews>
  <mergeCells count="14">
    <mergeCell ref="A1:D1"/>
    <mergeCell ref="E1:G1"/>
    <mergeCell ref="D5:E5"/>
    <mergeCell ref="G5:G6"/>
    <mergeCell ref="A2:D2"/>
    <mergeCell ref="E2:G2"/>
    <mergeCell ref="A3:D3"/>
    <mergeCell ref="E3:G3"/>
    <mergeCell ref="A4:D4"/>
    <mergeCell ref="E4:G4"/>
    <mergeCell ref="F5:F6"/>
    <mergeCell ref="B5:B6"/>
    <mergeCell ref="A5:A6"/>
    <mergeCell ref="C5:C6"/>
  </mergeCells>
  <phoneticPr fontId="18" type="noConversion"/>
  <pageMargins left="0.24" right="0.17" top="0.42" bottom="0.39" header="0.41" footer="0.38"/>
  <pageSetup paperSize="9" scale="74" orientation="portrait" r:id="rId3"/>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2">
    <tabColor rgb="FFFFC000"/>
  </sheetPr>
  <dimension ref="A1:G47"/>
  <sheetViews>
    <sheetView view="pageBreakPreview" zoomScale="80" zoomScaleSheetLayoutView="80" workbookViewId="0">
      <selection activeCell="W17" sqref="W17"/>
    </sheetView>
  </sheetViews>
  <sheetFormatPr defaultRowHeight="12.75"/>
  <cols>
    <col min="1" max="1" width="20.85546875" style="454" customWidth="1"/>
    <col min="2" max="3" width="11.7109375" style="454" customWidth="1"/>
    <col min="4" max="4" width="9.28515625" style="454" customWidth="1"/>
    <col min="5" max="5" width="14" style="454" customWidth="1"/>
    <col min="6" max="6" width="11.7109375" style="454" customWidth="1"/>
    <col min="7" max="7" width="21" style="454" customWidth="1"/>
    <col min="8" max="8" width="4.7109375" style="454" customWidth="1"/>
    <col min="9" max="16384" width="9.140625" style="454"/>
  </cols>
  <sheetData>
    <row r="1" spans="1:7" s="539" customFormat="1" ht="19.149999999999999" customHeight="1">
      <c r="A1" s="865" t="s">
        <v>3033</v>
      </c>
      <c r="B1" s="865"/>
      <c r="C1" s="865"/>
      <c r="D1" s="865"/>
      <c r="E1" s="866" t="s">
        <v>3034</v>
      </c>
      <c r="F1" s="866"/>
      <c r="G1" s="866"/>
    </row>
    <row r="2" spans="1:7" s="539" customFormat="1" ht="19.149999999999999" customHeight="1">
      <c r="A2" s="867" t="s">
        <v>1198</v>
      </c>
      <c r="B2" s="867"/>
      <c r="C2" s="867"/>
      <c r="D2" s="867"/>
      <c r="E2" s="868" t="s">
        <v>1155</v>
      </c>
      <c r="F2" s="868"/>
      <c r="G2" s="868"/>
    </row>
    <row r="3" spans="1:7" s="539" customFormat="1" ht="19.149999999999999" customHeight="1">
      <c r="A3" s="867" t="s">
        <v>1156</v>
      </c>
      <c r="B3" s="867"/>
      <c r="C3" s="867"/>
      <c r="D3" s="867"/>
      <c r="E3" s="868" t="s">
        <v>2639</v>
      </c>
      <c r="F3" s="868"/>
      <c r="G3" s="868"/>
    </row>
    <row r="4" spans="1:7" s="539" customFormat="1" ht="14.45" customHeight="1">
      <c r="A4" s="871" t="s">
        <v>139</v>
      </c>
      <c r="B4" s="871"/>
      <c r="C4" s="871"/>
      <c r="D4" s="871"/>
      <c r="E4" s="872" t="s">
        <v>616</v>
      </c>
      <c r="F4" s="872"/>
      <c r="G4" s="872"/>
    </row>
    <row r="5" spans="1:7" s="539" customFormat="1" ht="19.149999999999999" customHeight="1">
      <c r="A5" s="869" t="s">
        <v>451</v>
      </c>
      <c r="B5" s="870" t="s">
        <v>3125</v>
      </c>
      <c r="C5" s="870" t="s">
        <v>2478</v>
      </c>
      <c r="D5" s="869" t="s">
        <v>3126</v>
      </c>
      <c r="E5" s="869"/>
      <c r="F5" s="870" t="s">
        <v>3127</v>
      </c>
      <c r="G5" s="870" t="s">
        <v>42</v>
      </c>
    </row>
    <row r="6" spans="1:7" s="539" customFormat="1" ht="48" customHeight="1">
      <c r="A6" s="869"/>
      <c r="B6" s="870"/>
      <c r="C6" s="870"/>
      <c r="D6" s="581" t="s">
        <v>2594</v>
      </c>
      <c r="E6" s="581" t="s">
        <v>3128</v>
      </c>
      <c r="F6" s="870"/>
      <c r="G6" s="870"/>
    </row>
    <row r="7" spans="1:7" s="539" customFormat="1" ht="20.25" customHeight="1">
      <c r="A7" s="582" t="s">
        <v>608</v>
      </c>
      <c r="B7" s="582" t="s">
        <v>207</v>
      </c>
      <c r="C7" s="582" t="s">
        <v>314</v>
      </c>
      <c r="D7" s="582" t="s">
        <v>548</v>
      </c>
      <c r="E7" s="582" t="s">
        <v>825</v>
      </c>
      <c r="F7" s="582" t="s">
        <v>581</v>
      </c>
      <c r="G7" s="582" t="s">
        <v>826</v>
      </c>
    </row>
    <row r="8" spans="1:7" s="539" customFormat="1" ht="19.149999999999999" customHeight="1">
      <c r="A8" s="583" t="s">
        <v>479</v>
      </c>
      <c r="B8" s="584">
        <v>288921.91404708999</v>
      </c>
      <c r="C8" s="584">
        <v>334271.67349905998</v>
      </c>
      <c r="D8" s="584">
        <v>362335.27556874999</v>
      </c>
      <c r="E8" s="584">
        <v>17669.34319851</v>
      </c>
      <c r="F8" s="584">
        <v>21569.752477130001</v>
      </c>
      <c r="G8" s="585" t="s">
        <v>480</v>
      </c>
    </row>
    <row r="9" spans="1:7" s="539" customFormat="1" ht="38.85" customHeight="1">
      <c r="A9" s="586" t="s">
        <v>1157</v>
      </c>
      <c r="B9" s="587">
        <v>54295.760951910001</v>
      </c>
      <c r="C9" s="587">
        <v>51832.65520827</v>
      </c>
      <c r="D9" s="587">
        <v>58322.973198940002</v>
      </c>
      <c r="E9" s="587">
        <v>2940.6796307999998</v>
      </c>
      <c r="F9" s="587">
        <v>3577.1960033800001</v>
      </c>
      <c r="G9" s="586" t="s">
        <v>1158</v>
      </c>
    </row>
    <row r="10" spans="1:7" s="539" customFormat="1" ht="28.7" customHeight="1">
      <c r="A10" s="588" t="s">
        <v>1561</v>
      </c>
      <c r="B10" s="589" t="s">
        <v>585</v>
      </c>
      <c r="C10" s="590">
        <v>4911.8430626199997</v>
      </c>
      <c r="D10" s="590">
        <v>5564.0377543000004</v>
      </c>
      <c r="E10" s="590">
        <v>301.10693198000001</v>
      </c>
      <c r="F10" s="590">
        <v>340.72974144</v>
      </c>
      <c r="G10" s="591" t="s">
        <v>724</v>
      </c>
    </row>
    <row r="11" spans="1:7" s="539" customFormat="1" ht="28.7" customHeight="1">
      <c r="A11" s="588" t="s">
        <v>1159</v>
      </c>
      <c r="B11" s="592">
        <v>14976.115034750001</v>
      </c>
      <c r="C11" s="590">
        <v>17116.687562070001</v>
      </c>
      <c r="D11" s="590">
        <v>19983.519051489999</v>
      </c>
      <c r="E11" s="590">
        <v>1322.25374715</v>
      </c>
      <c r="F11" s="590">
        <v>1709.79730688</v>
      </c>
      <c r="G11" s="591" t="s">
        <v>725</v>
      </c>
    </row>
    <row r="12" spans="1:7" s="539" customFormat="1" ht="19.149999999999999" customHeight="1">
      <c r="A12" s="588" t="s">
        <v>1160</v>
      </c>
      <c r="B12" s="592">
        <v>13593.96903249</v>
      </c>
      <c r="C12" s="590">
        <v>14896.20639044</v>
      </c>
      <c r="D12" s="590">
        <v>15931.37376971</v>
      </c>
      <c r="E12" s="590">
        <v>1004.42349441</v>
      </c>
      <c r="F12" s="590">
        <v>1247.71199084</v>
      </c>
      <c r="G12" s="591" t="s">
        <v>686</v>
      </c>
    </row>
    <row r="13" spans="1:7" s="539" customFormat="1" ht="19.149999999999999" customHeight="1">
      <c r="A13" s="588" t="s">
        <v>1161</v>
      </c>
      <c r="B13" s="592">
        <v>86.045639059999999</v>
      </c>
      <c r="C13" s="590">
        <v>82.640400839999998</v>
      </c>
      <c r="D13" s="590">
        <v>92.867218780000002</v>
      </c>
      <c r="E13" s="590">
        <v>8.5560609999999997</v>
      </c>
      <c r="F13" s="590">
        <v>9.0636384299999992</v>
      </c>
      <c r="G13" s="591" t="s">
        <v>674</v>
      </c>
    </row>
    <row r="14" spans="1:7" s="539" customFormat="1" ht="28.7" customHeight="1">
      <c r="A14" s="593" t="s">
        <v>1162</v>
      </c>
      <c r="B14" s="587">
        <v>3291.4465924599999</v>
      </c>
      <c r="C14" s="587">
        <v>5728.7498990100003</v>
      </c>
      <c r="D14" s="587">
        <v>7102.3232598599998</v>
      </c>
      <c r="E14" s="587">
        <v>289.48977681000002</v>
      </c>
      <c r="F14" s="587">
        <v>168.56703476999999</v>
      </c>
      <c r="G14" s="593" t="s">
        <v>12</v>
      </c>
    </row>
    <row r="15" spans="1:7" s="539" customFormat="1" ht="38.85" customHeight="1">
      <c r="A15" s="593" t="s">
        <v>1163</v>
      </c>
      <c r="B15" s="587">
        <v>1734.30650272</v>
      </c>
      <c r="C15" s="587">
        <v>2713.93859178</v>
      </c>
      <c r="D15" s="587">
        <v>6069.7141099500004</v>
      </c>
      <c r="E15" s="587">
        <v>137.96679090000001</v>
      </c>
      <c r="F15" s="587">
        <v>126.44543898000001</v>
      </c>
      <c r="G15" s="593" t="s">
        <v>574</v>
      </c>
    </row>
    <row r="16" spans="1:7" s="539" customFormat="1" ht="28.7" customHeight="1">
      <c r="A16" s="593" t="s">
        <v>422</v>
      </c>
      <c r="B16" s="587">
        <v>229600.4</v>
      </c>
      <c r="C16" s="587">
        <v>273996.32980000001</v>
      </c>
      <c r="D16" s="587">
        <v>290840.26500000001</v>
      </c>
      <c r="E16" s="587">
        <v>14301.207</v>
      </c>
      <c r="F16" s="587">
        <v>17697.544000000002</v>
      </c>
      <c r="G16" s="593" t="s">
        <v>1164</v>
      </c>
    </row>
    <row r="17" spans="1:7" s="539" customFormat="1" ht="19.7" customHeight="1">
      <c r="A17" s="583" t="s">
        <v>118</v>
      </c>
      <c r="B17" s="584">
        <v>285487.61451032001</v>
      </c>
      <c r="C17" s="584">
        <v>352453.27336947998</v>
      </c>
      <c r="D17" s="584">
        <v>364220.36529187998</v>
      </c>
      <c r="E17" s="584">
        <v>8766.1510251799991</v>
      </c>
      <c r="F17" s="584">
        <v>16146.41492164</v>
      </c>
      <c r="G17" s="585" t="s">
        <v>557</v>
      </c>
    </row>
    <row r="18" spans="1:7" s="539" customFormat="1" ht="28.7" customHeight="1">
      <c r="A18" s="540" t="s">
        <v>1165</v>
      </c>
      <c r="B18" s="594">
        <v>12464.877403140001</v>
      </c>
      <c r="C18" s="590">
        <v>13311.740366149999</v>
      </c>
      <c r="D18" s="590">
        <v>13181.262061130001</v>
      </c>
      <c r="E18" s="590">
        <v>603.41520115000003</v>
      </c>
      <c r="F18" s="590">
        <v>1027.5152810100001</v>
      </c>
      <c r="G18" s="591" t="s">
        <v>147</v>
      </c>
    </row>
    <row r="19" spans="1:7" s="539" customFormat="1" ht="19.149999999999999" customHeight="1">
      <c r="A19" s="540" t="s">
        <v>96</v>
      </c>
      <c r="B19" s="594">
        <v>1395.9921586200001</v>
      </c>
      <c r="C19" s="590">
        <v>2047.98387417</v>
      </c>
      <c r="D19" s="590">
        <v>2556.9157986</v>
      </c>
      <c r="E19" s="590">
        <v>16.060808959999999</v>
      </c>
      <c r="F19" s="590">
        <v>36.984575460000002</v>
      </c>
      <c r="G19" s="591" t="s">
        <v>46</v>
      </c>
    </row>
    <row r="20" spans="1:7" s="539" customFormat="1" ht="59.1" customHeight="1">
      <c r="A20" s="540" t="s">
        <v>1166</v>
      </c>
      <c r="B20" s="594">
        <v>7023.4853647500004</v>
      </c>
      <c r="C20" s="590">
        <v>8162.8873111299999</v>
      </c>
      <c r="D20" s="590">
        <v>8293.0893252099995</v>
      </c>
      <c r="E20" s="590">
        <v>386.04961115999998</v>
      </c>
      <c r="F20" s="590">
        <v>602.81764836000002</v>
      </c>
      <c r="G20" s="591" t="s">
        <v>313</v>
      </c>
    </row>
    <row r="21" spans="1:7" s="539" customFormat="1" ht="19.149999999999999" customHeight="1">
      <c r="A21" s="540" t="s">
        <v>43</v>
      </c>
      <c r="B21" s="594">
        <v>109875.35242491</v>
      </c>
      <c r="C21" s="590">
        <v>157880.55721475999</v>
      </c>
      <c r="D21" s="590">
        <v>182334.15281145999</v>
      </c>
      <c r="E21" s="590">
        <v>5341.3565436600002</v>
      </c>
      <c r="F21" s="590">
        <v>10178.28343913</v>
      </c>
      <c r="G21" s="591" t="s">
        <v>44</v>
      </c>
    </row>
    <row r="22" spans="1:7" s="539" customFormat="1" ht="19.149999999999999" customHeight="1">
      <c r="A22" s="540" t="s">
        <v>338</v>
      </c>
      <c r="B22" s="594">
        <v>11005.215533439999</v>
      </c>
      <c r="C22" s="590">
        <v>16632.575271459998</v>
      </c>
      <c r="D22" s="590">
        <v>11130.48888605</v>
      </c>
      <c r="E22" s="590">
        <v>50.483749000000003</v>
      </c>
      <c r="F22" s="590">
        <v>72.000213470000006</v>
      </c>
      <c r="G22" s="591" t="s">
        <v>339</v>
      </c>
    </row>
    <row r="23" spans="1:7" s="539" customFormat="1" ht="38.85" customHeight="1">
      <c r="A23" s="540" t="s">
        <v>1167</v>
      </c>
      <c r="B23" s="594">
        <v>31203.811416820001</v>
      </c>
      <c r="C23" s="590">
        <v>23173.543095960002</v>
      </c>
      <c r="D23" s="590">
        <v>23729.21160567</v>
      </c>
      <c r="E23" s="590">
        <v>311.61535198000001</v>
      </c>
      <c r="F23" s="590">
        <v>474.88868480000002</v>
      </c>
      <c r="G23" s="591" t="s">
        <v>29</v>
      </c>
    </row>
    <row r="24" spans="1:7" s="539" customFormat="1" ht="38.85" customHeight="1">
      <c r="A24" s="540" t="s">
        <v>61</v>
      </c>
      <c r="B24" s="594">
        <v>41931.679444529997</v>
      </c>
      <c r="C24" s="590">
        <v>46518.659686910003</v>
      </c>
      <c r="D24" s="590">
        <v>34454.415634620003</v>
      </c>
      <c r="E24" s="590">
        <v>143.93806142</v>
      </c>
      <c r="F24" s="590">
        <v>28.990365019999999</v>
      </c>
      <c r="G24" s="591" t="s">
        <v>519</v>
      </c>
    </row>
    <row r="25" spans="1:7" s="539" customFormat="1" ht="49.15" customHeight="1">
      <c r="A25" s="540" t="s">
        <v>458</v>
      </c>
      <c r="B25" s="594">
        <v>17999.480572929999</v>
      </c>
      <c r="C25" s="590">
        <v>18041.100985659999</v>
      </c>
      <c r="D25" s="590">
        <v>16444.05198982</v>
      </c>
      <c r="E25" s="590">
        <v>826.96026254000003</v>
      </c>
      <c r="F25" s="590">
        <v>1151.9954956399999</v>
      </c>
      <c r="G25" s="591" t="s">
        <v>529</v>
      </c>
    </row>
    <row r="26" spans="1:7" s="539" customFormat="1" ht="38.85" customHeight="1">
      <c r="A26" s="540" t="s">
        <v>1168</v>
      </c>
      <c r="B26" s="594">
        <v>8283.0063626299998</v>
      </c>
      <c r="C26" s="590">
        <v>6337.6381006600004</v>
      </c>
      <c r="D26" s="590">
        <v>3604.6506322199998</v>
      </c>
      <c r="E26" s="590">
        <v>433.47874847999998</v>
      </c>
      <c r="F26" s="595" t="s">
        <v>585</v>
      </c>
      <c r="G26" s="591" t="s">
        <v>393</v>
      </c>
    </row>
    <row r="27" spans="1:7" s="539" customFormat="1" ht="89.1" customHeight="1">
      <c r="A27" s="540" t="s">
        <v>736</v>
      </c>
      <c r="B27" s="594">
        <v>18100.218929520001</v>
      </c>
      <c r="C27" s="590">
        <v>18399.202465449998</v>
      </c>
      <c r="D27" s="590">
        <v>20068.078388170001</v>
      </c>
      <c r="E27" s="590">
        <v>346.32336092999998</v>
      </c>
      <c r="F27" s="590">
        <v>1213.5522565000001</v>
      </c>
      <c r="G27" s="591" t="s">
        <v>1169</v>
      </c>
    </row>
    <row r="28" spans="1:7" s="539" customFormat="1" ht="59.1" customHeight="1">
      <c r="A28" s="540" t="s">
        <v>1170</v>
      </c>
      <c r="B28" s="594">
        <v>713.18150056000002</v>
      </c>
      <c r="C28" s="590">
        <v>752.51700113000004</v>
      </c>
      <c r="D28" s="590">
        <v>1159.91166843</v>
      </c>
      <c r="E28" s="590">
        <v>33.220574569999997</v>
      </c>
      <c r="F28" s="590">
        <v>51.595104499999998</v>
      </c>
      <c r="G28" s="591" t="s">
        <v>1171</v>
      </c>
    </row>
    <row r="29" spans="1:7" s="539" customFormat="1" ht="28.7" customHeight="1">
      <c r="A29" s="540" t="s">
        <v>243</v>
      </c>
      <c r="B29" s="594">
        <v>12775.124051819999</v>
      </c>
      <c r="C29" s="590">
        <v>22311.56217614</v>
      </c>
      <c r="D29" s="590">
        <v>18588.435091610001</v>
      </c>
      <c r="E29" s="590">
        <v>161.185168</v>
      </c>
      <c r="F29" s="590">
        <v>432.96554674999999</v>
      </c>
      <c r="G29" s="591" t="s">
        <v>1172</v>
      </c>
    </row>
    <row r="30" spans="1:7" s="539" customFormat="1" ht="19.149999999999999" customHeight="1">
      <c r="A30" s="540" t="s">
        <v>654</v>
      </c>
      <c r="B30" s="594">
        <v>7514.8579966999996</v>
      </c>
      <c r="C30" s="590">
        <v>9823.2019206099994</v>
      </c>
      <c r="D30" s="590">
        <v>14857.325528249999</v>
      </c>
      <c r="E30" s="590">
        <v>112.06358333</v>
      </c>
      <c r="F30" s="590">
        <v>869.38731099999995</v>
      </c>
      <c r="G30" s="591" t="s">
        <v>1173</v>
      </c>
    </row>
    <row r="31" spans="1:7" s="539" customFormat="1" ht="28.7" customHeight="1">
      <c r="A31" s="540" t="s">
        <v>1174</v>
      </c>
      <c r="B31" s="594">
        <v>24.671878889999999</v>
      </c>
      <c r="C31" s="590">
        <v>53.388734530000001</v>
      </c>
      <c r="D31" s="590">
        <v>1699.9864706400001</v>
      </c>
      <c r="E31" s="595" t="s">
        <v>585</v>
      </c>
      <c r="F31" s="595" t="s">
        <v>585</v>
      </c>
      <c r="G31" s="591" t="s">
        <v>1175</v>
      </c>
    </row>
    <row r="32" spans="1:7" s="539" customFormat="1" ht="19.149999999999999" customHeight="1">
      <c r="A32" s="540" t="s">
        <v>601</v>
      </c>
      <c r="B32" s="594">
        <v>5176.6594710600002</v>
      </c>
      <c r="C32" s="590">
        <v>9006.7151647600003</v>
      </c>
      <c r="D32" s="590">
        <v>12118.3894</v>
      </c>
      <c r="E32" s="595" t="s">
        <v>585</v>
      </c>
      <c r="F32" s="590">
        <v>5.4390000000000001</v>
      </c>
      <c r="G32" s="591" t="s">
        <v>1176</v>
      </c>
    </row>
    <row r="33" spans="1:7" s="539" customFormat="1" ht="39.4" customHeight="1">
      <c r="A33" s="583" t="s">
        <v>730</v>
      </c>
      <c r="B33" s="584">
        <v>5690.1832541499998</v>
      </c>
      <c r="C33" s="584">
        <v>6815.2399967900001</v>
      </c>
      <c r="D33" s="584">
        <v>1948.3100543600001</v>
      </c>
      <c r="E33" s="584">
        <v>-94.396527399999997</v>
      </c>
      <c r="F33" s="584">
        <v>-110.00302000000001</v>
      </c>
      <c r="G33" s="585" t="s">
        <v>647</v>
      </c>
    </row>
    <row r="34" spans="1:7" s="539" customFormat="1" ht="19.149999999999999" customHeight="1">
      <c r="A34" s="593" t="s">
        <v>1177</v>
      </c>
      <c r="B34" s="587">
        <v>8524.4042636800004</v>
      </c>
      <c r="C34" s="587">
        <v>9065.0235570000004</v>
      </c>
      <c r="D34" s="587">
        <v>7419.5320000000002</v>
      </c>
      <c r="E34" s="587">
        <v>0</v>
      </c>
      <c r="F34" s="587">
        <v>0</v>
      </c>
      <c r="G34" s="593" t="s">
        <v>1178</v>
      </c>
    </row>
    <row r="35" spans="1:7" s="539" customFormat="1" ht="28.7" customHeight="1">
      <c r="A35" s="593" t="s">
        <v>1179</v>
      </c>
      <c r="B35" s="587">
        <v>2834.2210095300002</v>
      </c>
      <c r="C35" s="587">
        <v>2249.7835602099999</v>
      </c>
      <c r="D35" s="587">
        <v>5471.2219456399998</v>
      </c>
      <c r="E35" s="587">
        <v>94.396527399999997</v>
      </c>
      <c r="F35" s="587">
        <v>110.00302000000001</v>
      </c>
      <c r="G35" s="593" t="s">
        <v>1180</v>
      </c>
    </row>
    <row r="36" spans="1:7" s="539" customFormat="1" ht="59.65" customHeight="1">
      <c r="A36" s="583" t="s">
        <v>747</v>
      </c>
      <c r="B36" s="584">
        <v>4403.0050000000001</v>
      </c>
      <c r="C36" s="584">
        <v>2924.7260339899999</v>
      </c>
      <c r="D36" s="584">
        <v>1306.3272999999999</v>
      </c>
      <c r="E36" s="584">
        <v>300</v>
      </c>
      <c r="F36" s="584">
        <v>950</v>
      </c>
      <c r="G36" s="585" t="s">
        <v>729</v>
      </c>
    </row>
    <row r="37" spans="1:7" s="539" customFormat="1" ht="28.7" customHeight="1">
      <c r="A37" s="593" t="s">
        <v>1183</v>
      </c>
      <c r="B37" s="587">
        <v>4403.0050000000001</v>
      </c>
      <c r="C37" s="587">
        <v>2979.2457839899998</v>
      </c>
      <c r="D37" s="587">
        <v>1306.5309999999999</v>
      </c>
      <c r="E37" s="587">
        <v>300</v>
      </c>
      <c r="F37" s="587">
        <v>950</v>
      </c>
      <c r="G37" s="593" t="s">
        <v>1184</v>
      </c>
    </row>
    <row r="38" spans="1:7" s="539" customFormat="1" ht="38.85" customHeight="1">
      <c r="A38" s="593" t="s">
        <v>1181</v>
      </c>
      <c r="B38" s="587"/>
      <c r="C38" s="587">
        <v>54.519750000000002</v>
      </c>
      <c r="D38" s="587">
        <v>0.20369999999999999</v>
      </c>
      <c r="E38" s="587"/>
      <c r="F38" s="587"/>
      <c r="G38" s="593" t="s">
        <v>1182</v>
      </c>
    </row>
    <row r="39" spans="1:7" s="539" customFormat="1" ht="39.4" customHeight="1">
      <c r="A39" s="583" t="s">
        <v>821</v>
      </c>
      <c r="B39" s="584">
        <v>-6658.8887173800003</v>
      </c>
      <c r="C39" s="584">
        <v>-27921.5659012</v>
      </c>
      <c r="D39" s="584">
        <v>-5139.7270774899998</v>
      </c>
      <c r="E39" s="584">
        <v>8697.5887007300007</v>
      </c>
      <c r="F39" s="584">
        <v>4583.3405754900004</v>
      </c>
      <c r="G39" s="585" t="s">
        <v>731</v>
      </c>
    </row>
    <row r="40" spans="1:7" s="539" customFormat="1" ht="69.95" customHeight="1">
      <c r="A40" s="583" t="s">
        <v>648</v>
      </c>
      <c r="B40" s="584">
        <v>6658.8887173800003</v>
      </c>
      <c r="C40" s="584">
        <v>27921.5659012</v>
      </c>
      <c r="D40" s="584">
        <v>5139.7270774899998</v>
      </c>
      <c r="E40" s="584">
        <v>-8697.5887007300007</v>
      </c>
      <c r="F40" s="584">
        <v>-4583.3405754900004</v>
      </c>
      <c r="G40" s="585" t="s">
        <v>1384</v>
      </c>
    </row>
    <row r="41" spans="1:7" s="539" customFormat="1" ht="19.7" customHeight="1">
      <c r="A41" s="596" t="s">
        <v>555</v>
      </c>
      <c r="B41" s="597">
        <v>7404.1117173800003</v>
      </c>
      <c r="C41" s="597">
        <v>28689.5659012</v>
      </c>
      <c r="D41" s="597">
        <v>5850.57671949</v>
      </c>
      <c r="E41" s="597">
        <v>-8697.5887007300007</v>
      </c>
      <c r="F41" s="597">
        <v>-4583.3405754900004</v>
      </c>
      <c r="G41" s="598" t="s">
        <v>1185</v>
      </c>
    </row>
    <row r="42" spans="1:7" s="539" customFormat="1" ht="19.149999999999999" customHeight="1">
      <c r="A42" s="588" t="s">
        <v>1186</v>
      </c>
      <c r="B42" s="590">
        <v>10401.309942829999</v>
      </c>
      <c r="C42" s="590">
        <v>32899.65199826</v>
      </c>
      <c r="D42" s="590">
        <v>14656.11842529</v>
      </c>
      <c r="E42" s="590">
        <v>-8697.5887007300007</v>
      </c>
      <c r="F42" s="590">
        <v>-4583.3405754900004</v>
      </c>
      <c r="G42" s="599" t="s">
        <v>1187</v>
      </c>
    </row>
    <row r="43" spans="1:7" s="539" customFormat="1" ht="19.7" customHeight="1">
      <c r="A43" s="588" t="s">
        <v>1188</v>
      </c>
      <c r="B43" s="590">
        <v>2997.1982254499999</v>
      </c>
      <c r="C43" s="590">
        <v>4210.0860970599997</v>
      </c>
      <c r="D43" s="590">
        <v>8805.5417058000003</v>
      </c>
      <c r="E43" s="595" t="s">
        <v>585</v>
      </c>
      <c r="F43" s="595" t="s">
        <v>585</v>
      </c>
      <c r="G43" s="591" t="s">
        <v>1189</v>
      </c>
    </row>
    <row r="44" spans="1:7" s="539" customFormat="1" ht="19.7" customHeight="1">
      <c r="A44" s="596" t="s">
        <v>253</v>
      </c>
      <c r="B44" s="597">
        <v>-745.22299999999996</v>
      </c>
      <c r="C44" s="597">
        <v>-768</v>
      </c>
      <c r="D44" s="597">
        <v>-710.84964200000002</v>
      </c>
      <c r="E44" s="600" t="s">
        <v>585</v>
      </c>
      <c r="F44" s="600" t="s">
        <v>585</v>
      </c>
      <c r="G44" s="598" t="s">
        <v>1190</v>
      </c>
    </row>
    <row r="45" spans="1:7" s="539" customFormat="1" ht="19.149999999999999" customHeight="1">
      <c r="A45" s="588" t="s">
        <v>1186</v>
      </c>
      <c r="B45" s="595" t="s">
        <v>585</v>
      </c>
      <c r="C45" s="595" t="s">
        <v>585</v>
      </c>
      <c r="D45" s="595" t="s">
        <v>585</v>
      </c>
      <c r="E45" s="595" t="s">
        <v>585</v>
      </c>
      <c r="F45" s="595" t="s">
        <v>585</v>
      </c>
      <c r="G45" s="591" t="s">
        <v>1187</v>
      </c>
    </row>
    <row r="46" spans="1:7" s="539" customFormat="1" ht="19.7" customHeight="1">
      <c r="A46" s="601" t="s">
        <v>1188</v>
      </c>
      <c r="B46" s="605">
        <v>745.22299999999996</v>
      </c>
      <c r="C46" s="606">
        <v>768</v>
      </c>
      <c r="D46" s="606">
        <v>710.84964200000002</v>
      </c>
      <c r="E46" s="603" t="s">
        <v>585</v>
      </c>
      <c r="F46" s="603" t="s">
        <v>585</v>
      </c>
      <c r="G46" s="604" t="s">
        <v>1189</v>
      </c>
    </row>
    <row r="47" spans="1:7" s="539" customFormat="1" ht="28.7" customHeight="1"/>
  </sheetData>
  <customSheetViews>
    <customSheetView guid="{69687417-BF2D-41EA-9F0C-3ABCA36AC0DF}" scale="80" showPageBreaks="1" printArea="1" view="pageBreakPreview">
      <selection activeCell="D5" sqref="D5:F46"/>
      <pageMargins left="0.28000000000000003" right="0.17" top="0.39" bottom="0.2" header="0.36" footer="0.36"/>
      <pageSetup paperSize="9" scale="68" orientation="portrait" r:id="rId1"/>
      <headerFooter alignWithMargins="0"/>
    </customSheetView>
    <customSheetView guid="{CEB12AB2-2B7C-47EA-8993-91B31C172525}" scale="80" showPageBreaks="1" printArea="1" view="pageBreakPreview">
      <selection activeCell="D5" sqref="D5:F46"/>
      <pageMargins left="0.28000000000000003" right="0.17" top="0.39" bottom="0.2" header="0.36" footer="0.36"/>
      <pageSetup paperSize="9" scale="68" orientation="portrait" r:id="rId2"/>
      <headerFooter alignWithMargins="0"/>
    </customSheetView>
  </customSheetViews>
  <mergeCells count="14">
    <mergeCell ref="B5:B6"/>
    <mergeCell ref="A5:A6"/>
    <mergeCell ref="C5:C6"/>
    <mergeCell ref="F5:F6"/>
    <mergeCell ref="A4:D4"/>
    <mergeCell ref="E4:G4"/>
    <mergeCell ref="D5:E5"/>
    <mergeCell ref="G5:G6"/>
    <mergeCell ref="A1:D1"/>
    <mergeCell ref="E1:G1"/>
    <mergeCell ref="A2:D2"/>
    <mergeCell ref="E2:G2"/>
    <mergeCell ref="A3:D3"/>
    <mergeCell ref="E3:G3"/>
  </mergeCells>
  <phoneticPr fontId="18" type="noConversion"/>
  <pageMargins left="0.28000000000000003" right="0.17" top="0.39" bottom="0.2" header="0.36" footer="0.36"/>
  <pageSetup paperSize="9" scale="68" orientation="portrait" r:id="rId3"/>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3">
    <tabColor rgb="FFFFC000"/>
  </sheetPr>
  <dimension ref="A1:G47"/>
  <sheetViews>
    <sheetView view="pageBreakPreview" zoomScale="80" zoomScaleNormal="100" zoomScaleSheetLayoutView="80" workbookViewId="0">
      <pane xSplit="1" ySplit="8" topLeftCell="B9" activePane="bottomRight" state="frozen"/>
      <selection pane="topRight" activeCell="B1" sqref="B1"/>
      <selection pane="bottomLeft" activeCell="A9" sqref="A9"/>
      <selection pane="bottomRight" activeCell="T17" sqref="T17"/>
    </sheetView>
  </sheetViews>
  <sheetFormatPr defaultRowHeight="12.75"/>
  <cols>
    <col min="1" max="1" width="20.85546875" style="454" customWidth="1"/>
    <col min="2" max="3" width="11.7109375" style="454" customWidth="1"/>
    <col min="4" max="4" width="9.28515625" style="454" customWidth="1"/>
    <col min="5" max="5" width="14" style="454" customWidth="1"/>
    <col min="6" max="6" width="11.7109375" style="454" customWidth="1"/>
    <col min="7" max="7" width="21" style="454" customWidth="1"/>
    <col min="8" max="8" width="4.7109375" style="454" customWidth="1"/>
    <col min="9" max="16384" width="9.140625" style="454"/>
  </cols>
  <sheetData>
    <row r="1" spans="1:7" s="539" customFormat="1" ht="19.149999999999999" customHeight="1">
      <c r="A1" s="865" t="s">
        <v>3035</v>
      </c>
      <c r="B1" s="865"/>
      <c r="C1" s="865"/>
      <c r="D1" s="865"/>
      <c r="E1" s="866" t="s">
        <v>3036</v>
      </c>
      <c r="F1" s="866"/>
      <c r="G1" s="866"/>
    </row>
    <row r="2" spans="1:7" s="539" customFormat="1" ht="19.149999999999999" customHeight="1">
      <c r="A2" s="867" t="s">
        <v>1199</v>
      </c>
      <c r="B2" s="867"/>
      <c r="C2" s="867"/>
      <c r="D2" s="867"/>
      <c r="E2" s="868" t="s">
        <v>1155</v>
      </c>
      <c r="F2" s="868"/>
      <c r="G2" s="868"/>
    </row>
    <row r="3" spans="1:7" s="539" customFormat="1" ht="19.149999999999999" customHeight="1">
      <c r="A3" s="867" t="s">
        <v>1156</v>
      </c>
      <c r="B3" s="867"/>
      <c r="C3" s="867"/>
      <c r="D3" s="867"/>
      <c r="E3" s="868" t="s">
        <v>2638</v>
      </c>
      <c r="F3" s="868"/>
      <c r="G3" s="868"/>
    </row>
    <row r="4" spans="1:7" s="539" customFormat="1" ht="14.45" customHeight="1">
      <c r="A4" s="871" t="s">
        <v>139</v>
      </c>
      <c r="B4" s="871"/>
      <c r="C4" s="871"/>
      <c r="D4" s="871"/>
      <c r="E4" s="872" t="s">
        <v>616</v>
      </c>
      <c r="F4" s="872"/>
      <c r="G4" s="872"/>
    </row>
    <row r="5" spans="1:7" s="539" customFormat="1" ht="19.149999999999999" customHeight="1">
      <c r="A5" s="869" t="s">
        <v>451</v>
      </c>
      <c r="B5" s="870" t="s">
        <v>3125</v>
      </c>
      <c r="C5" s="870" t="s">
        <v>2478</v>
      </c>
      <c r="D5" s="869" t="s">
        <v>3126</v>
      </c>
      <c r="E5" s="869"/>
      <c r="F5" s="870" t="s">
        <v>3127</v>
      </c>
      <c r="G5" s="870" t="s">
        <v>42</v>
      </c>
    </row>
    <row r="6" spans="1:7" s="539" customFormat="1" ht="48" customHeight="1">
      <c r="A6" s="869"/>
      <c r="B6" s="870"/>
      <c r="C6" s="870"/>
      <c r="D6" s="581" t="s">
        <v>2594</v>
      </c>
      <c r="E6" s="581" t="s">
        <v>3128</v>
      </c>
      <c r="F6" s="870"/>
      <c r="G6" s="870"/>
    </row>
    <row r="7" spans="1:7" s="539" customFormat="1" ht="20.25" customHeight="1">
      <c r="A7" s="582" t="s">
        <v>608</v>
      </c>
      <c r="B7" s="582" t="s">
        <v>207</v>
      </c>
      <c r="C7" s="582" t="s">
        <v>314</v>
      </c>
      <c r="D7" s="582" t="s">
        <v>548</v>
      </c>
      <c r="E7" s="582" t="s">
        <v>825</v>
      </c>
      <c r="F7" s="582" t="s">
        <v>581</v>
      </c>
      <c r="G7" s="582" t="s">
        <v>826</v>
      </c>
    </row>
    <row r="8" spans="1:7" s="539" customFormat="1" ht="19.149999999999999" customHeight="1">
      <c r="A8" s="583" t="s">
        <v>479</v>
      </c>
      <c r="B8" s="584">
        <v>271016.45461351</v>
      </c>
      <c r="C8" s="584">
        <v>358528.67701498</v>
      </c>
      <c r="D8" s="584">
        <v>380891.39164519001</v>
      </c>
      <c r="E8" s="584">
        <v>22966.45102665</v>
      </c>
      <c r="F8" s="584">
        <v>24692.406608159999</v>
      </c>
      <c r="G8" s="585" t="s">
        <v>480</v>
      </c>
    </row>
    <row r="9" spans="1:7" s="539" customFormat="1" ht="38.85" customHeight="1">
      <c r="A9" s="586" t="s">
        <v>1157</v>
      </c>
      <c r="B9" s="587">
        <v>70734.137505880004</v>
      </c>
      <c r="C9" s="587">
        <v>91803.020788520007</v>
      </c>
      <c r="D9" s="587">
        <v>117758.25951357999</v>
      </c>
      <c r="E9" s="587">
        <v>7362.5318550299999</v>
      </c>
      <c r="F9" s="587">
        <v>9863.6684953500007</v>
      </c>
      <c r="G9" s="586" t="s">
        <v>1158</v>
      </c>
    </row>
    <row r="10" spans="1:7" s="539" customFormat="1" ht="28.7" customHeight="1">
      <c r="A10" s="588" t="s">
        <v>1561</v>
      </c>
      <c r="B10" s="589" t="s">
        <v>585</v>
      </c>
      <c r="C10" s="590">
        <v>15080.65668235</v>
      </c>
      <c r="D10" s="590">
        <v>28757.4842852</v>
      </c>
      <c r="E10" s="590">
        <v>1686.5797414599999</v>
      </c>
      <c r="F10" s="590">
        <v>3106.8204771800001</v>
      </c>
      <c r="G10" s="591" t="s">
        <v>724</v>
      </c>
    </row>
    <row r="11" spans="1:7" s="539" customFormat="1" ht="28.7" customHeight="1">
      <c r="A11" s="588" t="s">
        <v>1159</v>
      </c>
      <c r="B11" s="592">
        <v>26364.077342190001</v>
      </c>
      <c r="C11" s="590">
        <v>29079.681153189998</v>
      </c>
      <c r="D11" s="590">
        <v>34390.945203050003</v>
      </c>
      <c r="E11" s="590">
        <v>2940.7087348</v>
      </c>
      <c r="F11" s="590">
        <v>3514.8274841699999</v>
      </c>
      <c r="G11" s="591" t="s">
        <v>725</v>
      </c>
    </row>
    <row r="12" spans="1:7" s="539" customFormat="1" ht="19.149999999999999" customHeight="1">
      <c r="A12" s="588" t="s">
        <v>1160</v>
      </c>
      <c r="B12" s="592">
        <v>21136.01298231</v>
      </c>
      <c r="C12" s="590">
        <v>22741.244906899999</v>
      </c>
      <c r="D12" s="590">
        <v>25824.654870210001</v>
      </c>
      <c r="E12" s="590">
        <v>2059.6708169399999</v>
      </c>
      <c r="F12" s="590">
        <v>2576.8673900099998</v>
      </c>
      <c r="G12" s="591" t="s">
        <v>686</v>
      </c>
    </row>
    <row r="13" spans="1:7" s="539" customFormat="1" ht="19.149999999999999" customHeight="1">
      <c r="A13" s="588" t="s">
        <v>1161</v>
      </c>
      <c r="B13" s="592">
        <v>3112.8446579299998</v>
      </c>
      <c r="C13" s="590">
        <v>3300.3977141700002</v>
      </c>
      <c r="D13" s="590">
        <v>3988.5230431700002</v>
      </c>
      <c r="E13" s="590">
        <v>210.32260087</v>
      </c>
      <c r="F13" s="590">
        <v>301.27837313999999</v>
      </c>
      <c r="G13" s="591" t="s">
        <v>674</v>
      </c>
    </row>
    <row r="14" spans="1:7" s="539" customFormat="1" ht="28.7" customHeight="1">
      <c r="A14" s="593" t="s">
        <v>1162</v>
      </c>
      <c r="B14" s="587">
        <v>2451.5032094899998</v>
      </c>
      <c r="C14" s="587">
        <v>2779.4499390000001</v>
      </c>
      <c r="D14" s="587">
        <v>3528.0868064400001</v>
      </c>
      <c r="E14" s="587">
        <v>252.25592083000001</v>
      </c>
      <c r="F14" s="587">
        <v>157.10899114</v>
      </c>
      <c r="G14" s="593" t="s">
        <v>12</v>
      </c>
    </row>
    <row r="15" spans="1:7" s="539" customFormat="1" ht="38.85" customHeight="1">
      <c r="A15" s="593" t="s">
        <v>1163</v>
      </c>
      <c r="B15" s="587">
        <v>8928.9797321400001</v>
      </c>
      <c r="C15" s="587">
        <v>9474.6690874600008</v>
      </c>
      <c r="D15" s="587">
        <v>4703.2783251700002</v>
      </c>
      <c r="E15" s="587">
        <v>432.95525078999998</v>
      </c>
      <c r="F15" s="587">
        <v>107.12212167</v>
      </c>
      <c r="G15" s="593" t="s">
        <v>574</v>
      </c>
    </row>
    <row r="16" spans="1:7" s="539" customFormat="1" ht="28.7" customHeight="1">
      <c r="A16" s="593" t="s">
        <v>422</v>
      </c>
      <c r="B16" s="587">
        <v>188901.83416599999</v>
      </c>
      <c r="C16" s="587">
        <v>254471.53719999999</v>
      </c>
      <c r="D16" s="587">
        <v>254901.76699999999</v>
      </c>
      <c r="E16" s="587">
        <v>14918.708000000001</v>
      </c>
      <c r="F16" s="587">
        <v>14564.507</v>
      </c>
      <c r="G16" s="593" t="s">
        <v>1164</v>
      </c>
    </row>
    <row r="17" spans="1:7" s="539" customFormat="1" ht="19.7" customHeight="1">
      <c r="A17" s="583" t="s">
        <v>118</v>
      </c>
      <c r="B17" s="584">
        <v>265196.90292342001</v>
      </c>
      <c r="C17" s="584">
        <v>366344.27380129002</v>
      </c>
      <c r="D17" s="584">
        <v>361296.55779573001</v>
      </c>
      <c r="E17" s="584">
        <v>9924.0311079700004</v>
      </c>
      <c r="F17" s="584">
        <v>11907.1229417</v>
      </c>
      <c r="G17" s="585" t="s">
        <v>557</v>
      </c>
    </row>
    <row r="18" spans="1:7" s="539" customFormat="1" ht="28.7" customHeight="1">
      <c r="A18" s="540" t="s">
        <v>1165</v>
      </c>
      <c r="B18" s="594">
        <v>14333.88167787</v>
      </c>
      <c r="C18" s="590">
        <v>13760.33162709</v>
      </c>
      <c r="D18" s="590">
        <v>17610.43589407</v>
      </c>
      <c r="E18" s="590">
        <v>505.57173804000001</v>
      </c>
      <c r="F18" s="590">
        <v>924.96738868</v>
      </c>
      <c r="G18" s="591" t="s">
        <v>147</v>
      </c>
    </row>
    <row r="19" spans="1:7" s="539" customFormat="1" ht="19.149999999999999" customHeight="1">
      <c r="A19" s="540" t="s">
        <v>96</v>
      </c>
      <c r="B19" s="594">
        <v>623.66012189000003</v>
      </c>
      <c r="C19" s="590">
        <v>994.57246689999999</v>
      </c>
      <c r="D19" s="590">
        <v>750.26909074000002</v>
      </c>
      <c r="E19" s="590">
        <v>5.9261569999999999</v>
      </c>
      <c r="F19" s="590">
        <v>8.2048070000000006</v>
      </c>
      <c r="G19" s="591" t="s">
        <v>46</v>
      </c>
    </row>
    <row r="20" spans="1:7" s="539" customFormat="1" ht="59.1" customHeight="1">
      <c r="A20" s="540" t="s">
        <v>1166</v>
      </c>
      <c r="B20" s="594">
        <v>9303.9034181000006</v>
      </c>
      <c r="C20" s="590">
        <v>11348.980786100001</v>
      </c>
      <c r="D20" s="590">
        <v>11762.123539120001</v>
      </c>
      <c r="E20" s="590">
        <v>465.287127</v>
      </c>
      <c r="F20" s="590">
        <v>1011.02257693</v>
      </c>
      <c r="G20" s="591" t="s">
        <v>313</v>
      </c>
    </row>
    <row r="21" spans="1:7" s="539" customFormat="1" ht="19.149999999999999" customHeight="1">
      <c r="A21" s="540" t="s">
        <v>43</v>
      </c>
      <c r="B21" s="594">
        <v>82469.388071869995</v>
      </c>
      <c r="C21" s="590">
        <v>118814.68084612</v>
      </c>
      <c r="D21" s="590">
        <v>130202.65357774</v>
      </c>
      <c r="E21" s="590">
        <v>4719.5156106699997</v>
      </c>
      <c r="F21" s="590">
        <v>6707.5037523399997</v>
      </c>
      <c r="G21" s="591" t="s">
        <v>44</v>
      </c>
    </row>
    <row r="22" spans="1:7" s="539" customFormat="1" ht="19.149999999999999" customHeight="1">
      <c r="A22" s="540" t="s">
        <v>338</v>
      </c>
      <c r="B22" s="594">
        <v>5328.5310947600001</v>
      </c>
      <c r="C22" s="590">
        <v>21740.625179940002</v>
      </c>
      <c r="D22" s="590">
        <v>15605.4320164</v>
      </c>
      <c r="E22" s="590">
        <v>30.656602190000001</v>
      </c>
      <c r="F22" s="590">
        <v>68.144779420000006</v>
      </c>
      <c r="G22" s="591" t="s">
        <v>339</v>
      </c>
    </row>
    <row r="23" spans="1:7" s="539" customFormat="1" ht="38.85" customHeight="1">
      <c r="A23" s="540" t="s">
        <v>1167</v>
      </c>
      <c r="B23" s="594">
        <v>16322.45627834</v>
      </c>
      <c r="C23" s="590">
        <v>15357.31623812</v>
      </c>
      <c r="D23" s="590">
        <v>17367.843318650001</v>
      </c>
      <c r="E23" s="590">
        <v>365.14174107999997</v>
      </c>
      <c r="F23" s="590">
        <v>489.02190084</v>
      </c>
      <c r="G23" s="591" t="s">
        <v>29</v>
      </c>
    </row>
    <row r="24" spans="1:7" s="539" customFormat="1" ht="38.85" customHeight="1">
      <c r="A24" s="540" t="s">
        <v>61</v>
      </c>
      <c r="B24" s="594">
        <v>37615.80039163</v>
      </c>
      <c r="C24" s="590">
        <v>45364.181191490003</v>
      </c>
      <c r="D24" s="590">
        <v>40577.367710420003</v>
      </c>
      <c r="E24" s="590">
        <v>439.32039276</v>
      </c>
      <c r="F24" s="590">
        <v>29.445452339999999</v>
      </c>
      <c r="G24" s="591" t="s">
        <v>519</v>
      </c>
    </row>
    <row r="25" spans="1:7" s="539" customFormat="1" ht="49.15" customHeight="1">
      <c r="A25" s="540" t="s">
        <v>458</v>
      </c>
      <c r="B25" s="594">
        <v>16520.37271525</v>
      </c>
      <c r="C25" s="590">
        <v>17786.983021150001</v>
      </c>
      <c r="D25" s="590">
        <v>16466.148764630001</v>
      </c>
      <c r="E25" s="590">
        <v>584.28101413000002</v>
      </c>
      <c r="F25" s="590">
        <v>730.33671529000003</v>
      </c>
      <c r="G25" s="591" t="s">
        <v>529</v>
      </c>
    </row>
    <row r="26" spans="1:7" s="539" customFormat="1" ht="38.85" customHeight="1">
      <c r="A26" s="540" t="s">
        <v>1168</v>
      </c>
      <c r="B26" s="594">
        <v>2596.6786049500001</v>
      </c>
      <c r="C26" s="590">
        <v>10129.84170434</v>
      </c>
      <c r="D26" s="590">
        <v>8175.5427235699999</v>
      </c>
      <c r="E26" s="590">
        <v>1086.2016739200001</v>
      </c>
      <c r="F26" s="595" t="s">
        <v>585</v>
      </c>
      <c r="G26" s="591" t="s">
        <v>393</v>
      </c>
    </row>
    <row r="27" spans="1:7" s="539" customFormat="1" ht="89.1" customHeight="1">
      <c r="A27" s="540" t="s">
        <v>736</v>
      </c>
      <c r="B27" s="594">
        <v>34178.851170069996</v>
      </c>
      <c r="C27" s="590">
        <v>43550.824135870003</v>
      </c>
      <c r="D27" s="590">
        <v>45207.410456639998</v>
      </c>
      <c r="E27" s="590">
        <v>166.73130244000001</v>
      </c>
      <c r="F27" s="590">
        <v>365.35010015</v>
      </c>
      <c r="G27" s="591" t="s">
        <v>1169</v>
      </c>
    </row>
    <row r="28" spans="1:7" s="539" customFormat="1" ht="59.1" customHeight="1">
      <c r="A28" s="540" t="s">
        <v>1170</v>
      </c>
      <c r="B28" s="594">
        <v>2446.03015774</v>
      </c>
      <c r="C28" s="590">
        <v>1099.66870032</v>
      </c>
      <c r="D28" s="590">
        <v>1241.7028686199999</v>
      </c>
      <c r="E28" s="590">
        <v>31.57272596</v>
      </c>
      <c r="F28" s="590">
        <v>62.804164710000002</v>
      </c>
      <c r="G28" s="591" t="s">
        <v>1171</v>
      </c>
    </row>
    <row r="29" spans="1:7" s="539" customFormat="1" ht="28.7" customHeight="1">
      <c r="A29" s="540" t="s">
        <v>243</v>
      </c>
      <c r="B29" s="594">
        <v>31958.277723669999</v>
      </c>
      <c r="C29" s="590">
        <v>47947.858763939999</v>
      </c>
      <c r="D29" s="590">
        <v>27702.634286569999</v>
      </c>
      <c r="E29" s="590">
        <v>162.44678008</v>
      </c>
      <c r="F29" s="590">
        <v>86.143755999999996</v>
      </c>
      <c r="G29" s="591" t="s">
        <v>1172</v>
      </c>
    </row>
    <row r="30" spans="1:7" s="539" customFormat="1" ht="19.149999999999999" customHeight="1">
      <c r="A30" s="540" t="s">
        <v>654</v>
      </c>
      <c r="B30" s="594">
        <v>6952.1337846200004</v>
      </c>
      <c r="C30" s="590">
        <v>9385.6673116999991</v>
      </c>
      <c r="D30" s="590">
        <v>16428.796703200002</v>
      </c>
      <c r="E30" s="590">
        <v>1361.3782427000001</v>
      </c>
      <c r="F30" s="590">
        <v>1424.1775479999999</v>
      </c>
      <c r="G30" s="591" t="s">
        <v>1173</v>
      </c>
    </row>
    <row r="31" spans="1:7" s="539" customFormat="1" ht="28.7" customHeight="1">
      <c r="A31" s="540" t="s">
        <v>1174</v>
      </c>
      <c r="B31" s="594">
        <v>63.434644900000002</v>
      </c>
      <c r="C31" s="590">
        <v>105.42556627</v>
      </c>
      <c r="D31" s="590">
        <v>2388.02967911</v>
      </c>
      <c r="E31" s="595" t="s">
        <v>585</v>
      </c>
      <c r="F31" s="595" t="s">
        <v>585</v>
      </c>
      <c r="G31" s="591" t="s">
        <v>1175</v>
      </c>
    </row>
    <row r="32" spans="1:7" s="539" customFormat="1" ht="19.149999999999999" customHeight="1">
      <c r="A32" s="540" t="s">
        <v>601</v>
      </c>
      <c r="B32" s="594">
        <v>4483.5030677599998</v>
      </c>
      <c r="C32" s="590">
        <v>8957.3162619399991</v>
      </c>
      <c r="D32" s="590">
        <v>9810.1671662499994</v>
      </c>
      <c r="E32" s="595" t="s">
        <v>585</v>
      </c>
      <c r="F32" s="595" t="s">
        <v>585</v>
      </c>
      <c r="G32" s="591" t="s">
        <v>1176</v>
      </c>
    </row>
    <row r="33" spans="1:7" s="539" customFormat="1" ht="39.4" customHeight="1">
      <c r="A33" s="583" t="s">
        <v>730</v>
      </c>
      <c r="B33" s="584">
        <v>3198.8237191100002</v>
      </c>
      <c r="C33" s="584">
        <v>1256.6284825600001</v>
      </c>
      <c r="D33" s="584">
        <v>1101.34598439</v>
      </c>
      <c r="E33" s="584">
        <v>17.970321850000001</v>
      </c>
      <c r="F33" s="584">
        <v>0</v>
      </c>
      <c r="G33" s="585" t="s">
        <v>647</v>
      </c>
    </row>
    <row r="34" spans="1:7" s="539" customFormat="1" ht="19.149999999999999" customHeight="1">
      <c r="A34" s="593" t="s">
        <v>1177</v>
      </c>
      <c r="B34" s="587">
        <v>4342.7896339999998</v>
      </c>
      <c r="C34" s="587">
        <v>4316.9248939999998</v>
      </c>
      <c r="D34" s="587">
        <v>4002.7997249999999</v>
      </c>
      <c r="E34" s="587">
        <v>58.427999999999997</v>
      </c>
      <c r="F34" s="587">
        <v>0</v>
      </c>
      <c r="G34" s="593" t="s">
        <v>1178</v>
      </c>
    </row>
    <row r="35" spans="1:7" s="539" customFormat="1" ht="28.7" customHeight="1">
      <c r="A35" s="593" t="s">
        <v>1179</v>
      </c>
      <c r="B35" s="587">
        <v>1143.96591489</v>
      </c>
      <c r="C35" s="587">
        <v>3060.2964114400002</v>
      </c>
      <c r="D35" s="587">
        <v>2901.4537406099998</v>
      </c>
      <c r="E35" s="587">
        <v>40.45767815</v>
      </c>
      <c r="F35" s="587">
        <v>0</v>
      </c>
      <c r="G35" s="593" t="s">
        <v>1180</v>
      </c>
    </row>
    <row r="36" spans="1:7" s="539" customFormat="1" ht="59.65" customHeight="1">
      <c r="A36" s="583" t="s">
        <v>747</v>
      </c>
      <c r="B36" s="584">
        <v>3095.8550230000001</v>
      </c>
      <c r="C36" s="584">
        <v>13930.37511026</v>
      </c>
      <c r="D36" s="584">
        <v>19425.810298330001</v>
      </c>
      <c r="E36" s="584">
        <v>-0.51749999999999996</v>
      </c>
      <c r="F36" s="584">
        <v>-14.125719999999999</v>
      </c>
      <c r="G36" s="585" t="s">
        <v>729</v>
      </c>
    </row>
    <row r="37" spans="1:7" s="539" customFormat="1" ht="28.7" customHeight="1">
      <c r="A37" s="593" t="s">
        <v>1183</v>
      </c>
      <c r="B37" s="587">
        <v>3251.4056</v>
      </c>
      <c r="C37" s="587">
        <v>13950.20576626</v>
      </c>
      <c r="D37" s="587">
        <v>19503.98138433</v>
      </c>
      <c r="E37" s="587">
        <v>0</v>
      </c>
      <c r="F37" s="587">
        <v>0</v>
      </c>
      <c r="G37" s="593" t="s">
        <v>1184</v>
      </c>
    </row>
    <row r="38" spans="1:7" s="539" customFormat="1" ht="38.85" customHeight="1">
      <c r="A38" s="593" t="s">
        <v>1181</v>
      </c>
      <c r="B38" s="587">
        <v>155.550577</v>
      </c>
      <c r="C38" s="587">
        <v>19.830656000000001</v>
      </c>
      <c r="D38" s="587">
        <v>78.171086000000003</v>
      </c>
      <c r="E38" s="587">
        <v>0.51749999999999996</v>
      </c>
      <c r="F38" s="587">
        <v>14.125719999999999</v>
      </c>
      <c r="G38" s="593" t="s">
        <v>1182</v>
      </c>
    </row>
    <row r="39" spans="1:7" s="539" customFormat="1" ht="39.4" customHeight="1">
      <c r="A39" s="583" t="s">
        <v>821</v>
      </c>
      <c r="B39" s="584">
        <v>-475.12705202000001</v>
      </c>
      <c r="C39" s="584">
        <v>-23002.600379129999</v>
      </c>
      <c r="D39" s="584">
        <v>-932.32243326000003</v>
      </c>
      <c r="E39" s="584">
        <v>13024.96709683</v>
      </c>
      <c r="F39" s="584">
        <v>12799.40938646</v>
      </c>
      <c r="G39" s="585" t="s">
        <v>731</v>
      </c>
    </row>
    <row r="40" spans="1:7" s="539" customFormat="1" ht="69.95" customHeight="1">
      <c r="A40" s="583" t="s">
        <v>648</v>
      </c>
      <c r="B40" s="584">
        <v>475.12705202000001</v>
      </c>
      <c r="C40" s="584">
        <v>23002.600379129999</v>
      </c>
      <c r="D40" s="584">
        <v>932.32243326000003</v>
      </c>
      <c r="E40" s="584">
        <v>-13024.96709683</v>
      </c>
      <c r="F40" s="584">
        <v>-12799.40938646</v>
      </c>
      <c r="G40" s="585" t="s">
        <v>1384</v>
      </c>
    </row>
    <row r="41" spans="1:7" s="539" customFormat="1" ht="19.7" customHeight="1">
      <c r="A41" s="596" t="s">
        <v>555</v>
      </c>
      <c r="B41" s="597">
        <v>475.12705202000001</v>
      </c>
      <c r="C41" s="597">
        <v>23002.600379129999</v>
      </c>
      <c r="D41" s="597">
        <v>932.32243326000003</v>
      </c>
      <c r="E41" s="597">
        <v>-13024.96709683</v>
      </c>
      <c r="F41" s="597">
        <v>-12799.40938646</v>
      </c>
      <c r="G41" s="598" t="s">
        <v>1185</v>
      </c>
    </row>
    <row r="42" spans="1:7" s="539" customFormat="1" ht="19.149999999999999" customHeight="1">
      <c r="A42" s="588" t="s">
        <v>1186</v>
      </c>
      <c r="B42" s="590">
        <v>7495.0427080199997</v>
      </c>
      <c r="C42" s="590">
        <v>40847.277706089997</v>
      </c>
      <c r="D42" s="590">
        <v>2969.8267945799998</v>
      </c>
      <c r="E42" s="590">
        <v>-13024.96709683</v>
      </c>
      <c r="F42" s="590">
        <v>-12799.40938646</v>
      </c>
      <c r="G42" s="599" t="s">
        <v>1187</v>
      </c>
    </row>
    <row r="43" spans="1:7" s="539" customFormat="1" ht="19.7" customHeight="1">
      <c r="A43" s="588" t="s">
        <v>1188</v>
      </c>
      <c r="B43" s="590">
        <v>7019.9156560000001</v>
      </c>
      <c r="C43" s="590">
        <v>17844.677326960002</v>
      </c>
      <c r="D43" s="590">
        <v>2037.50436132</v>
      </c>
      <c r="E43" s="595" t="s">
        <v>585</v>
      </c>
      <c r="F43" s="595" t="s">
        <v>585</v>
      </c>
      <c r="G43" s="591" t="s">
        <v>1189</v>
      </c>
    </row>
    <row r="44" spans="1:7" s="539" customFormat="1" ht="19.7" customHeight="1">
      <c r="A44" s="596" t="s">
        <v>253</v>
      </c>
      <c r="B44" s="600" t="s">
        <v>585</v>
      </c>
      <c r="C44" s="600" t="s">
        <v>585</v>
      </c>
      <c r="D44" s="600" t="s">
        <v>585</v>
      </c>
      <c r="E44" s="600" t="s">
        <v>585</v>
      </c>
      <c r="F44" s="600" t="s">
        <v>585</v>
      </c>
      <c r="G44" s="598" t="s">
        <v>1190</v>
      </c>
    </row>
    <row r="45" spans="1:7" s="539" customFormat="1" ht="19.149999999999999" customHeight="1">
      <c r="A45" s="588" t="s">
        <v>1186</v>
      </c>
      <c r="B45" s="595" t="s">
        <v>585</v>
      </c>
      <c r="C45" s="595" t="s">
        <v>585</v>
      </c>
      <c r="D45" s="595" t="s">
        <v>585</v>
      </c>
      <c r="E45" s="595" t="s">
        <v>585</v>
      </c>
      <c r="F45" s="595" t="s">
        <v>585</v>
      </c>
      <c r="G45" s="591" t="s">
        <v>1187</v>
      </c>
    </row>
    <row r="46" spans="1:7" s="539" customFormat="1" ht="19.7" customHeight="1">
      <c r="A46" s="601" t="s">
        <v>1188</v>
      </c>
      <c r="B46" s="602" t="s">
        <v>585</v>
      </c>
      <c r="C46" s="603" t="s">
        <v>585</v>
      </c>
      <c r="D46" s="603" t="s">
        <v>585</v>
      </c>
      <c r="E46" s="603" t="s">
        <v>585</v>
      </c>
      <c r="F46" s="603" t="s">
        <v>585</v>
      </c>
      <c r="G46" s="604" t="s">
        <v>1189</v>
      </c>
    </row>
    <row r="47" spans="1:7" s="539" customFormat="1" ht="28.7" customHeight="1"/>
  </sheetData>
  <customSheetViews>
    <customSheetView guid="{69687417-BF2D-41EA-9F0C-3ABCA36AC0DF}" scale="80" showPageBreaks="1" printArea="1" view="pageBreakPreview">
      <pane xSplit="1" ySplit="8" topLeftCell="B9" activePane="bottomRight" state="frozen"/>
      <selection pane="bottomRight" activeCell="H16" sqref="H16"/>
      <pageMargins left="0.24" right="0.17" top="0.49" bottom="0.47" header="0.5" footer="0.5"/>
      <pageSetup paperSize="9" scale="71" orientation="portrait" r:id="rId1"/>
      <headerFooter alignWithMargins="0"/>
    </customSheetView>
    <customSheetView guid="{CEB12AB2-2B7C-47EA-8993-91B31C172525}" scale="80" showPageBreaks="1" printArea="1" view="pageBreakPreview">
      <pane xSplit="1" ySplit="8" topLeftCell="B9" activePane="bottomRight" state="frozen"/>
      <selection pane="bottomRight" activeCell="H16" sqref="H16"/>
      <pageMargins left="0.24" right="0.17" top="0.49" bottom="0.47" header="0.5" footer="0.5"/>
      <pageSetup paperSize="9" scale="71" orientation="portrait" r:id="rId2"/>
      <headerFooter alignWithMargins="0"/>
    </customSheetView>
  </customSheetViews>
  <mergeCells count="14">
    <mergeCell ref="B5:B6"/>
    <mergeCell ref="A5:A6"/>
    <mergeCell ref="C5:C6"/>
    <mergeCell ref="F5:F6"/>
    <mergeCell ref="A4:D4"/>
    <mergeCell ref="E4:G4"/>
    <mergeCell ref="D5:E5"/>
    <mergeCell ref="G5:G6"/>
    <mergeCell ref="A1:D1"/>
    <mergeCell ref="E1:G1"/>
    <mergeCell ref="A2:D2"/>
    <mergeCell ref="E2:G2"/>
    <mergeCell ref="A3:D3"/>
    <mergeCell ref="E3:G3"/>
  </mergeCells>
  <phoneticPr fontId="18" type="noConversion"/>
  <pageMargins left="0.24" right="0.17" top="0.49" bottom="0.47" header="0.5" footer="0.5"/>
  <pageSetup paperSize="9" scale="71" orientation="portrait" r:id="rId3"/>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4">
    <tabColor rgb="FFFFC000"/>
  </sheetPr>
  <dimension ref="A1:G47"/>
  <sheetViews>
    <sheetView view="pageBreakPreview" zoomScale="80" zoomScaleNormal="100" zoomScaleSheetLayoutView="80" workbookViewId="0">
      <selection activeCell="N14" sqref="N14"/>
    </sheetView>
  </sheetViews>
  <sheetFormatPr defaultRowHeight="12.75"/>
  <cols>
    <col min="1" max="1" width="20.85546875" style="454" customWidth="1"/>
    <col min="2" max="3" width="11.7109375" style="454" customWidth="1"/>
    <col min="4" max="4" width="9.28515625" style="454" customWidth="1"/>
    <col min="5" max="5" width="14" style="454" customWidth="1"/>
    <col min="6" max="6" width="11.7109375" style="454" customWidth="1"/>
    <col min="7" max="7" width="21" style="454" customWidth="1"/>
    <col min="8" max="8" width="4.7109375" style="454" customWidth="1"/>
    <col min="9" max="16384" width="9.140625" style="454"/>
  </cols>
  <sheetData>
    <row r="1" spans="1:7" s="539" customFormat="1" ht="19.149999999999999" customHeight="1">
      <c r="A1" s="865" t="s">
        <v>3037</v>
      </c>
      <c r="B1" s="865"/>
      <c r="C1" s="865"/>
      <c r="D1" s="865"/>
      <c r="E1" s="866" t="s">
        <v>3038</v>
      </c>
      <c r="F1" s="866"/>
      <c r="G1" s="866"/>
    </row>
    <row r="2" spans="1:7" s="539" customFormat="1" ht="19.149999999999999" customHeight="1">
      <c r="A2" s="867" t="s">
        <v>1200</v>
      </c>
      <c r="B2" s="867"/>
      <c r="C2" s="867"/>
      <c r="D2" s="867"/>
      <c r="E2" s="868" t="s">
        <v>1155</v>
      </c>
      <c r="F2" s="868"/>
      <c r="G2" s="868"/>
    </row>
    <row r="3" spans="1:7" s="539" customFormat="1" ht="19.149999999999999" customHeight="1">
      <c r="A3" s="867" t="s">
        <v>1156</v>
      </c>
      <c r="B3" s="867"/>
      <c r="C3" s="867"/>
      <c r="D3" s="867"/>
      <c r="E3" s="868" t="s">
        <v>2640</v>
      </c>
      <c r="F3" s="868"/>
      <c r="G3" s="868"/>
    </row>
    <row r="4" spans="1:7" s="539" customFormat="1" ht="14.45" customHeight="1">
      <c r="A4" s="871" t="s">
        <v>139</v>
      </c>
      <c r="B4" s="871"/>
      <c r="C4" s="871"/>
      <c r="D4" s="871"/>
      <c r="E4" s="872" t="s">
        <v>616</v>
      </c>
      <c r="F4" s="872"/>
      <c r="G4" s="872"/>
    </row>
    <row r="5" spans="1:7" s="539" customFormat="1" ht="19.149999999999999" customHeight="1">
      <c r="A5" s="869" t="s">
        <v>451</v>
      </c>
      <c r="B5" s="870" t="s">
        <v>3125</v>
      </c>
      <c r="C5" s="870" t="s">
        <v>2478</v>
      </c>
      <c r="D5" s="869" t="s">
        <v>3126</v>
      </c>
      <c r="E5" s="869"/>
      <c r="F5" s="870" t="s">
        <v>3127</v>
      </c>
      <c r="G5" s="870" t="s">
        <v>42</v>
      </c>
    </row>
    <row r="6" spans="1:7" s="539" customFormat="1" ht="48" customHeight="1">
      <c r="A6" s="869"/>
      <c r="B6" s="870"/>
      <c r="C6" s="870"/>
      <c r="D6" s="581" t="s">
        <v>2594</v>
      </c>
      <c r="E6" s="581" t="s">
        <v>3128</v>
      </c>
      <c r="F6" s="870"/>
      <c r="G6" s="870"/>
    </row>
    <row r="7" spans="1:7" s="539" customFormat="1" ht="20.25" customHeight="1">
      <c r="A7" s="582" t="s">
        <v>608</v>
      </c>
      <c r="B7" s="582" t="s">
        <v>207</v>
      </c>
      <c r="C7" s="582" t="s">
        <v>314</v>
      </c>
      <c r="D7" s="582" t="s">
        <v>548</v>
      </c>
      <c r="E7" s="582" t="s">
        <v>825</v>
      </c>
      <c r="F7" s="582" t="s">
        <v>581</v>
      </c>
      <c r="G7" s="582" t="s">
        <v>826</v>
      </c>
    </row>
    <row r="8" spans="1:7" s="539" customFormat="1" ht="19.149999999999999" customHeight="1">
      <c r="A8" s="583" t="s">
        <v>479</v>
      </c>
      <c r="B8" s="584">
        <v>221047.26484856001</v>
      </c>
      <c r="C8" s="584">
        <v>227512.46794890001</v>
      </c>
      <c r="D8" s="584">
        <v>271375.37933059002</v>
      </c>
      <c r="E8" s="584">
        <v>12578.82696113</v>
      </c>
      <c r="F8" s="584">
        <v>16792.26714159</v>
      </c>
      <c r="G8" s="585" t="s">
        <v>480</v>
      </c>
    </row>
    <row r="9" spans="1:7" s="539" customFormat="1" ht="38.85" customHeight="1">
      <c r="A9" s="586" t="s">
        <v>1157</v>
      </c>
      <c r="B9" s="587">
        <v>139645.40700623</v>
      </c>
      <c r="C9" s="587">
        <v>134581.72791625001</v>
      </c>
      <c r="D9" s="587">
        <v>168880.94292658</v>
      </c>
      <c r="E9" s="587">
        <v>12079.540199659999</v>
      </c>
      <c r="F9" s="587">
        <v>11714.064714640001</v>
      </c>
      <c r="G9" s="586" t="s">
        <v>1158</v>
      </c>
    </row>
    <row r="10" spans="1:7" s="539" customFormat="1" ht="28.7" customHeight="1">
      <c r="A10" s="588" t="s">
        <v>1561</v>
      </c>
      <c r="B10" s="589" t="s">
        <v>585</v>
      </c>
      <c r="C10" s="590">
        <v>16739.572197540001</v>
      </c>
      <c r="D10" s="590">
        <v>28325.961478929999</v>
      </c>
      <c r="E10" s="590">
        <v>2992.9223622099998</v>
      </c>
      <c r="F10" s="590">
        <v>1530.4006091799999</v>
      </c>
      <c r="G10" s="591" t="s">
        <v>724</v>
      </c>
    </row>
    <row r="11" spans="1:7" s="539" customFormat="1" ht="28.7" customHeight="1">
      <c r="A11" s="588" t="s">
        <v>1159</v>
      </c>
      <c r="B11" s="592">
        <v>54118.88675713</v>
      </c>
      <c r="C11" s="590">
        <v>48546.228242390003</v>
      </c>
      <c r="D11" s="590">
        <v>57843.071190679999</v>
      </c>
      <c r="E11" s="590">
        <v>4873.8772865600004</v>
      </c>
      <c r="F11" s="590">
        <v>5538.2363008800003</v>
      </c>
      <c r="G11" s="591" t="s">
        <v>725</v>
      </c>
    </row>
    <row r="12" spans="1:7" s="539" customFormat="1" ht="19.149999999999999" customHeight="1">
      <c r="A12" s="588" t="s">
        <v>1160</v>
      </c>
      <c r="B12" s="592">
        <v>43915.411755970003</v>
      </c>
      <c r="C12" s="590">
        <v>39420.589067809997</v>
      </c>
      <c r="D12" s="590">
        <v>45836.373122249999</v>
      </c>
      <c r="E12" s="590">
        <v>3777.97201567</v>
      </c>
      <c r="F12" s="590">
        <v>4272.7434948600003</v>
      </c>
      <c r="G12" s="591" t="s">
        <v>686</v>
      </c>
    </row>
    <row r="13" spans="1:7" s="539" customFormat="1" ht="19.149999999999999" customHeight="1">
      <c r="A13" s="588" t="s">
        <v>1161</v>
      </c>
      <c r="B13" s="592">
        <v>139.96199845000001</v>
      </c>
      <c r="C13" s="590">
        <v>80.744339960000005</v>
      </c>
      <c r="D13" s="590">
        <v>93.241192029999993</v>
      </c>
      <c r="E13" s="590">
        <v>5.1521512999999999</v>
      </c>
      <c r="F13" s="590">
        <v>4.5750733300000004</v>
      </c>
      <c r="G13" s="591" t="s">
        <v>674</v>
      </c>
    </row>
    <row r="14" spans="1:7" s="539" customFormat="1" ht="28.7" customHeight="1">
      <c r="A14" s="593" t="s">
        <v>1162</v>
      </c>
      <c r="B14" s="587">
        <v>9411.9618012200008</v>
      </c>
      <c r="C14" s="587">
        <v>5646.7871212</v>
      </c>
      <c r="D14" s="587">
        <v>5253.8970216899997</v>
      </c>
      <c r="E14" s="587">
        <v>166.42006688000001</v>
      </c>
      <c r="F14" s="587">
        <v>697.05422901999998</v>
      </c>
      <c r="G14" s="593" t="s">
        <v>12</v>
      </c>
    </row>
    <row r="15" spans="1:7" s="539" customFormat="1" ht="38.85" customHeight="1">
      <c r="A15" s="593" t="s">
        <v>1163</v>
      </c>
      <c r="B15" s="587">
        <v>2412.64844111</v>
      </c>
      <c r="C15" s="587">
        <v>4459.8284514500001</v>
      </c>
      <c r="D15" s="587">
        <v>8398.4787843199992</v>
      </c>
      <c r="E15" s="587">
        <v>164.83169459000001</v>
      </c>
      <c r="F15" s="587">
        <v>1650.92419793</v>
      </c>
      <c r="G15" s="593" t="s">
        <v>574</v>
      </c>
    </row>
    <row r="16" spans="1:7" s="539" customFormat="1" ht="28.7" customHeight="1">
      <c r="A16" s="593" t="s">
        <v>422</v>
      </c>
      <c r="B16" s="587">
        <v>69577.247600000002</v>
      </c>
      <c r="C16" s="587">
        <v>82824.124460000006</v>
      </c>
      <c r="D16" s="587">
        <v>88842.060597999996</v>
      </c>
      <c r="E16" s="587">
        <v>168.035</v>
      </c>
      <c r="F16" s="587">
        <v>2730.2240000000002</v>
      </c>
      <c r="G16" s="593" t="s">
        <v>1164</v>
      </c>
    </row>
    <row r="17" spans="1:7" s="539" customFormat="1" ht="19.7" customHeight="1">
      <c r="A17" s="583" t="s">
        <v>118</v>
      </c>
      <c r="B17" s="584">
        <v>216038.37345511001</v>
      </c>
      <c r="C17" s="584">
        <v>253828.70218584</v>
      </c>
      <c r="D17" s="584">
        <v>279182.84321562998</v>
      </c>
      <c r="E17" s="584">
        <v>3378.6530602100001</v>
      </c>
      <c r="F17" s="584">
        <v>9468.0268416800009</v>
      </c>
      <c r="G17" s="585" t="s">
        <v>557</v>
      </c>
    </row>
    <row r="18" spans="1:7" s="539" customFormat="1" ht="28.7" customHeight="1">
      <c r="A18" s="540" t="s">
        <v>1165</v>
      </c>
      <c r="B18" s="594">
        <v>8001.2618404200002</v>
      </c>
      <c r="C18" s="590">
        <v>8591.2059722499998</v>
      </c>
      <c r="D18" s="590">
        <v>9422.7120299500002</v>
      </c>
      <c r="E18" s="590">
        <v>250.62248883999999</v>
      </c>
      <c r="F18" s="590">
        <v>342.84341269999999</v>
      </c>
      <c r="G18" s="591" t="s">
        <v>147</v>
      </c>
    </row>
    <row r="19" spans="1:7" s="539" customFormat="1" ht="19.149999999999999" customHeight="1">
      <c r="A19" s="540" t="s">
        <v>96</v>
      </c>
      <c r="B19" s="594">
        <v>250.29676900999999</v>
      </c>
      <c r="C19" s="590">
        <v>710.74906451000004</v>
      </c>
      <c r="D19" s="590">
        <v>363.36727839999998</v>
      </c>
      <c r="E19" s="590">
        <v>7.0374415199999998</v>
      </c>
      <c r="F19" s="590">
        <v>7.8671193199999996</v>
      </c>
      <c r="G19" s="591" t="s">
        <v>46</v>
      </c>
    </row>
    <row r="20" spans="1:7" s="539" customFormat="1" ht="59.1" customHeight="1">
      <c r="A20" s="540" t="s">
        <v>1166</v>
      </c>
      <c r="B20" s="594">
        <v>6872.0632156800002</v>
      </c>
      <c r="C20" s="590">
        <v>8402.6166824699994</v>
      </c>
      <c r="D20" s="590">
        <v>9834.8298284400007</v>
      </c>
      <c r="E20" s="590">
        <v>285.28690237000001</v>
      </c>
      <c r="F20" s="590">
        <v>496.13961147999999</v>
      </c>
      <c r="G20" s="591" t="s">
        <v>313</v>
      </c>
    </row>
    <row r="21" spans="1:7" s="539" customFormat="1" ht="19.149999999999999" customHeight="1">
      <c r="A21" s="540" t="s">
        <v>43</v>
      </c>
      <c r="B21" s="594">
        <v>75130.959475580006</v>
      </c>
      <c r="C21" s="590">
        <v>103115.56044541</v>
      </c>
      <c r="D21" s="590">
        <v>122527.14342699001</v>
      </c>
      <c r="E21" s="590">
        <v>1211.6250855599999</v>
      </c>
      <c r="F21" s="590">
        <v>6059.1053915100001</v>
      </c>
      <c r="G21" s="591" t="s">
        <v>44</v>
      </c>
    </row>
    <row r="22" spans="1:7" s="539" customFormat="1" ht="19.149999999999999" customHeight="1">
      <c r="A22" s="540" t="s">
        <v>338</v>
      </c>
      <c r="B22" s="594">
        <v>3439.7076983000002</v>
      </c>
      <c r="C22" s="590">
        <v>6770.4664830600004</v>
      </c>
      <c r="D22" s="590">
        <v>6519.6775156499998</v>
      </c>
      <c r="E22" s="590">
        <v>26.961132129999999</v>
      </c>
      <c r="F22" s="590">
        <v>18.84057327</v>
      </c>
      <c r="G22" s="591" t="s">
        <v>339</v>
      </c>
    </row>
    <row r="23" spans="1:7" s="539" customFormat="1" ht="38.85" customHeight="1">
      <c r="A23" s="540" t="s">
        <v>1167</v>
      </c>
      <c r="B23" s="594">
        <v>15432.80607474</v>
      </c>
      <c r="C23" s="590">
        <v>13193.1112928</v>
      </c>
      <c r="D23" s="590">
        <v>14788.66977436</v>
      </c>
      <c r="E23" s="590">
        <v>148.06209995</v>
      </c>
      <c r="F23" s="590">
        <v>202.26151518</v>
      </c>
      <c r="G23" s="591" t="s">
        <v>29</v>
      </c>
    </row>
    <row r="24" spans="1:7" s="539" customFormat="1" ht="38.85" customHeight="1">
      <c r="A24" s="540" t="s">
        <v>61</v>
      </c>
      <c r="B24" s="594">
        <v>31603.278330770001</v>
      </c>
      <c r="C24" s="590">
        <v>52172.442665499999</v>
      </c>
      <c r="D24" s="590">
        <v>40241.239209029998</v>
      </c>
      <c r="E24" s="590">
        <v>15.43148379</v>
      </c>
      <c r="F24" s="590">
        <v>277.62560814</v>
      </c>
      <c r="G24" s="591" t="s">
        <v>519</v>
      </c>
    </row>
    <row r="25" spans="1:7" s="539" customFormat="1" ht="49.15" customHeight="1">
      <c r="A25" s="540" t="s">
        <v>458</v>
      </c>
      <c r="B25" s="594">
        <v>9608.0686118699996</v>
      </c>
      <c r="C25" s="590">
        <v>9385.1850152099996</v>
      </c>
      <c r="D25" s="590">
        <v>10760.60857635</v>
      </c>
      <c r="E25" s="590">
        <v>334.67631245000001</v>
      </c>
      <c r="F25" s="590">
        <v>355.92347723</v>
      </c>
      <c r="G25" s="591" t="s">
        <v>529</v>
      </c>
    </row>
    <row r="26" spans="1:7" s="539" customFormat="1" ht="38.85" customHeight="1">
      <c r="A26" s="540" t="s">
        <v>1168</v>
      </c>
      <c r="B26" s="594">
        <v>2261.4502994099998</v>
      </c>
      <c r="C26" s="590">
        <v>6317.1507081700001</v>
      </c>
      <c r="D26" s="590">
        <v>3984.2814456400001</v>
      </c>
      <c r="E26" s="595" t="s">
        <v>585</v>
      </c>
      <c r="F26" s="595" t="s">
        <v>585</v>
      </c>
      <c r="G26" s="591" t="s">
        <v>393</v>
      </c>
    </row>
    <row r="27" spans="1:7" s="539" customFormat="1" ht="89.1" customHeight="1">
      <c r="A27" s="540" t="s">
        <v>736</v>
      </c>
      <c r="B27" s="594">
        <v>3329.9169035099999</v>
      </c>
      <c r="C27" s="590">
        <v>4051.90354088</v>
      </c>
      <c r="D27" s="590">
        <v>7324.0955488299996</v>
      </c>
      <c r="E27" s="590">
        <v>71.460113849999999</v>
      </c>
      <c r="F27" s="590">
        <v>81.354019600000001</v>
      </c>
      <c r="G27" s="591" t="s">
        <v>1169</v>
      </c>
    </row>
    <row r="28" spans="1:7" s="539" customFormat="1" ht="59.1" customHeight="1">
      <c r="A28" s="540" t="s">
        <v>1170</v>
      </c>
      <c r="B28" s="594">
        <v>551.63087853000002</v>
      </c>
      <c r="C28" s="590">
        <v>770.98231276000001</v>
      </c>
      <c r="D28" s="590">
        <v>836.72155941000005</v>
      </c>
      <c r="E28" s="590">
        <v>22.77690364</v>
      </c>
      <c r="F28" s="590">
        <v>21.173351629999999</v>
      </c>
      <c r="G28" s="591" t="s">
        <v>1171</v>
      </c>
    </row>
    <row r="29" spans="1:7" s="539" customFormat="1" ht="28.7" customHeight="1">
      <c r="A29" s="540" t="s">
        <v>243</v>
      </c>
      <c r="B29" s="594">
        <v>16655.562154309999</v>
      </c>
      <c r="C29" s="590">
        <v>17692.778469739998</v>
      </c>
      <c r="D29" s="590">
        <v>18921.971096400001</v>
      </c>
      <c r="E29" s="590">
        <v>91.554217300000005</v>
      </c>
      <c r="F29" s="590">
        <v>7.3612373499999997</v>
      </c>
      <c r="G29" s="591" t="s">
        <v>1172</v>
      </c>
    </row>
    <row r="30" spans="1:7" s="539" customFormat="1" ht="19.149999999999999" customHeight="1">
      <c r="A30" s="540" t="s">
        <v>654</v>
      </c>
      <c r="B30" s="594">
        <v>4658.5338034599999</v>
      </c>
      <c r="C30" s="590">
        <v>9615.3380909400003</v>
      </c>
      <c r="D30" s="590">
        <v>15262.441944439999</v>
      </c>
      <c r="E30" s="590">
        <v>10.64487881</v>
      </c>
      <c r="F30" s="590">
        <v>73.338524269999994</v>
      </c>
      <c r="G30" s="591" t="s">
        <v>1173</v>
      </c>
    </row>
    <row r="31" spans="1:7" s="539" customFormat="1" ht="28.7" customHeight="1">
      <c r="A31" s="540" t="s">
        <v>1174</v>
      </c>
      <c r="B31" s="594">
        <v>210.27839951999999</v>
      </c>
      <c r="C31" s="590">
        <v>99.686350660000002</v>
      </c>
      <c r="D31" s="590">
        <v>1662.6048817400001</v>
      </c>
      <c r="E31" s="595" t="s">
        <v>585</v>
      </c>
      <c r="F31" s="595" t="s">
        <v>585</v>
      </c>
      <c r="G31" s="591" t="s">
        <v>1175</v>
      </c>
    </row>
    <row r="32" spans="1:7" s="539" customFormat="1" ht="19.149999999999999" customHeight="1">
      <c r="A32" s="540" t="s">
        <v>601</v>
      </c>
      <c r="B32" s="594">
        <v>38032.559000000001</v>
      </c>
      <c r="C32" s="590">
        <v>12939.52509148</v>
      </c>
      <c r="D32" s="590">
        <v>16732.4791</v>
      </c>
      <c r="E32" s="590">
        <v>902.51400000000001</v>
      </c>
      <c r="F32" s="590">
        <v>1524.193</v>
      </c>
      <c r="G32" s="591" t="s">
        <v>1176</v>
      </c>
    </row>
    <row r="33" spans="1:7" s="539" customFormat="1" ht="39.4" customHeight="1">
      <c r="A33" s="583" t="s">
        <v>730</v>
      </c>
      <c r="B33" s="584">
        <v>2697.12657339</v>
      </c>
      <c r="C33" s="584">
        <v>1580.3730376399999</v>
      </c>
      <c r="D33" s="584">
        <v>8843.9531920299996</v>
      </c>
      <c r="E33" s="584">
        <v>-72.961536589999994</v>
      </c>
      <c r="F33" s="584">
        <v>0</v>
      </c>
      <c r="G33" s="585" t="s">
        <v>647</v>
      </c>
    </row>
    <row r="34" spans="1:7" s="539" customFormat="1" ht="19.149999999999999" customHeight="1">
      <c r="A34" s="593" t="s">
        <v>1177</v>
      </c>
      <c r="B34" s="587">
        <v>4060.346998</v>
      </c>
      <c r="C34" s="587">
        <v>3780.4707659999999</v>
      </c>
      <c r="D34" s="587">
        <v>10642.815063</v>
      </c>
      <c r="E34" s="587">
        <v>0</v>
      </c>
      <c r="F34" s="587">
        <v>0</v>
      </c>
      <c r="G34" s="593" t="s">
        <v>1178</v>
      </c>
    </row>
    <row r="35" spans="1:7" s="539" customFormat="1" ht="28.7" customHeight="1">
      <c r="A35" s="593" t="s">
        <v>1179</v>
      </c>
      <c r="B35" s="587">
        <v>1363.22042461</v>
      </c>
      <c r="C35" s="587">
        <v>2200.09772836</v>
      </c>
      <c r="D35" s="587">
        <v>1798.8618709699999</v>
      </c>
      <c r="E35" s="587">
        <v>72.961536589999994</v>
      </c>
      <c r="F35" s="587">
        <v>0</v>
      </c>
      <c r="G35" s="593" t="s">
        <v>1180</v>
      </c>
    </row>
    <row r="36" spans="1:7" s="539" customFormat="1" ht="59.65" customHeight="1">
      <c r="A36" s="583" t="s">
        <v>747</v>
      </c>
      <c r="B36" s="584">
        <v>1110.2537950000001</v>
      </c>
      <c r="C36" s="584">
        <v>2960.5713609999998</v>
      </c>
      <c r="D36" s="584">
        <v>1741.0866189999999</v>
      </c>
      <c r="E36" s="584">
        <v>0</v>
      </c>
      <c r="F36" s="584">
        <v>86</v>
      </c>
      <c r="G36" s="585" t="s">
        <v>729</v>
      </c>
    </row>
    <row r="37" spans="1:7" s="539" customFormat="1" ht="28.7" customHeight="1">
      <c r="A37" s="593" t="s">
        <v>1183</v>
      </c>
      <c r="B37" s="587">
        <v>1222.6500000000001</v>
      </c>
      <c r="C37" s="587">
        <v>2998.61</v>
      </c>
      <c r="D37" s="587">
        <v>1776.002</v>
      </c>
      <c r="E37" s="587">
        <v>0</v>
      </c>
      <c r="F37" s="587">
        <v>86</v>
      </c>
      <c r="G37" s="593" t="s">
        <v>1184</v>
      </c>
    </row>
    <row r="38" spans="1:7" s="539" customFormat="1" ht="38.85" customHeight="1">
      <c r="A38" s="593" t="s">
        <v>1181</v>
      </c>
      <c r="B38" s="587">
        <v>112.39620499999999</v>
      </c>
      <c r="C38" s="587">
        <v>38.038639000000003</v>
      </c>
      <c r="D38" s="587">
        <v>34.915380999999996</v>
      </c>
      <c r="E38" s="587"/>
      <c r="F38" s="587"/>
      <c r="G38" s="593" t="s">
        <v>1182</v>
      </c>
    </row>
    <row r="39" spans="1:7" s="539" customFormat="1" ht="39.4" customHeight="1">
      <c r="A39" s="583" t="s">
        <v>821</v>
      </c>
      <c r="B39" s="584">
        <v>1201.5110250600001</v>
      </c>
      <c r="C39" s="584">
        <v>-30857.17863558</v>
      </c>
      <c r="D39" s="584">
        <v>-18392.503696070002</v>
      </c>
      <c r="E39" s="584">
        <v>9273.13543751</v>
      </c>
      <c r="F39" s="584">
        <v>7238.2402999100004</v>
      </c>
      <c r="G39" s="585" t="s">
        <v>731</v>
      </c>
    </row>
    <row r="40" spans="1:7" s="539" customFormat="1" ht="69.95" customHeight="1">
      <c r="A40" s="583" t="s">
        <v>648</v>
      </c>
      <c r="B40" s="584">
        <v>-1201.5110250600001</v>
      </c>
      <c r="C40" s="584">
        <v>30857.17863558</v>
      </c>
      <c r="D40" s="584">
        <v>18392.503696070002</v>
      </c>
      <c r="E40" s="584">
        <v>-9273.13543751</v>
      </c>
      <c r="F40" s="584">
        <v>-7238.2402999100004</v>
      </c>
      <c r="G40" s="585" t="s">
        <v>1384</v>
      </c>
    </row>
    <row r="41" spans="1:7" s="539" customFormat="1" ht="19.7" customHeight="1">
      <c r="A41" s="596" t="s">
        <v>555</v>
      </c>
      <c r="B41" s="597">
        <v>-1201.5110250600001</v>
      </c>
      <c r="C41" s="597">
        <v>30857.17863558</v>
      </c>
      <c r="D41" s="597">
        <v>18392.503696070002</v>
      </c>
      <c r="E41" s="597">
        <v>-9273.13543751</v>
      </c>
      <c r="F41" s="597">
        <v>-7238.2402999100004</v>
      </c>
      <c r="G41" s="598" t="s">
        <v>1185</v>
      </c>
    </row>
    <row r="42" spans="1:7" s="539" customFormat="1" ht="19.149999999999999" customHeight="1">
      <c r="A42" s="588" t="s">
        <v>1186</v>
      </c>
      <c r="B42" s="590">
        <v>5361.2779449400005</v>
      </c>
      <c r="C42" s="590">
        <v>35074.27410558</v>
      </c>
      <c r="D42" s="590">
        <v>21713.544313990002</v>
      </c>
      <c r="E42" s="590">
        <v>-9273.13543751</v>
      </c>
      <c r="F42" s="590">
        <v>-7150.5714999100001</v>
      </c>
      <c r="G42" s="599" t="s">
        <v>1187</v>
      </c>
    </row>
    <row r="43" spans="1:7" s="539" customFormat="1" ht="19.7" customHeight="1">
      <c r="A43" s="588" t="s">
        <v>1188</v>
      </c>
      <c r="B43" s="590">
        <v>6562.7889699999996</v>
      </c>
      <c r="C43" s="590">
        <v>4217.0954700000002</v>
      </c>
      <c r="D43" s="590">
        <v>3321.0406179199999</v>
      </c>
      <c r="E43" s="595" t="s">
        <v>585</v>
      </c>
      <c r="F43" s="590">
        <v>87.668800000000005</v>
      </c>
      <c r="G43" s="591" t="s">
        <v>1189</v>
      </c>
    </row>
    <row r="44" spans="1:7" s="539" customFormat="1" ht="19.7" customHeight="1">
      <c r="A44" s="596" t="s">
        <v>253</v>
      </c>
      <c r="B44" s="600" t="s">
        <v>585</v>
      </c>
      <c r="C44" s="600" t="s">
        <v>585</v>
      </c>
      <c r="D44" s="600" t="s">
        <v>585</v>
      </c>
      <c r="E44" s="600" t="s">
        <v>585</v>
      </c>
      <c r="F44" s="600" t="s">
        <v>585</v>
      </c>
      <c r="G44" s="598" t="s">
        <v>1190</v>
      </c>
    </row>
    <row r="45" spans="1:7" s="539" customFormat="1" ht="19.149999999999999" customHeight="1">
      <c r="A45" s="588" t="s">
        <v>1186</v>
      </c>
      <c r="B45" s="595" t="s">
        <v>585</v>
      </c>
      <c r="C45" s="595" t="s">
        <v>585</v>
      </c>
      <c r="D45" s="595" t="s">
        <v>585</v>
      </c>
      <c r="E45" s="595" t="s">
        <v>585</v>
      </c>
      <c r="F45" s="595" t="s">
        <v>585</v>
      </c>
      <c r="G45" s="591" t="s">
        <v>1187</v>
      </c>
    </row>
    <row r="46" spans="1:7" s="539" customFormat="1" ht="19.7" customHeight="1">
      <c r="A46" s="601" t="s">
        <v>1188</v>
      </c>
      <c r="B46" s="602" t="s">
        <v>585</v>
      </c>
      <c r="C46" s="603" t="s">
        <v>585</v>
      </c>
      <c r="D46" s="603" t="s">
        <v>585</v>
      </c>
      <c r="E46" s="603" t="s">
        <v>585</v>
      </c>
      <c r="F46" s="603" t="s">
        <v>585</v>
      </c>
      <c r="G46" s="604" t="s">
        <v>1189</v>
      </c>
    </row>
    <row r="47" spans="1:7" s="539" customFormat="1" ht="28.7" customHeight="1"/>
  </sheetData>
  <customSheetViews>
    <customSheetView guid="{69687417-BF2D-41EA-9F0C-3ABCA36AC0DF}" scale="80" showPageBreaks="1" printArea="1" view="pageBreakPreview">
      <selection activeCell="G18" sqref="G18"/>
      <pageMargins left="0.33" right="0.18" top="0.33" bottom="0.4" header="0.34" footer="0.42"/>
      <pageSetup paperSize="9" scale="70" orientation="portrait" r:id="rId1"/>
      <headerFooter alignWithMargins="0"/>
    </customSheetView>
    <customSheetView guid="{CEB12AB2-2B7C-47EA-8993-91B31C172525}" scale="80" showPageBreaks="1" printArea="1" view="pageBreakPreview">
      <selection activeCell="G18" sqref="G18"/>
      <pageMargins left="0.33" right="0.18" top="0.33" bottom="0.4" header="0.34" footer="0.42"/>
      <pageSetup paperSize="9" scale="70" orientation="portrait" r:id="rId2"/>
      <headerFooter alignWithMargins="0"/>
    </customSheetView>
  </customSheetViews>
  <mergeCells count="14">
    <mergeCell ref="B5:B6"/>
    <mergeCell ref="A5:A6"/>
    <mergeCell ref="C5:C6"/>
    <mergeCell ref="F5:F6"/>
    <mergeCell ref="A4:D4"/>
    <mergeCell ref="E4:G4"/>
    <mergeCell ref="D5:E5"/>
    <mergeCell ref="G5:G6"/>
    <mergeCell ref="A1:D1"/>
    <mergeCell ref="E1:G1"/>
    <mergeCell ref="A2:D2"/>
    <mergeCell ref="E2:G2"/>
    <mergeCell ref="A3:D3"/>
    <mergeCell ref="E3:G3"/>
  </mergeCells>
  <phoneticPr fontId="18" type="noConversion"/>
  <pageMargins left="0.33" right="0.18" top="0.33" bottom="0.4" header="0.34" footer="0.42"/>
  <pageSetup paperSize="9" scale="70" orientation="portrait" r:id="rId3"/>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5">
    <tabColor rgb="FFFFC000"/>
  </sheetPr>
  <dimension ref="A1:G47"/>
  <sheetViews>
    <sheetView view="pageBreakPreview" zoomScaleSheetLayoutView="100" workbookViewId="0">
      <selection activeCell="L15" sqref="L15"/>
    </sheetView>
  </sheetViews>
  <sheetFormatPr defaultRowHeight="12.75"/>
  <cols>
    <col min="1" max="1" width="20.85546875" style="454" customWidth="1"/>
    <col min="2" max="3" width="11.7109375" style="454" customWidth="1"/>
    <col min="4" max="4" width="9.28515625" style="454" customWidth="1"/>
    <col min="5" max="5" width="14" style="454" customWidth="1"/>
    <col min="6" max="6" width="11.7109375" style="454" customWidth="1"/>
    <col min="7" max="7" width="21" style="454" customWidth="1"/>
    <col min="8" max="8" width="4.7109375" style="454" customWidth="1"/>
    <col min="9" max="16384" width="9.140625" style="454"/>
  </cols>
  <sheetData>
    <row r="1" spans="1:7" s="539" customFormat="1" ht="19.149999999999999" customHeight="1">
      <c r="A1" s="865" t="s">
        <v>3039</v>
      </c>
      <c r="B1" s="865"/>
      <c r="C1" s="865"/>
      <c r="D1" s="865"/>
      <c r="E1" s="866" t="s">
        <v>3040</v>
      </c>
      <c r="F1" s="866"/>
      <c r="G1" s="866"/>
    </row>
    <row r="2" spans="1:7" s="539" customFormat="1" ht="19.149999999999999" customHeight="1">
      <c r="A2" s="867" t="s">
        <v>1201</v>
      </c>
      <c r="B2" s="867"/>
      <c r="C2" s="867"/>
      <c r="D2" s="867"/>
      <c r="E2" s="868" t="s">
        <v>1155</v>
      </c>
      <c r="F2" s="868"/>
      <c r="G2" s="868"/>
    </row>
    <row r="3" spans="1:7" s="539" customFormat="1" ht="19.149999999999999" customHeight="1">
      <c r="A3" s="867" t="s">
        <v>1156</v>
      </c>
      <c r="B3" s="867"/>
      <c r="C3" s="867"/>
      <c r="D3" s="867"/>
      <c r="E3" s="868" t="s">
        <v>2641</v>
      </c>
      <c r="F3" s="868"/>
      <c r="G3" s="868"/>
    </row>
    <row r="4" spans="1:7" s="539" customFormat="1" ht="14.45" customHeight="1">
      <c r="A4" s="871" t="s">
        <v>139</v>
      </c>
      <c r="B4" s="871"/>
      <c r="C4" s="871"/>
      <c r="D4" s="871"/>
      <c r="E4" s="872" t="s">
        <v>616</v>
      </c>
      <c r="F4" s="872"/>
      <c r="G4" s="872"/>
    </row>
    <row r="5" spans="1:7" s="539" customFormat="1" ht="19.149999999999999" customHeight="1">
      <c r="A5" s="869" t="s">
        <v>451</v>
      </c>
      <c r="B5" s="870" t="s">
        <v>3125</v>
      </c>
      <c r="C5" s="870" t="s">
        <v>2478</v>
      </c>
      <c r="D5" s="869" t="s">
        <v>3126</v>
      </c>
      <c r="E5" s="869"/>
      <c r="F5" s="870" t="s">
        <v>3127</v>
      </c>
      <c r="G5" s="870" t="s">
        <v>42</v>
      </c>
    </row>
    <row r="6" spans="1:7" s="539" customFormat="1" ht="48" customHeight="1">
      <c r="A6" s="869"/>
      <c r="B6" s="870"/>
      <c r="C6" s="870"/>
      <c r="D6" s="581" t="s">
        <v>2594</v>
      </c>
      <c r="E6" s="581" t="s">
        <v>3128</v>
      </c>
      <c r="F6" s="870"/>
      <c r="G6" s="870"/>
    </row>
    <row r="7" spans="1:7" s="539" customFormat="1" ht="20.25" customHeight="1">
      <c r="A7" s="582" t="s">
        <v>608</v>
      </c>
      <c r="B7" s="582" t="s">
        <v>207</v>
      </c>
      <c r="C7" s="582" t="s">
        <v>314</v>
      </c>
      <c r="D7" s="582" t="s">
        <v>548</v>
      </c>
      <c r="E7" s="582" t="s">
        <v>825</v>
      </c>
      <c r="F7" s="582" t="s">
        <v>581</v>
      </c>
      <c r="G7" s="582" t="s">
        <v>826</v>
      </c>
    </row>
    <row r="8" spans="1:7" s="539" customFormat="1" ht="19.149999999999999" customHeight="1">
      <c r="A8" s="583" t="s">
        <v>479</v>
      </c>
      <c r="B8" s="584">
        <v>257878.13765016</v>
      </c>
      <c r="C8" s="584">
        <v>327574.47102956002</v>
      </c>
      <c r="D8" s="584">
        <v>350779.05691330001</v>
      </c>
      <c r="E8" s="584">
        <v>14313.427483449999</v>
      </c>
      <c r="F8" s="584">
        <v>21415.81037028</v>
      </c>
      <c r="G8" s="585" t="s">
        <v>480</v>
      </c>
    </row>
    <row r="9" spans="1:7" s="539" customFormat="1" ht="38.85" customHeight="1">
      <c r="A9" s="586" t="s">
        <v>1157</v>
      </c>
      <c r="B9" s="587">
        <v>114576.12726266999</v>
      </c>
      <c r="C9" s="587">
        <v>156005.01578327001</v>
      </c>
      <c r="D9" s="587">
        <v>174605.01556863001</v>
      </c>
      <c r="E9" s="587">
        <v>10555.956154580001</v>
      </c>
      <c r="F9" s="587">
        <v>13102.356537199999</v>
      </c>
      <c r="G9" s="586" t="s">
        <v>1158</v>
      </c>
    </row>
    <row r="10" spans="1:7" s="539" customFormat="1" ht="28.7" customHeight="1">
      <c r="A10" s="588" t="s">
        <v>1561</v>
      </c>
      <c r="B10" s="589" t="s">
        <v>585</v>
      </c>
      <c r="C10" s="590">
        <v>13734.80583954</v>
      </c>
      <c r="D10" s="590">
        <v>18420.331662510001</v>
      </c>
      <c r="E10" s="590">
        <v>947.36262650000003</v>
      </c>
      <c r="F10" s="590">
        <v>2341.3251072100002</v>
      </c>
      <c r="G10" s="591" t="s">
        <v>724</v>
      </c>
    </row>
    <row r="11" spans="1:7" s="539" customFormat="1" ht="28.7" customHeight="1">
      <c r="A11" s="588" t="s">
        <v>1159</v>
      </c>
      <c r="B11" s="592">
        <v>29622.184453149999</v>
      </c>
      <c r="C11" s="590">
        <v>33488.744532899997</v>
      </c>
      <c r="D11" s="590">
        <v>39242.233900259998</v>
      </c>
      <c r="E11" s="590">
        <v>3457.62304554</v>
      </c>
      <c r="F11" s="590">
        <v>4299.4262952999998</v>
      </c>
      <c r="G11" s="591" t="s">
        <v>725</v>
      </c>
    </row>
    <row r="12" spans="1:7" s="539" customFormat="1" ht="19.149999999999999" customHeight="1">
      <c r="A12" s="588" t="s">
        <v>1160</v>
      </c>
      <c r="B12" s="592">
        <v>24369.809882910002</v>
      </c>
      <c r="C12" s="590">
        <v>26683.960330860002</v>
      </c>
      <c r="D12" s="590">
        <v>30295.78617051</v>
      </c>
      <c r="E12" s="590">
        <v>2512.55619974</v>
      </c>
      <c r="F12" s="590">
        <v>3230.60169253</v>
      </c>
      <c r="G12" s="591" t="s">
        <v>686</v>
      </c>
    </row>
    <row r="13" spans="1:7" s="539" customFormat="1" ht="19.149999999999999" customHeight="1">
      <c r="A13" s="588" t="s">
        <v>1161</v>
      </c>
      <c r="B13" s="592">
        <v>22668.045502969999</v>
      </c>
      <c r="C13" s="590">
        <v>44104.985240850001</v>
      </c>
      <c r="D13" s="590">
        <v>44958.325187000002</v>
      </c>
      <c r="E13" s="590">
        <v>3247.4747898300002</v>
      </c>
      <c r="F13" s="590">
        <v>2915.9408191100001</v>
      </c>
      <c r="G13" s="591" t="s">
        <v>674</v>
      </c>
    </row>
    <row r="14" spans="1:7" s="539" customFormat="1" ht="28.7" customHeight="1">
      <c r="A14" s="593" t="s">
        <v>1162</v>
      </c>
      <c r="B14" s="587">
        <v>1986.85400379</v>
      </c>
      <c r="C14" s="587">
        <v>2373.3919049900001</v>
      </c>
      <c r="D14" s="587">
        <v>6814.63995325</v>
      </c>
      <c r="E14" s="587">
        <v>291.32829282</v>
      </c>
      <c r="F14" s="587">
        <v>157.37158070000001</v>
      </c>
      <c r="G14" s="593" t="s">
        <v>12</v>
      </c>
    </row>
    <row r="15" spans="1:7" s="539" customFormat="1" ht="38.85" customHeight="1">
      <c r="A15" s="593" t="s">
        <v>1163</v>
      </c>
      <c r="B15" s="587">
        <v>4774.4303836999998</v>
      </c>
      <c r="C15" s="587">
        <v>5578.9122412999996</v>
      </c>
      <c r="D15" s="587">
        <v>4156.2663914200002</v>
      </c>
      <c r="E15" s="587">
        <v>117.01803605000001</v>
      </c>
      <c r="F15" s="587">
        <v>141.04325238000001</v>
      </c>
      <c r="G15" s="593" t="s">
        <v>574</v>
      </c>
    </row>
    <row r="16" spans="1:7" s="539" customFormat="1" ht="28.7" customHeight="1">
      <c r="A16" s="593" t="s">
        <v>422</v>
      </c>
      <c r="B16" s="587">
        <v>136540.726</v>
      </c>
      <c r="C16" s="587">
        <v>163617.15109999999</v>
      </c>
      <c r="D16" s="587">
        <v>165203.13500000001</v>
      </c>
      <c r="E16" s="587">
        <v>3349.125</v>
      </c>
      <c r="F16" s="587">
        <v>8015.0389999999998</v>
      </c>
      <c r="G16" s="593" t="s">
        <v>1164</v>
      </c>
    </row>
    <row r="17" spans="1:7" s="539" customFormat="1" ht="19.7" customHeight="1">
      <c r="A17" s="583" t="s">
        <v>118</v>
      </c>
      <c r="B17" s="584">
        <v>259538.86022726999</v>
      </c>
      <c r="C17" s="584">
        <v>348414.25987248</v>
      </c>
      <c r="D17" s="584">
        <v>349814.72623814997</v>
      </c>
      <c r="E17" s="584">
        <v>7152.5156338400002</v>
      </c>
      <c r="F17" s="584">
        <v>13594.91813342</v>
      </c>
      <c r="G17" s="585" t="s">
        <v>557</v>
      </c>
    </row>
    <row r="18" spans="1:7" s="539" customFormat="1" ht="28.7" customHeight="1">
      <c r="A18" s="540" t="s">
        <v>1165</v>
      </c>
      <c r="B18" s="594">
        <v>12110.743381280001</v>
      </c>
      <c r="C18" s="590">
        <v>13753.10717024</v>
      </c>
      <c r="D18" s="590">
        <v>16543.53978381</v>
      </c>
      <c r="E18" s="590">
        <v>717.02084350999996</v>
      </c>
      <c r="F18" s="590">
        <v>1074.6732157900001</v>
      </c>
      <c r="G18" s="591" t="s">
        <v>147</v>
      </c>
    </row>
    <row r="19" spans="1:7" s="539" customFormat="1" ht="19.149999999999999" customHeight="1">
      <c r="A19" s="540" t="s">
        <v>96</v>
      </c>
      <c r="B19" s="594">
        <v>615.58883990000004</v>
      </c>
      <c r="C19" s="590">
        <v>891.85522458000003</v>
      </c>
      <c r="D19" s="590">
        <v>1256.36161509</v>
      </c>
      <c r="E19" s="590">
        <v>25.566033350000001</v>
      </c>
      <c r="F19" s="590">
        <v>47.19220868</v>
      </c>
      <c r="G19" s="591" t="s">
        <v>46</v>
      </c>
    </row>
    <row r="20" spans="1:7" s="539" customFormat="1" ht="59.1" customHeight="1">
      <c r="A20" s="540" t="s">
        <v>1166</v>
      </c>
      <c r="B20" s="594">
        <v>7180.1191086500003</v>
      </c>
      <c r="C20" s="590">
        <v>9798.0051637899996</v>
      </c>
      <c r="D20" s="590">
        <v>9630.97319771</v>
      </c>
      <c r="E20" s="590">
        <v>383.07638300000002</v>
      </c>
      <c r="F20" s="590">
        <v>649.12459107999996</v>
      </c>
      <c r="G20" s="591" t="s">
        <v>313</v>
      </c>
    </row>
    <row r="21" spans="1:7" s="539" customFormat="1" ht="19.149999999999999" customHeight="1">
      <c r="A21" s="540" t="s">
        <v>43</v>
      </c>
      <c r="B21" s="594">
        <v>84364.963562959994</v>
      </c>
      <c r="C21" s="590">
        <v>115121.54902580001</v>
      </c>
      <c r="D21" s="590">
        <v>138961.88287150001</v>
      </c>
      <c r="E21" s="590">
        <v>4001.1950371200001</v>
      </c>
      <c r="F21" s="590">
        <v>9163.6435420500002</v>
      </c>
      <c r="G21" s="591" t="s">
        <v>44</v>
      </c>
    </row>
    <row r="22" spans="1:7" s="539" customFormat="1" ht="19.149999999999999" customHeight="1">
      <c r="A22" s="540" t="s">
        <v>338</v>
      </c>
      <c r="B22" s="594">
        <v>11145.155646949999</v>
      </c>
      <c r="C22" s="590">
        <v>20100.75650526</v>
      </c>
      <c r="D22" s="590">
        <v>12583.419167939999</v>
      </c>
      <c r="E22" s="590">
        <v>41.832218449999999</v>
      </c>
      <c r="F22" s="590">
        <v>46.68002345</v>
      </c>
      <c r="G22" s="591" t="s">
        <v>339</v>
      </c>
    </row>
    <row r="23" spans="1:7" s="539" customFormat="1" ht="38.85" customHeight="1">
      <c r="A23" s="540" t="s">
        <v>1167</v>
      </c>
      <c r="B23" s="594">
        <v>16943.168325660001</v>
      </c>
      <c r="C23" s="590">
        <v>18731.808896449998</v>
      </c>
      <c r="D23" s="590">
        <v>20489.134340550001</v>
      </c>
      <c r="E23" s="590">
        <v>468.17144205</v>
      </c>
      <c r="F23" s="590">
        <v>664.10617336999996</v>
      </c>
      <c r="G23" s="591" t="s">
        <v>29</v>
      </c>
    </row>
    <row r="24" spans="1:7" s="539" customFormat="1" ht="38.85" customHeight="1">
      <c r="A24" s="540" t="s">
        <v>61</v>
      </c>
      <c r="B24" s="594">
        <v>47895.037239420002</v>
      </c>
      <c r="C24" s="590">
        <v>72347.269702990001</v>
      </c>
      <c r="D24" s="590">
        <v>45919.516658239998</v>
      </c>
      <c r="E24" s="590">
        <v>109.19037057</v>
      </c>
      <c r="F24" s="590">
        <v>177.60392235</v>
      </c>
      <c r="G24" s="591" t="s">
        <v>519</v>
      </c>
    </row>
    <row r="25" spans="1:7" s="539" customFormat="1" ht="49.15" customHeight="1">
      <c r="A25" s="540" t="s">
        <v>458</v>
      </c>
      <c r="B25" s="594">
        <v>14592.702570490001</v>
      </c>
      <c r="C25" s="590">
        <v>16640.58272807</v>
      </c>
      <c r="D25" s="590">
        <v>16092.68252477</v>
      </c>
      <c r="E25" s="590">
        <v>704.88440218999995</v>
      </c>
      <c r="F25" s="590">
        <v>971.86461299999996</v>
      </c>
      <c r="G25" s="591" t="s">
        <v>529</v>
      </c>
    </row>
    <row r="26" spans="1:7" s="539" customFormat="1" ht="38.85" customHeight="1">
      <c r="A26" s="540" t="s">
        <v>1168</v>
      </c>
      <c r="B26" s="594">
        <v>4301.5780964100004</v>
      </c>
      <c r="C26" s="590">
        <v>1291.15029654</v>
      </c>
      <c r="D26" s="590">
        <v>5374.6526990900002</v>
      </c>
      <c r="E26" s="595" t="s">
        <v>585</v>
      </c>
      <c r="F26" s="590">
        <v>0.95</v>
      </c>
      <c r="G26" s="591" t="s">
        <v>393</v>
      </c>
    </row>
    <row r="27" spans="1:7" s="539" customFormat="1" ht="89.1" customHeight="1">
      <c r="A27" s="540" t="s">
        <v>736</v>
      </c>
      <c r="B27" s="594">
        <v>24613.692188640001</v>
      </c>
      <c r="C27" s="590">
        <v>35299.348755090003</v>
      </c>
      <c r="D27" s="590">
        <v>34633.821180229999</v>
      </c>
      <c r="E27" s="590">
        <v>559.52591660999997</v>
      </c>
      <c r="F27" s="590">
        <v>694.79288342999996</v>
      </c>
      <c r="G27" s="591" t="s">
        <v>1169</v>
      </c>
    </row>
    <row r="28" spans="1:7" s="539" customFormat="1" ht="59.1" customHeight="1">
      <c r="A28" s="540" t="s">
        <v>1170</v>
      </c>
      <c r="B28" s="594">
        <v>1194.8156205499999</v>
      </c>
      <c r="C28" s="590">
        <v>556.43380328000001</v>
      </c>
      <c r="D28" s="590">
        <v>871.60192896000001</v>
      </c>
      <c r="E28" s="590">
        <v>35.439125830000002</v>
      </c>
      <c r="F28" s="590">
        <v>34.225668040000002</v>
      </c>
      <c r="G28" s="591" t="s">
        <v>1171</v>
      </c>
    </row>
    <row r="29" spans="1:7" s="539" customFormat="1" ht="28.7" customHeight="1">
      <c r="A29" s="540" t="s">
        <v>243</v>
      </c>
      <c r="B29" s="594">
        <v>19432.075207369999</v>
      </c>
      <c r="C29" s="590">
        <v>22813.441930469999</v>
      </c>
      <c r="D29" s="590">
        <v>19912.70574967</v>
      </c>
      <c r="E29" s="590">
        <v>70.632158279999999</v>
      </c>
      <c r="F29" s="590">
        <v>45.220579639999997</v>
      </c>
      <c r="G29" s="591" t="s">
        <v>1172</v>
      </c>
    </row>
    <row r="30" spans="1:7" s="539" customFormat="1" ht="19.149999999999999" customHeight="1">
      <c r="A30" s="540" t="s">
        <v>654</v>
      </c>
      <c r="B30" s="594">
        <v>10857.30836644</v>
      </c>
      <c r="C30" s="590">
        <v>13206.24929148</v>
      </c>
      <c r="D30" s="590">
        <v>15729.65996078</v>
      </c>
      <c r="E30" s="590">
        <v>35.98170288</v>
      </c>
      <c r="F30" s="590">
        <v>24.840712539999998</v>
      </c>
      <c r="G30" s="591" t="s">
        <v>1173</v>
      </c>
    </row>
    <row r="31" spans="1:7" s="539" customFormat="1" ht="28.7" customHeight="1">
      <c r="A31" s="540" t="s">
        <v>1174</v>
      </c>
      <c r="B31" s="594">
        <v>64.71008655</v>
      </c>
      <c r="C31" s="590">
        <v>199.57966594000001</v>
      </c>
      <c r="D31" s="590">
        <v>2195.5758938099998</v>
      </c>
      <c r="E31" s="595" t="s">
        <v>585</v>
      </c>
      <c r="F31" s="595" t="s">
        <v>585</v>
      </c>
      <c r="G31" s="591" t="s">
        <v>1175</v>
      </c>
    </row>
    <row r="32" spans="1:7" s="539" customFormat="1" ht="19.149999999999999" customHeight="1">
      <c r="A32" s="540" t="s">
        <v>601</v>
      </c>
      <c r="B32" s="594">
        <v>4227.201986</v>
      </c>
      <c r="C32" s="590">
        <v>7663.1217125000003</v>
      </c>
      <c r="D32" s="590">
        <v>9619.1986660000002</v>
      </c>
      <c r="E32" s="595" t="s">
        <v>585</v>
      </c>
      <c r="F32" s="595" t="s">
        <v>585</v>
      </c>
      <c r="G32" s="591" t="s">
        <v>1176</v>
      </c>
    </row>
    <row r="33" spans="1:7" s="539" customFormat="1" ht="39.4" customHeight="1">
      <c r="A33" s="583" t="s">
        <v>730</v>
      </c>
      <c r="B33" s="584">
        <v>3269.0111210499999</v>
      </c>
      <c r="C33" s="584">
        <v>1238.1710874800001</v>
      </c>
      <c r="D33" s="584">
        <v>2235.31961589</v>
      </c>
      <c r="E33" s="584">
        <v>-56.262848030000001</v>
      </c>
      <c r="F33" s="584">
        <v>0</v>
      </c>
      <c r="G33" s="585" t="s">
        <v>647</v>
      </c>
    </row>
    <row r="34" spans="1:7" s="539" customFormat="1" ht="19.149999999999999" customHeight="1">
      <c r="A34" s="593" t="s">
        <v>1177</v>
      </c>
      <c r="B34" s="587">
        <v>4158.7859809600004</v>
      </c>
      <c r="C34" s="587">
        <v>3939.3377369999998</v>
      </c>
      <c r="D34" s="587">
        <v>4262.1989739999999</v>
      </c>
      <c r="E34" s="587">
        <v>0</v>
      </c>
      <c r="F34" s="587">
        <v>0</v>
      </c>
      <c r="G34" s="593" t="s">
        <v>1178</v>
      </c>
    </row>
    <row r="35" spans="1:7" s="539" customFormat="1" ht="28.7" customHeight="1">
      <c r="A35" s="593" t="s">
        <v>1179</v>
      </c>
      <c r="B35" s="587">
        <v>889.77485991000003</v>
      </c>
      <c r="C35" s="587">
        <v>2701.1666495200002</v>
      </c>
      <c r="D35" s="587">
        <v>2026.8793581100001</v>
      </c>
      <c r="E35" s="587">
        <v>56.262848030000001</v>
      </c>
      <c r="F35" s="587">
        <v>0</v>
      </c>
      <c r="G35" s="593" t="s">
        <v>1180</v>
      </c>
    </row>
    <row r="36" spans="1:7" s="539" customFormat="1" ht="59.65" customHeight="1">
      <c r="A36" s="583" t="s">
        <v>747</v>
      </c>
      <c r="B36" s="584">
        <v>-55.470835229999999</v>
      </c>
      <c r="C36" s="584">
        <v>3132.8845799999999</v>
      </c>
      <c r="D36" s="584">
        <v>3255.183074</v>
      </c>
      <c r="E36" s="584">
        <v>-0.45936900000000003</v>
      </c>
      <c r="F36" s="584">
        <v>-46.260545999999998</v>
      </c>
      <c r="G36" s="585" t="s">
        <v>729</v>
      </c>
    </row>
    <row r="37" spans="1:7" s="539" customFormat="1" ht="28.7" customHeight="1">
      <c r="A37" s="593" t="s">
        <v>1183</v>
      </c>
      <c r="B37" s="587">
        <v>1153.9949999999999</v>
      </c>
      <c r="C37" s="587">
        <v>3138.6487750000001</v>
      </c>
      <c r="D37" s="587">
        <v>3294.6204400000001</v>
      </c>
      <c r="E37" s="587">
        <v>0</v>
      </c>
      <c r="F37" s="587">
        <v>0</v>
      </c>
      <c r="G37" s="593" t="s">
        <v>1184</v>
      </c>
    </row>
    <row r="38" spans="1:7" s="539" customFormat="1" ht="38.85" customHeight="1">
      <c r="A38" s="593" t="s">
        <v>1181</v>
      </c>
      <c r="B38" s="587">
        <v>1209.46583523</v>
      </c>
      <c r="C38" s="587">
        <v>5.764195</v>
      </c>
      <c r="D38" s="587">
        <v>39.437365999999997</v>
      </c>
      <c r="E38" s="587">
        <v>0.45936900000000003</v>
      </c>
      <c r="F38" s="587">
        <v>46.260545999999998</v>
      </c>
      <c r="G38" s="593" t="s">
        <v>1182</v>
      </c>
    </row>
    <row r="39" spans="1:7" s="539" customFormat="1" ht="39.4" customHeight="1">
      <c r="A39" s="583" t="s">
        <v>821</v>
      </c>
      <c r="B39" s="584">
        <v>-4874.2628629299998</v>
      </c>
      <c r="C39" s="584">
        <v>-25210.844510399998</v>
      </c>
      <c r="D39" s="584">
        <v>-4526.1720147400001</v>
      </c>
      <c r="E39" s="584">
        <v>7217.6340666400001</v>
      </c>
      <c r="F39" s="584">
        <v>7867.1527828600001</v>
      </c>
      <c r="G39" s="585" t="s">
        <v>731</v>
      </c>
    </row>
    <row r="40" spans="1:7" s="539" customFormat="1" ht="69.95" customHeight="1">
      <c r="A40" s="583" t="s">
        <v>648</v>
      </c>
      <c r="B40" s="584">
        <v>4874.2628629299998</v>
      </c>
      <c r="C40" s="584">
        <v>25210.844510399998</v>
      </c>
      <c r="D40" s="584">
        <v>4526.1720147400001</v>
      </c>
      <c r="E40" s="584">
        <v>-7217.6340666400001</v>
      </c>
      <c r="F40" s="584">
        <v>-7867.1527828600001</v>
      </c>
      <c r="G40" s="585" t="s">
        <v>1384</v>
      </c>
    </row>
    <row r="41" spans="1:7" s="539" customFormat="1" ht="19.7" customHeight="1">
      <c r="A41" s="596" t="s">
        <v>555</v>
      </c>
      <c r="B41" s="597">
        <v>4874.2628629299998</v>
      </c>
      <c r="C41" s="597">
        <v>25210.844510399998</v>
      </c>
      <c r="D41" s="597">
        <v>4526.1720147400001</v>
      </c>
      <c r="E41" s="597">
        <v>-7217.6340666400001</v>
      </c>
      <c r="F41" s="597">
        <v>-7867.1527828600001</v>
      </c>
      <c r="G41" s="598" t="s">
        <v>1185</v>
      </c>
    </row>
    <row r="42" spans="1:7" s="539" customFormat="1" ht="19.149999999999999" customHeight="1">
      <c r="A42" s="588" t="s">
        <v>1186</v>
      </c>
      <c r="B42" s="590">
        <v>10004.92319657</v>
      </c>
      <c r="C42" s="590">
        <v>33057.514574920002</v>
      </c>
      <c r="D42" s="590">
        <v>13077.56282703</v>
      </c>
      <c r="E42" s="590">
        <v>-7217.6340666400001</v>
      </c>
      <c r="F42" s="590">
        <v>-7867.1527828600001</v>
      </c>
      <c r="G42" s="599" t="s">
        <v>1187</v>
      </c>
    </row>
    <row r="43" spans="1:7" s="539" customFormat="1" ht="19.7" customHeight="1">
      <c r="A43" s="588" t="s">
        <v>1188</v>
      </c>
      <c r="B43" s="590">
        <v>5130.6603336400003</v>
      </c>
      <c r="C43" s="590">
        <v>7846.6700645199999</v>
      </c>
      <c r="D43" s="590">
        <v>8551.3908122899993</v>
      </c>
      <c r="E43" s="595" t="s">
        <v>585</v>
      </c>
      <c r="F43" s="595" t="s">
        <v>585</v>
      </c>
      <c r="G43" s="591" t="s">
        <v>1189</v>
      </c>
    </row>
    <row r="44" spans="1:7" s="539" customFormat="1" ht="19.7" customHeight="1">
      <c r="A44" s="596" t="s">
        <v>253</v>
      </c>
      <c r="B44" s="600" t="s">
        <v>585</v>
      </c>
      <c r="C44" s="600" t="s">
        <v>585</v>
      </c>
      <c r="D44" s="600" t="s">
        <v>585</v>
      </c>
      <c r="E44" s="600" t="s">
        <v>585</v>
      </c>
      <c r="F44" s="600" t="s">
        <v>585</v>
      </c>
      <c r="G44" s="598" t="s">
        <v>1190</v>
      </c>
    </row>
    <row r="45" spans="1:7" s="539" customFormat="1" ht="19.149999999999999" customHeight="1">
      <c r="A45" s="588" t="s">
        <v>1186</v>
      </c>
      <c r="B45" s="595" t="s">
        <v>585</v>
      </c>
      <c r="C45" s="595" t="s">
        <v>585</v>
      </c>
      <c r="D45" s="595" t="s">
        <v>585</v>
      </c>
      <c r="E45" s="595" t="s">
        <v>585</v>
      </c>
      <c r="F45" s="595" t="s">
        <v>585</v>
      </c>
      <c r="G45" s="591" t="s">
        <v>1187</v>
      </c>
    </row>
    <row r="46" spans="1:7" s="539" customFormat="1" ht="19.7" customHeight="1">
      <c r="A46" s="601" t="s">
        <v>1188</v>
      </c>
      <c r="B46" s="602" t="s">
        <v>585</v>
      </c>
      <c r="C46" s="603" t="s">
        <v>585</v>
      </c>
      <c r="D46" s="603" t="s">
        <v>585</v>
      </c>
      <c r="E46" s="603" t="s">
        <v>585</v>
      </c>
      <c r="F46" s="603" t="s">
        <v>585</v>
      </c>
      <c r="G46" s="604" t="s">
        <v>1189</v>
      </c>
    </row>
    <row r="47" spans="1:7" s="539" customFormat="1" ht="28.7" customHeight="1"/>
  </sheetData>
  <customSheetViews>
    <customSheetView guid="{69687417-BF2D-41EA-9F0C-3ABCA36AC0DF}" showPageBreaks="1" printArea="1" view="pageBreakPreview">
      <selection activeCell="G16" sqref="G16"/>
      <pageMargins left="0.23622047244094491" right="0.23622047244094491" top="0.31496062992125984" bottom="0.27559055118110237" header="0.51181102362204722" footer="0.51181102362204722"/>
      <pageSetup paperSize="9" scale="76" orientation="portrait" r:id="rId1"/>
      <headerFooter alignWithMargins="0"/>
    </customSheetView>
    <customSheetView guid="{CEB12AB2-2B7C-47EA-8993-91B31C172525}" showPageBreaks="1" printArea="1" view="pageBreakPreview">
      <selection activeCell="G16" sqref="G16"/>
      <pageMargins left="0.23622047244094491" right="0.23622047244094491" top="0.31496062992125984" bottom="0.27559055118110237" header="0.51181102362204722" footer="0.51181102362204722"/>
      <pageSetup paperSize="9" scale="76" orientation="portrait" r:id="rId2"/>
      <headerFooter alignWithMargins="0"/>
    </customSheetView>
  </customSheetViews>
  <mergeCells count="14">
    <mergeCell ref="B5:B6"/>
    <mergeCell ref="A5:A6"/>
    <mergeCell ref="C5:C6"/>
    <mergeCell ref="F5:F6"/>
    <mergeCell ref="A4:D4"/>
    <mergeCell ref="E4:G4"/>
    <mergeCell ref="D5:E5"/>
    <mergeCell ref="G5:G6"/>
    <mergeCell ref="A1:D1"/>
    <mergeCell ref="E1:G1"/>
    <mergeCell ref="A2:D2"/>
    <mergeCell ref="E2:G2"/>
    <mergeCell ref="A3:D3"/>
    <mergeCell ref="E3:G3"/>
  </mergeCells>
  <phoneticPr fontId="18" type="noConversion"/>
  <pageMargins left="0.23622047244094491" right="0.23622047244094491" top="0.31496062992125984" bottom="0.27559055118110237" header="0.51181102362204722" footer="0.51181102362204722"/>
  <pageSetup paperSize="9" scale="76" orientation="portrait" r:id="rId3"/>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6">
    <tabColor rgb="FFFFC000"/>
  </sheetPr>
  <dimension ref="A1:G47"/>
  <sheetViews>
    <sheetView view="pageBreakPreview" zoomScale="80" zoomScaleNormal="100" zoomScaleSheetLayoutView="80" workbookViewId="0">
      <selection activeCell="Q16" sqref="Q16"/>
    </sheetView>
  </sheetViews>
  <sheetFormatPr defaultRowHeight="12.75"/>
  <cols>
    <col min="1" max="1" width="20.85546875" style="454" customWidth="1"/>
    <col min="2" max="3" width="11.7109375" style="454" customWidth="1"/>
    <col min="4" max="4" width="9.28515625" style="454" customWidth="1"/>
    <col min="5" max="5" width="14" style="454" customWidth="1"/>
    <col min="6" max="6" width="11.7109375" style="454" customWidth="1"/>
    <col min="7" max="7" width="21" style="454" customWidth="1"/>
    <col min="8" max="8" width="4.7109375" style="454" customWidth="1"/>
    <col min="9" max="16384" width="9.140625" style="454"/>
  </cols>
  <sheetData>
    <row r="1" spans="1:7" s="539" customFormat="1" ht="19.149999999999999" customHeight="1">
      <c r="A1" s="865" t="s">
        <v>3041</v>
      </c>
      <c r="B1" s="865"/>
      <c r="C1" s="865"/>
      <c r="D1" s="865"/>
      <c r="E1" s="866" t="s">
        <v>3042</v>
      </c>
      <c r="F1" s="866"/>
      <c r="G1" s="866"/>
    </row>
    <row r="2" spans="1:7" s="539" customFormat="1" ht="19.149999999999999" customHeight="1">
      <c r="A2" s="867" t="s">
        <v>1202</v>
      </c>
      <c r="B2" s="867"/>
      <c r="C2" s="867"/>
      <c r="D2" s="867"/>
      <c r="E2" s="868" t="s">
        <v>1155</v>
      </c>
      <c r="F2" s="868"/>
      <c r="G2" s="868"/>
    </row>
    <row r="3" spans="1:7" s="539" customFormat="1" ht="19.149999999999999" customHeight="1">
      <c r="A3" s="867" t="s">
        <v>1156</v>
      </c>
      <c r="B3" s="867"/>
      <c r="C3" s="867"/>
      <c r="D3" s="867"/>
      <c r="E3" s="868" t="s">
        <v>2642</v>
      </c>
      <c r="F3" s="868"/>
      <c r="G3" s="868"/>
    </row>
    <row r="4" spans="1:7" s="539" customFormat="1" ht="14.45" customHeight="1">
      <c r="A4" s="871" t="s">
        <v>139</v>
      </c>
      <c r="B4" s="871"/>
      <c r="C4" s="871"/>
      <c r="D4" s="871"/>
      <c r="E4" s="872" t="s">
        <v>616</v>
      </c>
      <c r="F4" s="872"/>
      <c r="G4" s="872"/>
    </row>
    <row r="5" spans="1:7" s="539" customFormat="1" ht="19.149999999999999" customHeight="1">
      <c r="A5" s="869" t="s">
        <v>451</v>
      </c>
      <c r="B5" s="870" t="s">
        <v>3125</v>
      </c>
      <c r="C5" s="870" t="s">
        <v>2478</v>
      </c>
      <c r="D5" s="869" t="s">
        <v>3126</v>
      </c>
      <c r="E5" s="869"/>
      <c r="F5" s="870" t="s">
        <v>3127</v>
      </c>
      <c r="G5" s="870" t="s">
        <v>42</v>
      </c>
    </row>
    <row r="6" spans="1:7" s="539" customFormat="1" ht="48" customHeight="1">
      <c r="A6" s="869"/>
      <c r="B6" s="870"/>
      <c r="C6" s="870"/>
      <c r="D6" s="581" t="s">
        <v>2594</v>
      </c>
      <c r="E6" s="581" t="s">
        <v>3128</v>
      </c>
      <c r="F6" s="870"/>
      <c r="G6" s="870"/>
    </row>
    <row r="7" spans="1:7" s="539" customFormat="1" ht="20.25" customHeight="1">
      <c r="A7" s="582" t="s">
        <v>608</v>
      </c>
      <c r="B7" s="582" t="s">
        <v>207</v>
      </c>
      <c r="C7" s="582" t="s">
        <v>314</v>
      </c>
      <c r="D7" s="582" t="s">
        <v>548</v>
      </c>
      <c r="E7" s="582" t="s">
        <v>825</v>
      </c>
      <c r="F7" s="582" t="s">
        <v>581</v>
      </c>
      <c r="G7" s="582" t="s">
        <v>826</v>
      </c>
    </row>
    <row r="8" spans="1:7" s="539" customFormat="1" ht="19.149999999999999" customHeight="1">
      <c r="A8" s="583" t="s">
        <v>479</v>
      </c>
      <c r="B8" s="584">
        <v>219519.58458250001</v>
      </c>
      <c r="C8" s="584">
        <v>289344.86887074</v>
      </c>
      <c r="D8" s="584">
        <v>349064.51871090999</v>
      </c>
      <c r="E8" s="584">
        <v>12905.614157120001</v>
      </c>
      <c r="F8" s="584">
        <v>15747.71189737</v>
      </c>
      <c r="G8" s="585" t="s">
        <v>480</v>
      </c>
    </row>
    <row r="9" spans="1:7" s="539" customFormat="1" ht="38.85" customHeight="1">
      <c r="A9" s="586" t="s">
        <v>1157</v>
      </c>
      <c r="B9" s="587">
        <v>39941.60799728</v>
      </c>
      <c r="C9" s="587">
        <v>53782.07853418</v>
      </c>
      <c r="D9" s="587">
        <v>62295.381014860002</v>
      </c>
      <c r="E9" s="587">
        <v>3547.8414078199999</v>
      </c>
      <c r="F9" s="587">
        <v>4394.13544482</v>
      </c>
      <c r="G9" s="586" t="s">
        <v>1158</v>
      </c>
    </row>
    <row r="10" spans="1:7" s="539" customFormat="1" ht="28.7" customHeight="1">
      <c r="A10" s="588" t="s">
        <v>1561</v>
      </c>
      <c r="B10" s="589" t="s">
        <v>585</v>
      </c>
      <c r="C10" s="590">
        <v>8467.7572523899998</v>
      </c>
      <c r="D10" s="590">
        <v>10181.671398160001</v>
      </c>
      <c r="E10" s="590">
        <v>544.07818654000005</v>
      </c>
      <c r="F10" s="590">
        <v>753.57739915000002</v>
      </c>
      <c r="G10" s="591" t="s">
        <v>724</v>
      </c>
    </row>
    <row r="11" spans="1:7" s="539" customFormat="1" ht="28.7" customHeight="1">
      <c r="A11" s="588" t="s">
        <v>1159</v>
      </c>
      <c r="B11" s="592">
        <v>14391.915321549999</v>
      </c>
      <c r="C11" s="590">
        <v>16538.189915120001</v>
      </c>
      <c r="D11" s="590">
        <v>20229.119971339998</v>
      </c>
      <c r="E11" s="590">
        <v>1423.5904426500001</v>
      </c>
      <c r="F11" s="590">
        <v>1647.3425790199999</v>
      </c>
      <c r="G11" s="591" t="s">
        <v>725</v>
      </c>
    </row>
    <row r="12" spans="1:7" s="539" customFormat="1" ht="19.149999999999999" customHeight="1">
      <c r="A12" s="588" t="s">
        <v>1160</v>
      </c>
      <c r="B12" s="592">
        <v>11129.628229800001</v>
      </c>
      <c r="C12" s="590">
        <v>12387.46947561</v>
      </c>
      <c r="D12" s="590">
        <v>14040.87395239</v>
      </c>
      <c r="E12" s="590">
        <v>832.9151766</v>
      </c>
      <c r="F12" s="590">
        <v>1097.5879066699999</v>
      </c>
      <c r="G12" s="591" t="s">
        <v>686</v>
      </c>
    </row>
    <row r="13" spans="1:7" s="539" customFormat="1" ht="19.149999999999999" customHeight="1">
      <c r="A13" s="588" t="s">
        <v>1161</v>
      </c>
      <c r="B13" s="592">
        <v>3338.7875647999999</v>
      </c>
      <c r="C13" s="590">
        <v>5976.0127551100004</v>
      </c>
      <c r="D13" s="590">
        <v>6675.4593091699999</v>
      </c>
      <c r="E13" s="590">
        <v>478.11468007000002</v>
      </c>
      <c r="F13" s="590">
        <v>624.46739509999998</v>
      </c>
      <c r="G13" s="591" t="s">
        <v>674</v>
      </c>
    </row>
    <row r="14" spans="1:7" s="539" customFormat="1" ht="28.7" customHeight="1">
      <c r="A14" s="593" t="s">
        <v>1162</v>
      </c>
      <c r="B14" s="587">
        <v>1848.9457401899999</v>
      </c>
      <c r="C14" s="587">
        <v>2352.8549956900001</v>
      </c>
      <c r="D14" s="587">
        <v>2401.0048834499999</v>
      </c>
      <c r="E14" s="587">
        <v>102.84963014</v>
      </c>
      <c r="F14" s="587">
        <v>873.14339494000001</v>
      </c>
      <c r="G14" s="593" t="s">
        <v>12</v>
      </c>
    </row>
    <row r="15" spans="1:7" s="539" customFormat="1" ht="38.85" customHeight="1">
      <c r="A15" s="593" t="s">
        <v>1163</v>
      </c>
      <c r="B15" s="587">
        <v>5275.3738450299998</v>
      </c>
      <c r="C15" s="587">
        <v>1415.2398408700001</v>
      </c>
      <c r="D15" s="587">
        <v>6302.1258126000002</v>
      </c>
      <c r="E15" s="587">
        <v>771.84311916000001</v>
      </c>
      <c r="F15" s="587">
        <v>280.26805761000003</v>
      </c>
      <c r="G15" s="593" t="s">
        <v>574</v>
      </c>
    </row>
    <row r="16" spans="1:7" s="539" customFormat="1" ht="28.7" customHeight="1">
      <c r="A16" s="593" t="s">
        <v>422</v>
      </c>
      <c r="B16" s="587">
        <v>172453.65700000001</v>
      </c>
      <c r="C16" s="587">
        <v>231794.6955</v>
      </c>
      <c r="D16" s="587">
        <v>278066.00699999998</v>
      </c>
      <c r="E16" s="587">
        <v>8483.08</v>
      </c>
      <c r="F16" s="587">
        <v>10200.165000000001</v>
      </c>
      <c r="G16" s="593" t="s">
        <v>1164</v>
      </c>
    </row>
    <row r="17" spans="1:7" s="539" customFormat="1" ht="19.7" customHeight="1">
      <c r="A17" s="583" t="s">
        <v>118</v>
      </c>
      <c r="B17" s="584">
        <v>224673.40585523</v>
      </c>
      <c r="C17" s="584">
        <v>306028.04964600998</v>
      </c>
      <c r="D17" s="584">
        <v>330750.37556486001</v>
      </c>
      <c r="E17" s="584">
        <v>7636.7457393599998</v>
      </c>
      <c r="F17" s="584">
        <v>11073.712703069999</v>
      </c>
      <c r="G17" s="585" t="s">
        <v>557</v>
      </c>
    </row>
    <row r="18" spans="1:7" s="539" customFormat="1" ht="28.7" customHeight="1">
      <c r="A18" s="540" t="s">
        <v>1165</v>
      </c>
      <c r="B18" s="594">
        <v>8320.2815149100006</v>
      </c>
      <c r="C18" s="590">
        <v>11263.139247040001</v>
      </c>
      <c r="D18" s="590">
        <v>14635.993135659999</v>
      </c>
      <c r="E18" s="590">
        <v>443.64517641999998</v>
      </c>
      <c r="F18" s="590">
        <v>777.88665590999994</v>
      </c>
      <c r="G18" s="591" t="s">
        <v>147</v>
      </c>
    </row>
    <row r="19" spans="1:7" s="539" customFormat="1" ht="19.149999999999999" customHeight="1">
      <c r="A19" s="540" t="s">
        <v>96</v>
      </c>
      <c r="B19" s="594">
        <v>446.1367194</v>
      </c>
      <c r="C19" s="590">
        <v>584.36285633</v>
      </c>
      <c r="D19" s="590">
        <v>650.87456407000002</v>
      </c>
      <c r="E19" s="590">
        <v>6.9950965099999998</v>
      </c>
      <c r="F19" s="590">
        <v>8.1492217</v>
      </c>
      <c r="G19" s="591" t="s">
        <v>46</v>
      </c>
    </row>
    <row r="20" spans="1:7" s="539" customFormat="1" ht="59.1" customHeight="1">
      <c r="A20" s="540" t="s">
        <v>1166</v>
      </c>
      <c r="B20" s="594">
        <v>5822.1696265199998</v>
      </c>
      <c r="C20" s="590">
        <v>7022.4977372200001</v>
      </c>
      <c r="D20" s="590">
        <v>7933.0836000099998</v>
      </c>
      <c r="E20" s="590">
        <v>326.25096968000003</v>
      </c>
      <c r="F20" s="590">
        <v>571.93305599999997</v>
      </c>
      <c r="G20" s="591" t="s">
        <v>313</v>
      </c>
    </row>
    <row r="21" spans="1:7" s="539" customFormat="1" ht="19.149999999999999" customHeight="1">
      <c r="A21" s="540" t="s">
        <v>43</v>
      </c>
      <c r="B21" s="594">
        <v>69813.348466309995</v>
      </c>
      <c r="C21" s="590">
        <v>88086.511559270002</v>
      </c>
      <c r="D21" s="590">
        <v>102200.13444271999</v>
      </c>
      <c r="E21" s="590">
        <v>5387.6899267099998</v>
      </c>
      <c r="F21" s="590">
        <v>7507.6981218499996</v>
      </c>
      <c r="G21" s="591" t="s">
        <v>44</v>
      </c>
    </row>
    <row r="22" spans="1:7" s="539" customFormat="1" ht="19.149999999999999" customHeight="1">
      <c r="A22" s="540" t="s">
        <v>338</v>
      </c>
      <c r="B22" s="594">
        <v>4936.3491098000004</v>
      </c>
      <c r="C22" s="590">
        <v>14060.47667638</v>
      </c>
      <c r="D22" s="590">
        <v>9706.2960723699998</v>
      </c>
      <c r="E22" s="590">
        <v>12.53949192</v>
      </c>
      <c r="F22" s="590">
        <v>21.564962699999999</v>
      </c>
      <c r="G22" s="591" t="s">
        <v>339</v>
      </c>
    </row>
    <row r="23" spans="1:7" s="539" customFormat="1" ht="38.85" customHeight="1">
      <c r="A23" s="540" t="s">
        <v>1167</v>
      </c>
      <c r="B23" s="594">
        <v>11704.13543884</v>
      </c>
      <c r="C23" s="590">
        <v>13122.55330503</v>
      </c>
      <c r="D23" s="590">
        <v>14446.378348910001</v>
      </c>
      <c r="E23" s="590">
        <v>402.12261297999999</v>
      </c>
      <c r="F23" s="590">
        <v>631.80058142999997</v>
      </c>
      <c r="G23" s="591" t="s">
        <v>29</v>
      </c>
    </row>
    <row r="24" spans="1:7" s="539" customFormat="1" ht="38.85" customHeight="1">
      <c r="A24" s="540" t="s">
        <v>61</v>
      </c>
      <c r="B24" s="594">
        <v>26988.398294760002</v>
      </c>
      <c r="C24" s="590">
        <v>57279.624417070001</v>
      </c>
      <c r="D24" s="590">
        <v>54156.206008330002</v>
      </c>
      <c r="E24" s="590">
        <v>18.220720190000002</v>
      </c>
      <c r="F24" s="590">
        <v>196.57136145000001</v>
      </c>
      <c r="G24" s="591" t="s">
        <v>519</v>
      </c>
    </row>
    <row r="25" spans="1:7" s="539" customFormat="1" ht="49.15" customHeight="1">
      <c r="A25" s="540" t="s">
        <v>458</v>
      </c>
      <c r="B25" s="594">
        <v>10833.86656228</v>
      </c>
      <c r="C25" s="590">
        <v>12952.7570533</v>
      </c>
      <c r="D25" s="590">
        <v>12638.39759196</v>
      </c>
      <c r="E25" s="590">
        <v>444.24382979000001</v>
      </c>
      <c r="F25" s="590">
        <v>575.00655845000006</v>
      </c>
      <c r="G25" s="591" t="s">
        <v>529</v>
      </c>
    </row>
    <row r="26" spans="1:7" s="539" customFormat="1" ht="38.85" customHeight="1">
      <c r="A26" s="540" t="s">
        <v>1168</v>
      </c>
      <c r="B26" s="594">
        <v>158.08602003999999</v>
      </c>
      <c r="C26" s="590">
        <v>63.180999999999997</v>
      </c>
      <c r="D26" s="590">
        <v>101.27107599999999</v>
      </c>
      <c r="E26" s="595" t="s">
        <v>585</v>
      </c>
      <c r="F26" s="595" t="s">
        <v>585</v>
      </c>
      <c r="G26" s="591" t="s">
        <v>393</v>
      </c>
    </row>
    <row r="27" spans="1:7" s="539" customFormat="1" ht="89.1" customHeight="1">
      <c r="A27" s="540" t="s">
        <v>736</v>
      </c>
      <c r="B27" s="594">
        <v>53292.143357000001</v>
      </c>
      <c r="C27" s="590">
        <v>54900.278381709999</v>
      </c>
      <c r="D27" s="590">
        <v>58624.405826410002</v>
      </c>
      <c r="E27" s="590">
        <v>532.15463539999996</v>
      </c>
      <c r="F27" s="590">
        <v>683.54037071000005</v>
      </c>
      <c r="G27" s="591" t="s">
        <v>1169</v>
      </c>
    </row>
    <row r="28" spans="1:7" s="539" customFormat="1" ht="59.1" customHeight="1">
      <c r="A28" s="540" t="s">
        <v>1170</v>
      </c>
      <c r="B28" s="594">
        <v>484.76273478000002</v>
      </c>
      <c r="C28" s="590">
        <v>664.79811739000002</v>
      </c>
      <c r="D28" s="590">
        <v>466.94496138</v>
      </c>
      <c r="E28" s="590">
        <v>14.661204919999999</v>
      </c>
      <c r="F28" s="590">
        <v>22.50600549</v>
      </c>
      <c r="G28" s="591" t="s">
        <v>1171</v>
      </c>
    </row>
    <row r="29" spans="1:7" s="539" customFormat="1" ht="28.7" customHeight="1">
      <c r="A29" s="540" t="s">
        <v>243</v>
      </c>
      <c r="B29" s="594">
        <v>21816.642393779999</v>
      </c>
      <c r="C29" s="590">
        <v>27152.870081609999</v>
      </c>
      <c r="D29" s="590">
        <v>25110.63475528</v>
      </c>
      <c r="E29" s="590">
        <v>37.224465969999997</v>
      </c>
      <c r="F29" s="590">
        <v>12.860128769999999</v>
      </c>
      <c r="G29" s="591" t="s">
        <v>1172</v>
      </c>
    </row>
    <row r="30" spans="1:7" s="539" customFormat="1" ht="19.149999999999999" customHeight="1">
      <c r="A30" s="540" t="s">
        <v>654</v>
      </c>
      <c r="B30" s="594">
        <v>5953.8935669700004</v>
      </c>
      <c r="C30" s="590">
        <v>11102.14137999</v>
      </c>
      <c r="D30" s="590">
        <v>19785.71884628</v>
      </c>
      <c r="E30" s="590">
        <v>10.997608870000001</v>
      </c>
      <c r="F30" s="590">
        <v>64.195678610000002</v>
      </c>
      <c r="G30" s="591" t="s">
        <v>1173</v>
      </c>
    </row>
    <row r="31" spans="1:7" s="539" customFormat="1" ht="28.7" customHeight="1">
      <c r="A31" s="540" t="s">
        <v>1174</v>
      </c>
      <c r="B31" s="594">
        <v>360.67529638000002</v>
      </c>
      <c r="C31" s="590">
        <v>158.73043607</v>
      </c>
      <c r="D31" s="590">
        <v>1895.56887031</v>
      </c>
      <c r="E31" s="595" t="s">
        <v>585</v>
      </c>
      <c r="F31" s="595" t="s">
        <v>585</v>
      </c>
      <c r="G31" s="591" t="s">
        <v>1175</v>
      </c>
    </row>
    <row r="32" spans="1:7" s="539" customFormat="1" ht="19.149999999999999" customHeight="1">
      <c r="A32" s="540" t="s">
        <v>601</v>
      </c>
      <c r="B32" s="594">
        <v>3742.51675346</v>
      </c>
      <c r="C32" s="590">
        <v>7614.1273976000002</v>
      </c>
      <c r="D32" s="590">
        <v>8398.4674651700007</v>
      </c>
      <c r="E32" s="595" t="s">
        <v>585</v>
      </c>
      <c r="F32" s="595" t="s">
        <v>585</v>
      </c>
      <c r="G32" s="591" t="s">
        <v>1176</v>
      </c>
    </row>
    <row r="33" spans="1:7" s="539" customFormat="1" ht="39.4" customHeight="1">
      <c r="A33" s="583" t="s">
        <v>730</v>
      </c>
      <c r="B33" s="584">
        <v>-4826.4983929999999</v>
      </c>
      <c r="C33" s="584">
        <v>2692.5512872700001</v>
      </c>
      <c r="D33" s="584">
        <v>2237.6270180199999</v>
      </c>
      <c r="E33" s="584">
        <v>-39.904325030000003</v>
      </c>
      <c r="F33" s="584">
        <v>-8</v>
      </c>
      <c r="G33" s="585" t="s">
        <v>647</v>
      </c>
    </row>
    <row r="34" spans="1:7" s="539" customFormat="1" ht="19.149999999999999" customHeight="1">
      <c r="A34" s="593" t="s">
        <v>1177</v>
      </c>
      <c r="B34" s="587">
        <v>5989.7034999999996</v>
      </c>
      <c r="C34" s="587">
        <v>3863.4816000000001</v>
      </c>
      <c r="D34" s="587">
        <v>5875.352449</v>
      </c>
      <c r="E34" s="587">
        <v>0</v>
      </c>
      <c r="F34" s="587">
        <v>0</v>
      </c>
      <c r="G34" s="593" t="s">
        <v>1178</v>
      </c>
    </row>
    <row r="35" spans="1:7" s="539" customFormat="1" ht="28.7" customHeight="1">
      <c r="A35" s="593" t="s">
        <v>1179</v>
      </c>
      <c r="B35" s="587">
        <v>10816.201892999999</v>
      </c>
      <c r="C35" s="587">
        <v>1170.93031273</v>
      </c>
      <c r="D35" s="587">
        <v>3637.7254309800001</v>
      </c>
      <c r="E35" s="587">
        <v>39.904325030000003</v>
      </c>
      <c r="F35" s="587">
        <v>8</v>
      </c>
      <c r="G35" s="593" t="s">
        <v>1180</v>
      </c>
    </row>
    <row r="36" spans="1:7" s="539" customFormat="1" ht="59.65" customHeight="1">
      <c r="A36" s="583" t="s">
        <v>747</v>
      </c>
      <c r="B36" s="584">
        <v>1138.5206989999999</v>
      </c>
      <c r="C36" s="584">
        <v>5163.8478260000002</v>
      </c>
      <c r="D36" s="584">
        <v>20051.966089000001</v>
      </c>
      <c r="E36" s="584">
        <v>0</v>
      </c>
      <c r="F36" s="584">
        <v>-0.75258400000000003</v>
      </c>
      <c r="G36" s="585" t="s">
        <v>729</v>
      </c>
    </row>
    <row r="37" spans="1:7" s="539" customFormat="1" ht="28.7" customHeight="1">
      <c r="A37" s="593" t="s">
        <v>1183</v>
      </c>
      <c r="B37" s="587">
        <v>1148.5070000000001</v>
      </c>
      <c r="C37" s="587">
        <v>5170.9717000000001</v>
      </c>
      <c r="D37" s="587">
        <v>20060.314375999998</v>
      </c>
      <c r="E37" s="587">
        <v>0</v>
      </c>
      <c r="F37" s="587">
        <v>0</v>
      </c>
      <c r="G37" s="593" t="s">
        <v>1184</v>
      </c>
    </row>
    <row r="38" spans="1:7" s="539" customFormat="1" ht="38.85" customHeight="1">
      <c r="A38" s="593" t="s">
        <v>1181</v>
      </c>
      <c r="B38" s="587">
        <v>9.9863009999999992</v>
      </c>
      <c r="C38" s="587">
        <v>7.1238739999999998</v>
      </c>
      <c r="D38" s="587">
        <v>8.3482869999999991</v>
      </c>
      <c r="E38" s="587"/>
      <c r="F38" s="587">
        <v>0.75258400000000003</v>
      </c>
      <c r="G38" s="593" t="s">
        <v>1182</v>
      </c>
    </row>
    <row r="39" spans="1:7" s="539" customFormat="1" ht="39.4" customHeight="1">
      <c r="A39" s="583" t="s">
        <v>821</v>
      </c>
      <c r="B39" s="584">
        <v>-1465.84357873</v>
      </c>
      <c r="C39" s="584">
        <v>-24539.57988854</v>
      </c>
      <c r="D39" s="584">
        <v>-3975.4499609700001</v>
      </c>
      <c r="E39" s="584">
        <v>5308.7727427899999</v>
      </c>
      <c r="F39" s="584">
        <v>4682.7517783000003</v>
      </c>
      <c r="G39" s="585" t="s">
        <v>731</v>
      </c>
    </row>
    <row r="40" spans="1:7" s="539" customFormat="1" ht="69.95" customHeight="1">
      <c r="A40" s="583" t="s">
        <v>648</v>
      </c>
      <c r="B40" s="584">
        <v>1465.84357873</v>
      </c>
      <c r="C40" s="584">
        <v>24539.57988854</v>
      </c>
      <c r="D40" s="584">
        <v>3975.4499609700001</v>
      </c>
      <c r="E40" s="584">
        <v>-5308.7727427899999</v>
      </c>
      <c r="F40" s="584">
        <v>-4682.7517783000003</v>
      </c>
      <c r="G40" s="585" t="s">
        <v>1384</v>
      </c>
    </row>
    <row r="41" spans="1:7" s="539" customFormat="1" ht="19.7" customHeight="1">
      <c r="A41" s="596" t="s">
        <v>555</v>
      </c>
      <c r="B41" s="597">
        <v>1465.84357873</v>
      </c>
      <c r="C41" s="597">
        <v>24539.57988854</v>
      </c>
      <c r="D41" s="597">
        <v>3975.4499609700001</v>
      </c>
      <c r="E41" s="597">
        <v>-5308.7727427899999</v>
      </c>
      <c r="F41" s="597">
        <v>-4682.7517783000003</v>
      </c>
      <c r="G41" s="598" t="s">
        <v>1185</v>
      </c>
    </row>
    <row r="42" spans="1:7" s="539" customFormat="1" ht="19.149999999999999" customHeight="1">
      <c r="A42" s="588" t="s">
        <v>1186</v>
      </c>
      <c r="B42" s="590">
        <v>14296.71058873</v>
      </c>
      <c r="C42" s="590">
        <v>32409.300898540001</v>
      </c>
      <c r="D42" s="590">
        <v>10560.03471994</v>
      </c>
      <c r="E42" s="590">
        <v>-5308.7727427899999</v>
      </c>
      <c r="F42" s="590">
        <v>-4682.7517783000003</v>
      </c>
      <c r="G42" s="599" t="s">
        <v>1187</v>
      </c>
    </row>
    <row r="43" spans="1:7" s="539" customFormat="1" ht="19.7" customHeight="1">
      <c r="A43" s="588" t="s">
        <v>1188</v>
      </c>
      <c r="B43" s="590">
        <v>12830.86701</v>
      </c>
      <c r="C43" s="590">
        <v>7869.7210100000002</v>
      </c>
      <c r="D43" s="590">
        <v>6584.5847589699997</v>
      </c>
      <c r="E43" s="595" t="s">
        <v>585</v>
      </c>
      <c r="F43" s="595" t="s">
        <v>585</v>
      </c>
      <c r="G43" s="591" t="s">
        <v>1189</v>
      </c>
    </row>
    <row r="44" spans="1:7" s="539" customFormat="1" ht="19.7" customHeight="1">
      <c r="A44" s="596" t="s">
        <v>253</v>
      </c>
      <c r="B44" s="600" t="s">
        <v>585</v>
      </c>
      <c r="C44" s="600" t="s">
        <v>585</v>
      </c>
      <c r="D44" s="600" t="s">
        <v>585</v>
      </c>
      <c r="E44" s="600" t="s">
        <v>585</v>
      </c>
      <c r="F44" s="600" t="s">
        <v>585</v>
      </c>
      <c r="G44" s="598" t="s">
        <v>1190</v>
      </c>
    </row>
    <row r="45" spans="1:7" s="539" customFormat="1" ht="19.149999999999999" customHeight="1">
      <c r="A45" s="588" t="s">
        <v>1186</v>
      </c>
      <c r="B45" s="595" t="s">
        <v>585</v>
      </c>
      <c r="C45" s="595" t="s">
        <v>585</v>
      </c>
      <c r="D45" s="595" t="s">
        <v>585</v>
      </c>
      <c r="E45" s="595" t="s">
        <v>585</v>
      </c>
      <c r="F45" s="595" t="s">
        <v>585</v>
      </c>
      <c r="G45" s="591" t="s">
        <v>1187</v>
      </c>
    </row>
    <row r="46" spans="1:7" s="539" customFormat="1" ht="19.7" customHeight="1">
      <c r="A46" s="601" t="s">
        <v>1188</v>
      </c>
      <c r="B46" s="602" t="s">
        <v>585</v>
      </c>
      <c r="C46" s="603" t="s">
        <v>585</v>
      </c>
      <c r="D46" s="603" t="s">
        <v>585</v>
      </c>
      <c r="E46" s="603" t="s">
        <v>585</v>
      </c>
      <c r="F46" s="603" t="s">
        <v>585</v>
      </c>
      <c r="G46" s="604" t="s">
        <v>1189</v>
      </c>
    </row>
    <row r="47" spans="1:7" s="539" customFormat="1" ht="28.7" customHeight="1"/>
  </sheetData>
  <customSheetViews>
    <customSheetView guid="{69687417-BF2D-41EA-9F0C-3ABCA36AC0DF}" scale="80" showPageBreaks="1" printArea="1" view="pageBreakPreview">
      <selection activeCell="I18" sqref="I18"/>
      <pageMargins left="0.42" right="0.18" top="0.36" bottom="0.34" header="0.5" footer="0.35"/>
      <pageSetup paperSize="9" scale="73" orientation="portrait" r:id="rId1"/>
      <headerFooter alignWithMargins="0"/>
    </customSheetView>
    <customSheetView guid="{CEB12AB2-2B7C-47EA-8993-91B31C172525}" scale="80" showPageBreaks="1" printArea="1" view="pageBreakPreview">
      <selection activeCell="I18" sqref="I18"/>
      <pageMargins left="0.42" right="0.18" top="0.36" bottom="0.34" header="0.5" footer="0.35"/>
      <pageSetup paperSize="9" scale="73" orientation="portrait" r:id="rId2"/>
      <headerFooter alignWithMargins="0"/>
    </customSheetView>
  </customSheetViews>
  <mergeCells count="14">
    <mergeCell ref="B5:B6"/>
    <mergeCell ref="A5:A6"/>
    <mergeCell ref="C5:C6"/>
    <mergeCell ref="F5:F6"/>
    <mergeCell ref="A4:D4"/>
    <mergeCell ref="E4:G4"/>
    <mergeCell ref="D5:E5"/>
    <mergeCell ref="G5:G6"/>
    <mergeCell ref="A1:D1"/>
    <mergeCell ref="E1:G1"/>
    <mergeCell ref="A2:D2"/>
    <mergeCell ref="E2:G2"/>
    <mergeCell ref="A3:D3"/>
    <mergeCell ref="E3:G3"/>
  </mergeCells>
  <phoneticPr fontId="18" type="noConversion"/>
  <pageMargins left="0.42" right="0.18" top="0.36" bottom="0.34" header="0.5" footer="0.35"/>
  <pageSetup paperSize="9" scale="73" orientation="portrait" r:id="rId3"/>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7">
    <tabColor rgb="FFFFC000"/>
  </sheetPr>
  <dimension ref="A1:G47"/>
  <sheetViews>
    <sheetView view="pageBreakPreview" zoomScaleNormal="100" zoomScaleSheetLayoutView="100" workbookViewId="0">
      <pane xSplit="1" ySplit="8" topLeftCell="B9" activePane="bottomRight" state="frozen"/>
      <selection pane="topRight" activeCell="B1" sqref="B1"/>
      <selection pane="bottomLeft" activeCell="A9" sqref="A9"/>
      <selection pane="bottomRight" activeCell="N6" sqref="N6"/>
    </sheetView>
  </sheetViews>
  <sheetFormatPr defaultRowHeight="12.75"/>
  <cols>
    <col min="1" max="1" width="20.85546875" style="454" customWidth="1"/>
    <col min="2" max="3" width="11.7109375" style="454" customWidth="1"/>
    <col min="4" max="4" width="9.28515625" style="454" customWidth="1"/>
    <col min="5" max="5" width="14" style="454" customWidth="1"/>
    <col min="6" max="6" width="11.7109375" style="454" customWidth="1"/>
    <col min="7" max="7" width="21" style="454" customWidth="1"/>
    <col min="8" max="8" width="4.7109375" style="454" customWidth="1"/>
    <col min="9" max="16384" width="9.140625" style="454"/>
  </cols>
  <sheetData>
    <row r="1" spans="1:7" s="539" customFormat="1" ht="19.149999999999999" customHeight="1">
      <c r="A1" s="865" t="s">
        <v>3043</v>
      </c>
      <c r="B1" s="865"/>
      <c r="C1" s="865"/>
      <c r="D1" s="865"/>
      <c r="E1" s="866" t="s">
        <v>3044</v>
      </c>
      <c r="F1" s="866"/>
      <c r="G1" s="866"/>
    </row>
    <row r="2" spans="1:7" s="539" customFormat="1" ht="19.149999999999999" customHeight="1">
      <c r="A2" s="867" t="s">
        <v>2108</v>
      </c>
      <c r="B2" s="867"/>
      <c r="C2" s="867"/>
      <c r="D2" s="867"/>
      <c r="E2" s="868" t="s">
        <v>1155</v>
      </c>
      <c r="F2" s="868"/>
      <c r="G2" s="868"/>
    </row>
    <row r="3" spans="1:7" s="539" customFormat="1" ht="19.149999999999999" customHeight="1">
      <c r="A3" s="867" t="s">
        <v>1156</v>
      </c>
      <c r="B3" s="867"/>
      <c r="C3" s="867"/>
      <c r="D3" s="867"/>
      <c r="E3" s="868" t="s">
        <v>2627</v>
      </c>
      <c r="F3" s="868"/>
      <c r="G3" s="868"/>
    </row>
    <row r="4" spans="1:7" s="539" customFormat="1" ht="14.45" customHeight="1">
      <c r="A4" s="877" t="s">
        <v>139</v>
      </c>
      <c r="B4" s="877"/>
      <c r="C4" s="877"/>
      <c r="D4" s="877"/>
      <c r="E4" s="878" t="s">
        <v>616</v>
      </c>
      <c r="F4" s="878"/>
      <c r="G4" s="878"/>
    </row>
    <row r="5" spans="1:7" s="539" customFormat="1" ht="19.149999999999999" customHeight="1">
      <c r="A5" s="873" t="s">
        <v>451</v>
      </c>
      <c r="B5" s="875" t="s">
        <v>3125</v>
      </c>
      <c r="C5" s="875" t="s">
        <v>2478</v>
      </c>
      <c r="D5" s="879" t="s">
        <v>3126</v>
      </c>
      <c r="E5" s="880"/>
      <c r="F5" s="875" t="s">
        <v>3127</v>
      </c>
      <c r="G5" s="875" t="s">
        <v>42</v>
      </c>
    </row>
    <row r="6" spans="1:7" s="539" customFormat="1" ht="48" customHeight="1">
      <c r="A6" s="874"/>
      <c r="B6" s="876"/>
      <c r="C6" s="876"/>
      <c r="D6" s="581" t="s">
        <v>2594</v>
      </c>
      <c r="E6" s="581" t="s">
        <v>3128</v>
      </c>
      <c r="F6" s="876"/>
      <c r="G6" s="876"/>
    </row>
    <row r="7" spans="1:7" s="539" customFormat="1" ht="20.25" customHeight="1">
      <c r="A7" s="582" t="s">
        <v>608</v>
      </c>
      <c r="B7" s="582" t="s">
        <v>207</v>
      </c>
      <c r="C7" s="582" t="s">
        <v>314</v>
      </c>
      <c r="D7" s="582" t="s">
        <v>548</v>
      </c>
      <c r="E7" s="582" t="s">
        <v>825</v>
      </c>
      <c r="F7" s="582" t="s">
        <v>581</v>
      </c>
      <c r="G7" s="582" t="s">
        <v>826</v>
      </c>
    </row>
    <row r="8" spans="1:7" s="539" customFormat="1" ht="19.149999999999999" customHeight="1">
      <c r="A8" s="583" t="s">
        <v>479</v>
      </c>
      <c r="B8" s="584">
        <v>757296.38671639003</v>
      </c>
      <c r="C8" s="584">
        <v>786791.80632604996</v>
      </c>
      <c r="D8" s="584">
        <v>876399.66146881005</v>
      </c>
      <c r="E8" s="584">
        <v>56123.37803059</v>
      </c>
      <c r="F8" s="584">
        <v>83188.392226519994</v>
      </c>
      <c r="G8" s="585" t="s">
        <v>480</v>
      </c>
    </row>
    <row r="9" spans="1:7" s="539" customFormat="1" ht="38.85" customHeight="1">
      <c r="A9" s="586" t="s">
        <v>1157</v>
      </c>
      <c r="B9" s="587">
        <v>59788.722842590003</v>
      </c>
      <c r="C9" s="587">
        <v>74552.992424230004</v>
      </c>
      <c r="D9" s="587">
        <v>94732.390429730003</v>
      </c>
      <c r="E9" s="587">
        <v>3079.2504336699999</v>
      </c>
      <c r="F9" s="587">
        <v>6795.9087734200002</v>
      </c>
      <c r="G9" s="586" t="s">
        <v>1158</v>
      </c>
    </row>
    <row r="10" spans="1:7" s="539" customFormat="1" ht="28.7" customHeight="1">
      <c r="A10" s="588" t="s">
        <v>1561</v>
      </c>
      <c r="B10" s="589" t="s">
        <v>585</v>
      </c>
      <c r="C10" s="590">
        <v>5318.2525693099997</v>
      </c>
      <c r="D10" s="590">
        <v>10937.188076230001</v>
      </c>
      <c r="E10" s="590">
        <v>491.66287456999999</v>
      </c>
      <c r="F10" s="590">
        <v>1337.7807586199999</v>
      </c>
      <c r="G10" s="591" t="s">
        <v>724</v>
      </c>
    </row>
    <row r="11" spans="1:7" s="539" customFormat="1" ht="28.7" customHeight="1">
      <c r="A11" s="588" t="s">
        <v>1159</v>
      </c>
      <c r="B11" s="592">
        <v>20528.922051140002</v>
      </c>
      <c r="C11" s="590">
        <v>27279.16090631</v>
      </c>
      <c r="D11" s="590">
        <v>34819.556817069999</v>
      </c>
      <c r="E11" s="590">
        <v>1095.93231621</v>
      </c>
      <c r="F11" s="590">
        <v>2933.85312466</v>
      </c>
      <c r="G11" s="591" t="s">
        <v>725</v>
      </c>
    </row>
    <row r="12" spans="1:7" s="539" customFormat="1" ht="19.149999999999999" customHeight="1">
      <c r="A12" s="588" t="s">
        <v>1160</v>
      </c>
      <c r="B12" s="592">
        <v>18857.336043800002</v>
      </c>
      <c r="C12" s="590">
        <v>23714.84159905</v>
      </c>
      <c r="D12" s="590">
        <v>29396.353731620002</v>
      </c>
      <c r="E12" s="590">
        <v>973.65366902000005</v>
      </c>
      <c r="F12" s="590">
        <v>2067.85640779</v>
      </c>
      <c r="G12" s="591" t="s">
        <v>686</v>
      </c>
    </row>
    <row r="13" spans="1:7" s="539" customFormat="1" ht="19.149999999999999" customHeight="1">
      <c r="A13" s="588" t="s">
        <v>1161</v>
      </c>
      <c r="B13" s="592">
        <v>455.70057321000002</v>
      </c>
      <c r="C13" s="590">
        <v>384.03356036000002</v>
      </c>
      <c r="D13" s="590">
        <v>351.57619869000001</v>
      </c>
      <c r="E13" s="590">
        <v>17.490565159999999</v>
      </c>
      <c r="F13" s="590">
        <v>21.167913479999999</v>
      </c>
      <c r="G13" s="591" t="s">
        <v>674</v>
      </c>
    </row>
    <row r="14" spans="1:7" s="539" customFormat="1" ht="28.7" customHeight="1">
      <c r="A14" s="593" t="s">
        <v>1162</v>
      </c>
      <c r="B14" s="587">
        <v>3577.51033981</v>
      </c>
      <c r="C14" s="587">
        <v>7159.76332336</v>
      </c>
      <c r="D14" s="587">
        <v>10406.818708090001</v>
      </c>
      <c r="E14" s="587">
        <v>488.55220727</v>
      </c>
      <c r="F14" s="587">
        <v>715.78185955000004</v>
      </c>
      <c r="G14" s="593" t="s">
        <v>12</v>
      </c>
    </row>
    <row r="15" spans="1:7" s="539" customFormat="1" ht="38.85" customHeight="1">
      <c r="A15" s="593" t="s">
        <v>1163</v>
      </c>
      <c r="B15" s="587">
        <v>785.07609998999999</v>
      </c>
      <c r="C15" s="587">
        <v>4063.9309734600001</v>
      </c>
      <c r="D15" s="587">
        <v>13657.685499990001</v>
      </c>
      <c r="E15" s="587">
        <v>124.40138965</v>
      </c>
      <c r="F15" s="587">
        <v>399.91759354999999</v>
      </c>
      <c r="G15" s="593" t="s">
        <v>574</v>
      </c>
    </row>
    <row r="16" spans="1:7" s="539" customFormat="1" ht="28.7" customHeight="1">
      <c r="A16" s="593" t="s">
        <v>422</v>
      </c>
      <c r="B16" s="587">
        <v>693145.07743399998</v>
      </c>
      <c r="C16" s="587">
        <v>701015.11960500001</v>
      </c>
      <c r="D16" s="587">
        <v>757602.76683099999</v>
      </c>
      <c r="E16" s="587">
        <v>52431.173999999999</v>
      </c>
      <c r="F16" s="587">
        <v>75276.784</v>
      </c>
      <c r="G16" s="593" t="s">
        <v>1164</v>
      </c>
    </row>
    <row r="17" spans="1:7" s="539" customFormat="1" ht="19.7" customHeight="1">
      <c r="A17" s="583" t="s">
        <v>118</v>
      </c>
      <c r="B17" s="584">
        <v>755523.55492340995</v>
      </c>
      <c r="C17" s="584">
        <v>875480.12741744996</v>
      </c>
      <c r="D17" s="584">
        <v>934994.08255590999</v>
      </c>
      <c r="E17" s="584">
        <v>36815.167463079997</v>
      </c>
      <c r="F17" s="584">
        <v>71798.493141710002</v>
      </c>
      <c r="G17" s="585" t="s">
        <v>557</v>
      </c>
    </row>
    <row r="18" spans="1:7" s="539" customFormat="1" ht="28.7" customHeight="1">
      <c r="A18" s="540" t="s">
        <v>1165</v>
      </c>
      <c r="B18" s="594">
        <v>32889.116437969999</v>
      </c>
      <c r="C18" s="590">
        <v>47716.924304029999</v>
      </c>
      <c r="D18" s="590">
        <v>26152.086208109999</v>
      </c>
      <c r="E18" s="590">
        <v>978.48973688000001</v>
      </c>
      <c r="F18" s="590">
        <v>1315.4540622500001</v>
      </c>
      <c r="G18" s="591" t="s">
        <v>147</v>
      </c>
    </row>
    <row r="19" spans="1:7" s="539" customFormat="1" ht="19.149999999999999" customHeight="1">
      <c r="A19" s="540" t="s">
        <v>96</v>
      </c>
      <c r="B19" s="594">
        <v>6979.90077595</v>
      </c>
      <c r="C19" s="590">
        <v>2818.9466469200001</v>
      </c>
      <c r="D19" s="590">
        <v>3407.5767525800002</v>
      </c>
      <c r="E19" s="590">
        <v>295.23827821999998</v>
      </c>
      <c r="F19" s="590">
        <v>33.812107709999999</v>
      </c>
      <c r="G19" s="591" t="s">
        <v>46</v>
      </c>
    </row>
    <row r="20" spans="1:7" s="539" customFormat="1" ht="59.1" customHeight="1">
      <c r="A20" s="540" t="s">
        <v>1166</v>
      </c>
      <c r="B20" s="594">
        <v>11075.015660049999</v>
      </c>
      <c r="C20" s="590">
        <v>10782.40850412</v>
      </c>
      <c r="D20" s="590">
        <v>15002.10532072</v>
      </c>
      <c r="E20" s="590">
        <v>491.72796724</v>
      </c>
      <c r="F20" s="590">
        <v>1128.7726540000001</v>
      </c>
      <c r="G20" s="591" t="s">
        <v>313</v>
      </c>
    </row>
    <row r="21" spans="1:7" s="539" customFormat="1" ht="19.149999999999999" customHeight="1">
      <c r="A21" s="540" t="s">
        <v>43</v>
      </c>
      <c r="B21" s="594">
        <v>270133.53520394</v>
      </c>
      <c r="C21" s="590">
        <v>346912.00723317999</v>
      </c>
      <c r="D21" s="590">
        <v>418723.23429072998</v>
      </c>
      <c r="E21" s="590">
        <v>2584.7959113100001</v>
      </c>
      <c r="F21" s="590">
        <v>29194.93354292</v>
      </c>
      <c r="G21" s="591" t="s">
        <v>44</v>
      </c>
    </row>
    <row r="22" spans="1:7" s="539" customFormat="1" ht="19.149999999999999" customHeight="1">
      <c r="A22" s="540" t="s">
        <v>338</v>
      </c>
      <c r="B22" s="594">
        <v>19559.38649556</v>
      </c>
      <c r="C22" s="590">
        <v>17813.050880449999</v>
      </c>
      <c r="D22" s="590">
        <v>25016.237350129999</v>
      </c>
      <c r="E22" s="590">
        <v>39.909858</v>
      </c>
      <c r="F22" s="590">
        <v>93.203007999999997</v>
      </c>
      <c r="G22" s="591" t="s">
        <v>339</v>
      </c>
    </row>
    <row r="23" spans="1:7" s="539" customFormat="1" ht="38.85" customHeight="1">
      <c r="A23" s="540" t="s">
        <v>1167</v>
      </c>
      <c r="B23" s="594">
        <v>92750.390165179997</v>
      </c>
      <c r="C23" s="590">
        <v>50891.985442739999</v>
      </c>
      <c r="D23" s="590">
        <v>47661.441531119999</v>
      </c>
      <c r="E23" s="590">
        <v>1159.4866826099999</v>
      </c>
      <c r="F23" s="590">
        <v>1038.40118755</v>
      </c>
      <c r="G23" s="591" t="s">
        <v>29</v>
      </c>
    </row>
    <row r="24" spans="1:7" s="539" customFormat="1" ht="38.85" customHeight="1">
      <c r="A24" s="540" t="s">
        <v>61</v>
      </c>
      <c r="B24" s="594">
        <v>92645.858228130004</v>
      </c>
      <c r="C24" s="590">
        <v>141635.45400905001</v>
      </c>
      <c r="D24" s="590">
        <v>147070.07837341001</v>
      </c>
      <c r="E24" s="590">
        <v>588.36295480000001</v>
      </c>
      <c r="F24" s="590">
        <v>2023.3885235</v>
      </c>
      <c r="G24" s="591" t="s">
        <v>519</v>
      </c>
    </row>
    <row r="25" spans="1:7" s="539" customFormat="1" ht="49.15" customHeight="1">
      <c r="A25" s="540" t="s">
        <v>458</v>
      </c>
      <c r="B25" s="594">
        <v>22029.486238099998</v>
      </c>
      <c r="C25" s="590">
        <v>36846.411758239999</v>
      </c>
      <c r="D25" s="590">
        <v>42554.29330451</v>
      </c>
      <c r="E25" s="590">
        <v>1299.5899645699999</v>
      </c>
      <c r="F25" s="590">
        <v>2033.42152827</v>
      </c>
      <c r="G25" s="591" t="s">
        <v>529</v>
      </c>
    </row>
    <row r="26" spans="1:7" s="539" customFormat="1" ht="38.85" customHeight="1">
      <c r="A26" s="540" t="s">
        <v>1168</v>
      </c>
      <c r="B26" s="594">
        <v>25895.370073919999</v>
      </c>
      <c r="C26" s="590">
        <v>18444.01796487</v>
      </c>
      <c r="D26" s="590">
        <v>16074.587042319999</v>
      </c>
      <c r="E26" s="590">
        <v>30</v>
      </c>
      <c r="F26" s="590">
        <v>104.69799999999999</v>
      </c>
      <c r="G26" s="591" t="s">
        <v>393</v>
      </c>
    </row>
    <row r="27" spans="1:7" s="539" customFormat="1" ht="89.1" customHeight="1">
      <c r="A27" s="540" t="s">
        <v>736</v>
      </c>
      <c r="B27" s="594">
        <v>43015.148063430002</v>
      </c>
      <c r="C27" s="590">
        <v>61671.454173489998</v>
      </c>
      <c r="D27" s="590">
        <v>55899.70490769</v>
      </c>
      <c r="E27" s="590">
        <v>267.46304158999999</v>
      </c>
      <c r="F27" s="590">
        <v>2327.5049132499998</v>
      </c>
      <c r="G27" s="591" t="s">
        <v>1169</v>
      </c>
    </row>
    <row r="28" spans="1:7" s="539" customFormat="1" ht="59.1" customHeight="1">
      <c r="A28" s="540" t="s">
        <v>1170</v>
      </c>
      <c r="B28" s="594">
        <v>27251.03798053</v>
      </c>
      <c r="C28" s="590">
        <v>15095.535319570001</v>
      </c>
      <c r="D28" s="590">
        <v>3489.0188907900001</v>
      </c>
      <c r="E28" s="590">
        <v>128.926051</v>
      </c>
      <c r="F28" s="590">
        <v>110.59616884</v>
      </c>
      <c r="G28" s="591" t="s">
        <v>1171</v>
      </c>
    </row>
    <row r="29" spans="1:7" s="539" customFormat="1" ht="28.7" customHeight="1">
      <c r="A29" s="540" t="s">
        <v>243</v>
      </c>
      <c r="B29" s="594">
        <v>49243.192386739996</v>
      </c>
      <c r="C29" s="590">
        <v>50308.2459103</v>
      </c>
      <c r="D29" s="590">
        <v>34116.037647359997</v>
      </c>
      <c r="E29" s="590">
        <v>180.65243704</v>
      </c>
      <c r="F29" s="590">
        <v>175.78299827000001</v>
      </c>
      <c r="G29" s="591" t="s">
        <v>1172</v>
      </c>
    </row>
    <row r="30" spans="1:7" s="539" customFormat="1" ht="19.149999999999999" customHeight="1">
      <c r="A30" s="540" t="s">
        <v>654</v>
      </c>
      <c r="B30" s="594">
        <v>17711.986168769999</v>
      </c>
      <c r="C30" s="590">
        <v>54426.401148340003</v>
      </c>
      <c r="D30" s="590">
        <v>94408.148406749999</v>
      </c>
      <c r="E30" s="590">
        <v>28770.524579820001</v>
      </c>
      <c r="F30" s="590">
        <v>32218.524447150001</v>
      </c>
      <c r="G30" s="591" t="s">
        <v>1173</v>
      </c>
    </row>
    <row r="31" spans="1:7" s="539" customFormat="1" ht="28.7" customHeight="1">
      <c r="A31" s="540" t="s">
        <v>1174</v>
      </c>
      <c r="B31" s="594">
        <v>85.74842314</v>
      </c>
      <c r="C31" s="590">
        <v>428.82592215</v>
      </c>
      <c r="D31" s="590">
        <v>5127.0008186900004</v>
      </c>
      <c r="E31" s="595" t="s">
        <v>585</v>
      </c>
      <c r="F31" s="595" t="s">
        <v>585</v>
      </c>
      <c r="G31" s="591" t="s">
        <v>1175</v>
      </c>
    </row>
    <row r="32" spans="1:7" s="539" customFormat="1" ht="19.149999999999999" customHeight="1">
      <c r="A32" s="540" t="s">
        <v>601</v>
      </c>
      <c r="B32" s="594">
        <v>44258.382621999997</v>
      </c>
      <c r="C32" s="590">
        <v>19688.458200000001</v>
      </c>
      <c r="D32" s="590">
        <v>292.53171099999997</v>
      </c>
      <c r="E32" s="595" t="s">
        <v>585</v>
      </c>
      <c r="F32" s="595" t="s">
        <v>585</v>
      </c>
      <c r="G32" s="591" t="s">
        <v>1176</v>
      </c>
    </row>
    <row r="33" spans="1:7" s="539" customFormat="1" ht="39.4" customHeight="1">
      <c r="A33" s="583" t="s">
        <v>730</v>
      </c>
      <c r="B33" s="584">
        <v>8354.39425089</v>
      </c>
      <c r="C33" s="584">
        <v>3497.7006000699998</v>
      </c>
      <c r="D33" s="584">
        <v>5300.3767943000003</v>
      </c>
      <c r="E33" s="584">
        <v>-66.726579299999997</v>
      </c>
      <c r="F33" s="584">
        <v>0</v>
      </c>
      <c r="G33" s="585" t="s">
        <v>647</v>
      </c>
    </row>
    <row r="34" spans="1:7" s="539" customFormat="1" ht="19.149999999999999" customHeight="1">
      <c r="A34" s="593" t="s">
        <v>1177</v>
      </c>
      <c r="B34" s="587">
        <v>10746.239</v>
      </c>
      <c r="C34" s="587">
        <v>7821.4014999999999</v>
      </c>
      <c r="D34" s="587">
        <v>15735.2785</v>
      </c>
      <c r="E34" s="587">
        <v>0</v>
      </c>
      <c r="F34" s="587">
        <v>0</v>
      </c>
      <c r="G34" s="593" t="s">
        <v>1178</v>
      </c>
    </row>
    <row r="35" spans="1:7" s="539" customFormat="1" ht="28.7" customHeight="1">
      <c r="A35" s="593" t="s">
        <v>1179</v>
      </c>
      <c r="B35" s="587">
        <v>2391.8447491100001</v>
      </c>
      <c r="C35" s="587">
        <v>4323.7008999299997</v>
      </c>
      <c r="D35" s="587">
        <v>10434.9017057</v>
      </c>
      <c r="E35" s="587">
        <v>66.726579299999997</v>
      </c>
      <c r="F35" s="587">
        <v>0</v>
      </c>
      <c r="G35" s="593" t="s">
        <v>1180</v>
      </c>
    </row>
    <row r="36" spans="1:7" s="539" customFormat="1" ht="59.65" customHeight="1">
      <c r="A36" s="583" t="s">
        <v>747</v>
      </c>
      <c r="B36" s="584">
        <v>5273.1424999999999</v>
      </c>
      <c r="C36" s="584">
        <v>1333.808262</v>
      </c>
      <c r="D36" s="584">
        <v>566.25281500000006</v>
      </c>
      <c r="E36" s="584">
        <v>0</v>
      </c>
      <c r="F36" s="584"/>
      <c r="G36" s="585" t="s">
        <v>729</v>
      </c>
    </row>
    <row r="37" spans="1:7" s="539" customFormat="1" ht="28.7" customHeight="1">
      <c r="A37" s="593" t="s">
        <v>1183</v>
      </c>
      <c r="B37" s="587">
        <v>5273.1424999999999</v>
      </c>
      <c r="C37" s="587">
        <v>1336.8914870000001</v>
      </c>
      <c r="D37" s="587">
        <v>749.54899999999998</v>
      </c>
      <c r="E37" s="587">
        <v>0</v>
      </c>
      <c r="F37" s="587"/>
      <c r="G37" s="593" t="s">
        <v>1184</v>
      </c>
    </row>
    <row r="38" spans="1:7" s="539" customFormat="1" ht="38.85" customHeight="1">
      <c r="A38" s="593" t="s">
        <v>1181</v>
      </c>
      <c r="B38" s="587"/>
      <c r="C38" s="587">
        <v>3.0832250000000001</v>
      </c>
      <c r="D38" s="587">
        <v>183.29618500000001</v>
      </c>
      <c r="E38" s="587"/>
      <c r="F38" s="587"/>
      <c r="G38" s="593" t="s">
        <v>1182</v>
      </c>
    </row>
    <row r="39" spans="1:7" s="539" customFormat="1" ht="39.4" customHeight="1">
      <c r="A39" s="583" t="s">
        <v>821</v>
      </c>
      <c r="B39" s="584">
        <v>-11854.70495791</v>
      </c>
      <c r="C39" s="584">
        <v>-93519.829953470005</v>
      </c>
      <c r="D39" s="584">
        <v>-64461.050696400001</v>
      </c>
      <c r="E39" s="584">
        <v>19374.93714681</v>
      </c>
      <c r="F39" s="584">
        <v>11389.89908481</v>
      </c>
      <c r="G39" s="585" t="s">
        <v>731</v>
      </c>
    </row>
    <row r="40" spans="1:7" s="539" customFormat="1" ht="69.95" customHeight="1">
      <c r="A40" s="583" t="s">
        <v>648</v>
      </c>
      <c r="B40" s="584">
        <v>11854.70495791</v>
      </c>
      <c r="C40" s="584">
        <v>93519.829953470005</v>
      </c>
      <c r="D40" s="584">
        <v>64461.050696400001</v>
      </c>
      <c r="E40" s="584">
        <v>-19374.93714681</v>
      </c>
      <c r="F40" s="584">
        <v>-11389.89908481</v>
      </c>
      <c r="G40" s="585" t="s">
        <v>1384</v>
      </c>
    </row>
    <row r="41" spans="1:7" s="539" customFormat="1" ht="19.7" customHeight="1">
      <c r="A41" s="596" t="s">
        <v>555</v>
      </c>
      <c r="B41" s="597">
        <v>11854.70495791</v>
      </c>
      <c r="C41" s="597">
        <v>93519.829953470005</v>
      </c>
      <c r="D41" s="597">
        <v>64461.050696400001</v>
      </c>
      <c r="E41" s="597">
        <v>-19374.93714681</v>
      </c>
      <c r="F41" s="597">
        <v>-11389.89908481</v>
      </c>
      <c r="G41" s="598" t="s">
        <v>1185</v>
      </c>
    </row>
    <row r="42" spans="1:7" s="539" customFormat="1" ht="19.149999999999999" customHeight="1">
      <c r="A42" s="588" t="s">
        <v>1186</v>
      </c>
      <c r="B42" s="590">
        <v>14199.769221209999</v>
      </c>
      <c r="C42" s="590">
        <v>97405.442250670007</v>
      </c>
      <c r="D42" s="590">
        <v>99956.089523400005</v>
      </c>
      <c r="E42" s="590">
        <v>-19374.93714681</v>
      </c>
      <c r="F42" s="590">
        <v>-11389.89908481</v>
      </c>
      <c r="G42" s="599" t="s">
        <v>1187</v>
      </c>
    </row>
    <row r="43" spans="1:7" s="539" customFormat="1" ht="19.7" customHeight="1">
      <c r="A43" s="588" t="s">
        <v>1188</v>
      </c>
      <c r="B43" s="590">
        <v>2345.0642633000002</v>
      </c>
      <c r="C43" s="590">
        <v>3885.6122971999998</v>
      </c>
      <c r="D43" s="590">
        <v>35495.038826999997</v>
      </c>
      <c r="E43" s="595" t="s">
        <v>585</v>
      </c>
      <c r="F43" s="595" t="s">
        <v>585</v>
      </c>
      <c r="G43" s="591" t="s">
        <v>1189</v>
      </c>
    </row>
    <row r="44" spans="1:7" s="539" customFormat="1" ht="19.7" customHeight="1">
      <c r="A44" s="596" t="s">
        <v>253</v>
      </c>
      <c r="B44" s="600" t="s">
        <v>585</v>
      </c>
      <c r="C44" s="600" t="s">
        <v>585</v>
      </c>
      <c r="D44" s="600" t="s">
        <v>585</v>
      </c>
      <c r="E44" s="600" t="s">
        <v>585</v>
      </c>
      <c r="F44" s="600" t="s">
        <v>585</v>
      </c>
      <c r="G44" s="598" t="s">
        <v>1190</v>
      </c>
    </row>
    <row r="45" spans="1:7" s="539" customFormat="1" ht="19.149999999999999" customHeight="1">
      <c r="A45" s="588" t="s">
        <v>1186</v>
      </c>
      <c r="B45" s="595" t="s">
        <v>585</v>
      </c>
      <c r="C45" s="595" t="s">
        <v>585</v>
      </c>
      <c r="D45" s="595" t="s">
        <v>585</v>
      </c>
      <c r="E45" s="595" t="s">
        <v>585</v>
      </c>
      <c r="F45" s="595" t="s">
        <v>585</v>
      </c>
      <c r="G45" s="591" t="s">
        <v>1187</v>
      </c>
    </row>
    <row r="46" spans="1:7" s="539" customFormat="1" ht="19.7" customHeight="1">
      <c r="A46" s="601" t="s">
        <v>1188</v>
      </c>
      <c r="B46" s="602" t="s">
        <v>585</v>
      </c>
      <c r="C46" s="603" t="s">
        <v>585</v>
      </c>
      <c r="D46" s="603" t="s">
        <v>585</v>
      </c>
      <c r="E46" s="603" t="s">
        <v>585</v>
      </c>
      <c r="F46" s="603" t="s">
        <v>585</v>
      </c>
      <c r="G46" s="604" t="s">
        <v>1189</v>
      </c>
    </row>
    <row r="47" spans="1:7" s="539" customFormat="1" ht="28.7" customHeight="1"/>
  </sheetData>
  <customSheetViews>
    <customSheetView guid="{69687417-BF2D-41EA-9F0C-3ABCA36AC0DF}" showPageBreaks="1" printArea="1" view="pageBreakPreview">
      <pane xSplit="1" ySplit="8" topLeftCell="B9" activePane="bottomRight" state="frozen"/>
      <selection pane="bottomRight" activeCell="D5" sqref="D5:F46"/>
      <pageMargins left="0.19685039370078741" right="0.23622047244094491" top="0.39370078740157483" bottom="0.31496062992125984" header="0.39370078740157483" footer="0.31496062992125984"/>
      <pageSetup paperSize="9" scale="70" orientation="portrait" r:id="rId1"/>
      <headerFooter alignWithMargins="0"/>
    </customSheetView>
    <customSheetView guid="{CEB12AB2-2B7C-47EA-8993-91B31C172525}" showPageBreaks="1" printArea="1" view="pageBreakPreview">
      <pane xSplit="1" ySplit="8" topLeftCell="B9" activePane="bottomRight" state="frozen"/>
      <selection pane="bottomRight" activeCell="D5" sqref="D5:F46"/>
      <pageMargins left="0.19685039370078741" right="0.23622047244094491" top="0.39370078740157483" bottom="0.31496062992125984" header="0.39370078740157483" footer="0.31496062992125984"/>
      <pageSetup paperSize="9" scale="70" orientation="portrait" r:id="rId2"/>
      <headerFooter alignWithMargins="0"/>
    </customSheetView>
  </customSheetViews>
  <mergeCells count="14">
    <mergeCell ref="A1:D1"/>
    <mergeCell ref="E1:G1"/>
    <mergeCell ref="A2:D2"/>
    <mergeCell ref="E2:G2"/>
    <mergeCell ref="A3:D3"/>
    <mergeCell ref="E3:G3"/>
    <mergeCell ref="A5:A6"/>
    <mergeCell ref="B5:B6"/>
    <mergeCell ref="C5:C6"/>
    <mergeCell ref="F5:F6"/>
    <mergeCell ref="A4:D4"/>
    <mergeCell ref="E4:G4"/>
    <mergeCell ref="D5:E5"/>
    <mergeCell ref="G5:G6"/>
  </mergeCells>
  <phoneticPr fontId="18" type="noConversion"/>
  <pageMargins left="0.19685039370078741" right="0.23622047244094491" top="0.39370078740157483" bottom="0.31496062992125984" header="0.39370078740157483" footer="0.31496062992125984"/>
  <pageSetup paperSize="9" scale="70" orientation="portrait" r:id="rId3"/>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8">
    <tabColor rgb="FFFFC000"/>
  </sheetPr>
  <dimension ref="A1:G47"/>
  <sheetViews>
    <sheetView view="pageBreakPreview" zoomScale="85" zoomScaleNormal="100" zoomScaleSheetLayoutView="85" workbookViewId="0">
      <selection activeCell="O18" sqref="O18"/>
    </sheetView>
  </sheetViews>
  <sheetFormatPr defaultRowHeight="12.75"/>
  <cols>
    <col min="1" max="1" width="20.85546875" style="454" customWidth="1"/>
    <col min="2" max="3" width="11.7109375" style="454" customWidth="1"/>
    <col min="4" max="4" width="9.28515625" style="454" customWidth="1"/>
    <col min="5" max="5" width="14" style="454" customWidth="1"/>
    <col min="6" max="6" width="11.7109375" style="454" customWidth="1"/>
    <col min="7" max="7" width="21" style="454" customWidth="1"/>
    <col min="8" max="8" width="4.7109375" style="454" customWidth="1"/>
    <col min="9" max="16384" width="9.140625" style="454"/>
  </cols>
  <sheetData>
    <row r="1" spans="1:7" s="539" customFormat="1" ht="19.149999999999999" customHeight="1">
      <c r="A1" s="865" t="s">
        <v>3045</v>
      </c>
      <c r="B1" s="865"/>
      <c r="C1" s="865"/>
      <c r="D1" s="865"/>
      <c r="E1" s="866" t="s">
        <v>3046</v>
      </c>
      <c r="F1" s="866"/>
      <c r="G1" s="866"/>
    </row>
    <row r="2" spans="1:7" s="539" customFormat="1" ht="19.149999999999999" customHeight="1">
      <c r="A2" s="867" t="s">
        <v>1203</v>
      </c>
      <c r="B2" s="867"/>
      <c r="C2" s="867"/>
      <c r="D2" s="867"/>
      <c r="E2" s="868" t="s">
        <v>1155</v>
      </c>
      <c r="F2" s="868"/>
      <c r="G2" s="868"/>
    </row>
    <row r="3" spans="1:7" s="539" customFormat="1" ht="19.149999999999999" customHeight="1">
      <c r="A3" s="867" t="s">
        <v>1156</v>
      </c>
      <c r="B3" s="867"/>
      <c r="C3" s="867"/>
      <c r="D3" s="867"/>
      <c r="E3" s="868" t="s">
        <v>2632</v>
      </c>
      <c r="F3" s="868"/>
      <c r="G3" s="868"/>
    </row>
    <row r="4" spans="1:7" s="539" customFormat="1" ht="14.45" customHeight="1">
      <c r="A4" s="871" t="s">
        <v>139</v>
      </c>
      <c r="B4" s="871"/>
      <c r="C4" s="871"/>
      <c r="D4" s="871"/>
      <c r="E4" s="872" t="s">
        <v>616</v>
      </c>
      <c r="F4" s="872"/>
      <c r="G4" s="872"/>
    </row>
    <row r="5" spans="1:7" s="539" customFormat="1" ht="19.149999999999999" customHeight="1">
      <c r="A5" s="869" t="s">
        <v>451</v>
      </c>
      <c r="B5" s="870" t="s">
        <v>3125</v>
      </c>
      <c r="C5" s="870" t="s">
        <v>2478</v>
      </c>
      <c r="D5" s="869" t="s">
        <v>3126</v>
      </c>
      <c r="E5" s="869"/>
      <c r="F5" s="870" t="s">
        <v>3127</v>
      </c>
      <c r="G5" s="870" t="s">
        <v>42</v>
      </c>
    </row>
    <row r="6" spans="1:7" s="539" customFormat="1" ht="48" customHeight="1">
      <c r="A6" s="869"/>
      <c r="B6" s="870"/>
      <c r="C6" s="870"/>
      <c r="D6" s="581" t="s">
        <v>2594</v>
      </c>
      <c r="E6" s="581" t="s">
        <v>3128</v>
      </c>
      <c r="F6" s="870"/>
      <c r="G6" s="870"/>
    </row>
    <row r="7" spans="1:7" s="539" customFormat="1" ht="20.25" customHeight="1">
      <c r="A7" s="582" t="s">
        <v>608</v>
      </c>
      <c r="B7" s="582" t="s">
        <v>207</v>
      </c>
      <c r="C7" s="582" t="s">
        <v>314</v>
      </c>
      <c r="D7" s="582" t="s">
        <v>548</v>
      </c>
      <c r="E7" s="582" t="s">
        <v>825</v>
      </c>
      <c r="F7" s="582" t="s">
        <v>581</v>
      </c>
      <c r="G7" s="582" t="s">
        <v>826</v>
      </c>
    </row>
    <row r="8" spans="1:7" s="539" customFormat="1" ht="19.149999999999999" customHeight="1">
      <c r="A8" s="583" t="s">
        <v>479</v>
      </c>
      <c r="B8" s="584">
        <v>581708.26244351</v>
      </c>
      <c r="C8" s="584">
        <v>918618.09086987004</v>
      </c>
      <c r="D8" s="584">
        <v>1000710.33107389</v>
      </c>
      <c r="E8" s="584">
        <v>52506.811588229997</v>
      </c>
      <c r="F8" s="584">
        <v>83464.50108976</v>
      </c>
      <c r="G8" s="585" t="s">
        <v>480</v>
      </c>
    </row>
    <row r="9" spans="1:7" s="539" customFormat="1" ht="38.85" customHeight="1">
      <c r="A9" s="586" t="s">
        <v>1157</v>
      </c>
      <c r="B9" s="587">
        <v>434719.32712716999</v>
      </c>
      <c r="C9" s="587">
        <v>614010.80377207999</v>
      </c>
      <c r="D9" s="587">
        <v>790056.57844397996</v>
      </c>
      <c r="E9" s="587">
        <v>45903.957802049998</v>
      </c>
      <c r="F9" s="587">
        <v>75762.600493489997</v>
      </c>
      <c r="G9" s="586" t="s">
        <v>1158</v>
      </c>
    </row>
    <row r="10" spans="1:7" s="539" customFormat="1" ht="28.7" customHeight="1">
      <c r="A10" s="588" t="s">
        <v>1561</v>
      </c>
      <c r="B10" s="589" t="s">
        <v>585</v>
      </c>
      <c r="C10" s="590">
        <v>185996.15863220001</v>
      </c>
      <c r="D10" s="590">
        <v>272214.23625710001</v>
      </c>
      <c r="E10" s="590">
        <v>13882.94384885</v>
      </c>
      <c r="F10" s="590">
        <v>30962.63756327</v>
      </c>
      <c r="G10" s="591" t="s">
        <v>724</v>
      </c>
    </row>
    <row r="11" spans="1:7" s="539" customFormat="1" ht="28.7" customHeight="1">
      <c r="A11" s="588" t="s">
        <v>1159</v>
      </c>
      <c r="B11" s="592">
        <v>211709.66906740001</v>
      </c>
      <c r="C11" s="590">
        <v>216454.05557388</v>
      </c>
      <c r="D11" s="590">
        <v>270017.09375782998</v>
      </c>
      <c r="E11" s="590">
        <v>18815.171209560001</v>
      </c>
      <c r="F11" s="590">
        <v>30360.16499772</v>
      </c>
      <c r="G11" s="591" t="s">
        <v>725</v>
      </c>
    </row>
    <row r="12" spans="1:7" s="539" customFormat="1" ht="19.149999999999999" customHeight="1">
      <c r="A12" s="588" t="s">
        <v>1160</v>
      </c>
      <c r="B12" s="592">
        <v>145735.18655288001</v>
      </c>
      <c r="C12" s="590">
        <v>141787.12765755999</v>
      </c>
      <c r="D12" s="590">
        <v>168100.99087595</v>
      </c>
      <c r="E12" s="590">
        <v>10448.69873693</v>
      </c>
      <c r="F12" s="590">
        <v>12065.069441330001</v>
      </c>
      <c r="G12" s="591" t="s">
        <v>686</v>
      </c>
    </row>
    <row r="13" spans="1:7" s="539" customFormat="1" ht="19.149999999999999" customHeight="1">
      <c r="A13" s="588" t="s">
        <v>1161</v>
      </c>
      <c r="B13" s="592">
        <v>14022.4390879</v>
      </c>
      <c r="C13" s="590">
        <v>16416.256745229999</v>
      </c>
      <c r="D13" s="590">
        <v>15196.443136829999</v>
      </c>
      <c r="E13" s="590">
        <v>772.41333144999999</v>
      </c>
      <c r="F13" s="590">
        <v>826.68884403000004</v>
      </c>
      <c r="G13" s="591" t="s">
        <v>674</v>
      </c>
    </row>
    <row r="14" spans="1:7" s="539" customFormat="1" ht="28.7" customHeight="1">
      <c r="A14" s="593" t="s">
        <v>1162</v>
      </c>
      <c r="B14" s="587">
        <v>8550.7703922500004</v>
      </c>
      <c r="C14" s="587">
        <v>11889.62473363</v>
      </c>
      <c r="D14" s="587">
        <v>15517.75092271</v>
      </c>
      <c r="E14" s="587">
        <v>1577.2702103500001</v>
      </c>
      <c r="F14" s="587">
        <v>548.96033423999995</v>
      </c>
      <c r="G14" s="593" t="s">
        <v>12</v>
      </c>
    </row>
    <row r="15" spans="1:7" s="539" customFormat="1" ht="38.85" customHeight="1">
      <c r="A15" s="593" t="s">
        <v>1163</v>
      </c>
      <c r="B15" s="587">
        <v>15455.34792409</v>
      </c>
      <c r="C15" s="587">
        <v>10688.22616416</v>
      </c>
      <c r="D15" s="587">
        <v>20800.2117072</v>
      </c>
      <c r="E15" s="587">
        <v>2157.4645758299998</v>
      </c>
      <c r="F15" s="587">
        <v>2333.9582620299998</v>
      </c>
      <c r="G15" s="593" t="s">
        <v>574</v>
      </c>
    </row>
    <row r="16" spans="1:7" s="539" customFormat="1" ht="28.7" customHeight="1">
      <c r="A16" s="593" t="s">
        <v>422</v>
      </c>
      <c r="B16" s="587">
        <v>122982.817</v>
      </c>
      <c r="C16" s="587">
        <v>282029.4362</v>
      </c>
      <c r="D16" s="587">
        <v>174335.79</v>
      </c>
      <c r="E16" s="587">
        <v>2868.1190000000001</v>
      </c>
      <c r="F16" s="587">
        <v>4818.982</v>
      </c>
      <c r="G16" s="593" t="s">
        <v>1164</v>
      </c>
    </row>
    <row r="17" spans="1:7" s="539" customFormat="1" ht="19.7" customHeight="1">
      <c r="A17" s="583" t="s">
        <v>118</v>
      </c>
      <c r="B17" s="584">
        <v>550500.52552949998</v>
      </c>
      <c r="C17" s="584">
        <v>919238.95205486997</v>
      </c>
      <c r="D17" s="584">
        <v>938826.67416337004</v>
      </c>
      <c r="E17" s="584">
        <v>27730.384709549999</v>
      </c>
      <c r="F17" s="584">
        <v>34073.828130909998</v>
      </c>
      <c r="G17" s="585" t="s">
        <v>557</v>
      </c>
    </row>
    <row r="18" spans="1:7" s="539" customFormat="1" ht="28.7" customHeight="1">
      <c r="A18" s="540" t="s">
        <v>1165</v>
      </c>
      <c r="B18" s="594">
        <v>9474.1718372199994</v>
      </c>
      <c r="C18" s="590">
        <v>9077.5046530799991</v>
      </c>
      <c r="D18" s="590">
        <v>13863.90772985</v>
      </c>
      <c r="E18" s="590">
        <v>213.74584934999999</v>
      </c>
      <c r="F18" s="590">
        <v>263.00644368000002</v>
      </c>
      <c r="G18" s="591" t="s">
        <v>147</v>
      </c>
    </row>
    <row r="19" spans="1:7" s="539" customFormat="1" ht="19.149999999999999" customHeight="1">
      <c r="A19" s="540" t="s">
        <v>96</v>
      </c>
      <c r="B19" s="594">
        <v>3361.9780837600001</v>
      </c>
      <c r="C19" s="590">
        <v>3451.2689485300002</v>
      </c>
      <c r="D19" s="590">
        <v>6056.6992857300002</v>
      </c>
      <c r="E19" s="590">
        <v>6.1658039100000002</v>
      </c>
      <c r="F19" s="590">
        <v>176.67489696999999</v>
      </c>
      <c r="G19" s="591" t="s">
        <v>46</v>
      </c>
    </row>
    <row r="20" spans="1:7" s="539" customFormat="1" ht="59.1" customHeight="1">
      <c r="A20" s="540" t="s">
        <v>1166</v>
      </c>
      <c r="B20" s="594">
        <v>17075.266199490001</v>
      </c>
      <c r="C20" s="590">
        <v>21435.445573569999</v>
      </c>
      <c r="D20" s="590">
        <v>20407.29974798</v>
      </c>
      <c r="E20" s="590">
        <v>815.80388560999995</v>
      </c>
      <c r="F20" s="590">
        <v>1615.5191609999999</v>
      </c>
      <c r="G20" s="591" t="s">
        <v>313</v>
      </c>
    </row>
    <row r="21" spans="1:7" s="539" customFormat="1" ht="19.149999999999999" customHeight="1">
      <c r="A21" s="540" t="s">
        <v>43</v>
      </c>
      <c r="B21" s="594">
        <v>130709.21409923</v>
      </c>
      <c r="C21" s="590">
        <v>200439.66152584</v>
      </c>
      <c r="D21" s="590">
        <v>234721.45132038</v>
      </c>
      <c r="E21" s="590">
        <v>8634.8230230200006</v>
      </c>
      <c r="F21" s="590">
        <v>10019.17195899</v>
      </c>
      <c r="G21" s="591" t="s">
        <v>44</v>
      </c>
    </row>
    <row r="22" spans="1:7" s="539" customFormat="1" ht="19.149999999999999" customHeight="1">
      <c r="A22" s="540" t="s">
        <v>338</v>
      </c>
      <c r="B22" s="594">
        <v>9996.4913947799996</v>
      </c>
      <c r="C22" s="590">
        <v>70059.570825889998</v>
      </c>
      <c r="D22" s="590">
        <v>60143.362246600002</v>
      </c>
      <c r="E22" s="590">
        <v>22.41800276</v>
      </c>
      <c r="F22" s="590">
        <v>386.60352691000003</v>
      </c>
      <c r="G22" s="591" t="s">
        <v>339</v>
      </c>
    </row>
    <row r="23" spans="1:7" s="539" customFormat="1" ht="38.85" customHeight="1">
      <c r="A23" s="540" t="s">
        <v>1167</v>
      </c>
      <c r="B23" s="594">
        <v>30573.384238440001</v>
      </c>
      <c r="C23" s="590">
        <v>33745.412618310002</v>
      </c>
      <c r="D23" s="590">
        <v>34321.205540399998</v>
      </c>
      <c r="E23" s="590">
        <v>468.75094166999997</v>
      </c>
      <c r="F23" s="590">
        <v>835.21150869999997</v>
      </c>
      <c r="G23" s="591" t="s">
        <v>29</v>
      </c>
    </row>
    <row r="24" spans="1:7" s="539" customFormat="1" ht="38.85" customHeight="1">
      <c r="A24" s="540" t="s">
        <v>61</v>
      </c>
      <c r="B24" s="594">
        <v>106235.5455797</v>
      </c>
      <c r="C24" s="590">
        <v>168642.29729528999</v>
      </c>
      <c r="D24" s="590">
        <v>139290.41935826</v>
      </c>
      <c r="E24" s="590">
        <v>779.72366044</v>
      </c>
      <c r="F24" s="590">
        <v>973.62068191000003</v>
      </c>
      <c r="G24" s="591" t="s">
        <v>519</v>
      </c>
    </row>
    <row r="25" spans="1:7" s="539" customFormat="1" ht="49.15" customHeight="1">
      <c r="A25" s="540" t="s">
        <v>458</v>
      </c>
      <c r="B25" s="594">
        <v>25451.640985869999</v>
      </c>
      <c r="C25" s="590">
        <v>23955.319550579999</v>
      </c>
      <c r="D25" s="590">
        <v>35058.993732540002</v>
      </c>
      <c r="E25" s="590">
        <v>540.63496439000005</v>
      </c>
      <c r="F25" s="590">
        <v>1560.7819846800001</v>
      </c>
      <c r="G25" s="591" t="s">
        <v>529</v>
      </c>
    </row>
    <row r="26" spans="1:7" s="539" customFormat="1" ht="38.85" customHeight="1">
      <c r="A26" s="540" t="s">
        <v>1168</v>
      </c>
      <c r="B26" s="594">
        <v>4623.28062168</v>
      </c>
      <c r="C26" s="590">
        <v>10314.20727651</v>
      </c>
      <c r="D26" s="590">
        <v>19541.68419195</v>
      </c>
      <c r="E26" s="595" t="s">
        <v>585</v>
      </c>
      <c r="F26" s="595" t="s">
        <v>585</v>
      </c>
      <c r="G26" s="591" t="s">
        <v>393</v>
      </c>
    </row>
    <row r="27" spans="1:7" s="539" customFormat="1" ht="89.1" customHeight="1">
      <c r="A27" s="540" t="s">
        <v>736</v>
      </c>
      <c r="B27" s="594">
        <v>12684.249571849999</v>
      </c>
      <c r="C27" s="590">
        <v>11547.002574849999</v>
      </c>
      <c r="D27" s="590">
        <v>10469.079950900001</v>
      </c>
      <c r="E27" s="590">
        <v>205.72331038999999</v>
      </c>
      <c r="F27" s="590">
        <v>133.48719482000001</v>
      </c>
      <c r="G27" s="591" t="s">
        <v>1169</v>
      </c>
    </row>
    <row r="28" spans="1:7" s="539" customFormat="1" ht="59.1" customHeight="1">
      <c r="A28" s="540" t="s">
        <v>1170</v>
      </c>
      <c r="B28" s="594">
        <v>3114.0919750899998</v>
      </c>
      <c r="C28" s="590">
        <v>8895.6634445500003</v>
      </c>
      <c r="D28" s="590">
        <v>5712.0234652600002</v>
      </c>
      <c r="E28" s="590">
        <v>40.79744547</v>
      </c>
      <c r="F28" s="590">
        <v>35.808766400000003</v>
      </c>
      <c r="G28" s="591" t="s">
        <v>1171</v>
      </c>
    </row>
    <row r="29" spans="1:7" s="539" customFormat="1" ht="28.7" customHeight="1">
      <c r="A29" s="540" t="s">
        <v>243</v>
      </c>
      <c r="B29" s="594">
        <v>60379.871015889999</v>
      </c>
      <c r="C29" s="590">
        <v>70584.485088200003</v>
      </c>
      <c r="D29" s="590">
        <v>96296.678443109995</v>
      </c>
      <c r="E29" s="590">
        <v>1958.83625497</v>
      </c>
      <c r="F29" s="590">
        <v>2615.7181565000001</v>
      </c>
      <c r="G29" s="591" t="s">
        <v>1172</v>
      </c>
    </row>
    <row r="30" spans="1:7" s="539" customFormat="1" ht="19.149999999999999" customHeight="1">
      <c r="A30" s="540" t="s">
        <v>654</v>
      </c>
      <c r="B30" s="594">
        <v>17291.405431840001</v>
      </c>
      <c r="C30" s="590">
        <v>98106.363089609993</v>
      </c>
      <c r="D30" s="590">
        <v>44397.93882566</v>
      </c>
      <c r="E30" s="590">
        <v>2834.7345675699999</v>
      </c>
      <c r="F30" s="590">
        <v>2600.86785035</v>
      </c>
      <c r="G30" s="591" t="s">
        <v>1173</v>
      </c>
    </row>
    <row r="31" spans="1:7" s="539" customFormat="1" ht="28.7" customHeight="1">
      <c r="A31" s="540" t="s">
        <v>1174</v>
      </c>
      <c r="B31" s="594">
        <v>59.370048859999997</v>
      </c>
      <c r="C31" s="590">
        <v>1124.5958094699999</v>
      </c>
      <c r="D31" s="590">
        <v>7346.0172567600002</v>
      </c>
      <c r="E31" s="595" t="s">
        <v>585</v>
      </c>
      <c r="F31" s="595" t="s">
        <v>585</v>
      </c>
      <c r="G31" s="591" t="s">
        <v>1175</v>
      </c>
    </row>
    <row r="32" spans="1:7" s="539" customFormat="1" ht="19.149999999999999" customHeight="1">
      <c r="A32" s="540" t="s">
        <v>601</v>
      </c>
      <c r="B32" s="594">
        <v>119470.5644458</v>
      </c>
      <c r="C32" s="590">
        <v>187860.15378058999</v>
      </c>
      <c r="D32" s="590">
        <v>211199.91306799001</v>
      </c>
      <c r="E32" s="590">
        <v>11208.227000000001</v>
      </c>
      <c r="F32" s="590">
        <v>12857.356</v>
      </c>
      <c r="G32" s="591" t="s">
        <v>1176</v>
      </c>
    </row>
    <row r="33" spans="1:7" s="539" customFormat="1" ht="39.4" customHeight="1">
      <c r="A33" s="583" t="s">
        <v>730</v>
      </c>
      <c r="B33" s="584">
        <v>5851.6610992799997</v>
      </c>
      <c r="C33" s="584">
        <v>19504.28700792</v>
      </c>
      <c r="D33" s="584">
        <v>20533.751696079999</v>
      </c>
      <c r="E33" s="584">
        <v>-28</v>
      </c>
      <c r="F33" s="584">
        <v>-65.898519289999996</v>
      </c>
      <c r="G33" s="585" t="s">
        <v>647</v>
      </c>
    </row>
    <row r="34" spans="1:7" s="539" customFormat="1" ht="19.149999999999999" customHeight="1">
      <c r="A34" s="593" t="s">
        <v>1177</v>
      </c>
      <c r="B34" s="587">
        <v>7948.2030000000004</v>
      </c>
      <c r="C34" s="587">
        <v>19507.335999999999</v>
      </c>
      <c r="D34" s="587">
        <v>21855.335999999999</v>
      </c>
      <c r="E34" s="587">
        <v>0</v>
      </c>
      <c r="F34" s="587">
        <v>0</v>
      </c>
      <c r="G34" s="593" t="s">
        <v>1178</v>
      </c>
    </row>
    <row r="35" spans="1:7" s="539" customFormat="1" ht="28.7" customHeight="1">
      <c r="A35" s="593" t="s">
        <v>1179</v>
      </c>
      <c r="B35" s="587">
        <v>2096.5419007199998</v>
      </c>
      <c r="C35" s="587">
        <v>3.0489920800000001</v>
      </c>
      <c r="D35" s="587">
        <v>1321.5843039199999</v>
      </c>
      <c r="E35" s="587">
        <v>28</v>
      </c>
      <c r="F35" s="587">
        <v>65.898519289999996</v>
      </c>
      <c r="G35" s="593" t="s">
        <v>1180</v>
      </c>
    </row>
    <row r="36" spans="1:7" s="539" customFormat="1" ht="59.65" customHeight="1">
      <c r="A36" s="583" t="s">
        <v>747</v>
      </c>
      <c r="B36" s="584">
        <v>24203.52927553</v>
      </c>
      <c r="C36" s="584">
        <v>40934.773770879998</v>
      </c>
      <c r="D36" s="584">
        <v>21577.354825930001</v>
      </c>
      <c r="E36" s="584">
        <v>-78.708819009999999</v>
      </c>
      <c r="F36" s="584">
        <v>-1993.51963</v>
      </c>
      <c r="G36" s="585" t="s">
        <v>729</v>
      </c>
    </row>
    <row r="37" spans="1:7" s="539" customFormat="1" ht="28.7" customHeight="1">
      <c r="A37" s="593" t="s">
        <v>1183</v>
      </c>
      <c r="B37" s="587">
        <v>26966.861128799999</v>
      </c>
      <c r="C37" s="587">
        <v>41835.645050560001</v>
      </c>
      <c r="D37" s="587">
        <v>21925.224999999999</v>
      </c>
      <c r="E37" s="587">
        <v>0</v>
      </c>
      <c r="F37" s="587">
        <v>11.94</v>
      </c>
      <c r="G37" s="593" t="s">
        <v>1184</v>
      </c>
    </row>
    <row r="38" spans="1:7" s="539" customFormat="1" ht="38.85" customHeight="1">
      <c r="A38" s="593" t="s">
        <v>1181</v>
      </c>
      <c r="B38" s="587">
        <v>2763.33185327</v>
      </c>
      <c r="C38" s="587">
        <v>900.87127968000004</v>
      </c>
      <c r="D38" s="587">
        <v>347.87017407000002</v>
      </c>
      <c r="E38" s="587">
        <v>78.708819009999999</v>
      </c>
      <c r="F38" s="587">
        <v>2005.4596300000001</v>
      </c>
      <c r="G38" s="593" t="s">
        <v>1182</v>
      </c>
    </row>
    <row r="39" spans="1:7" s="539" customFormat="1" ht="39.4" customHeight="1">
      <c r="A39" s="583" t="s">
        <v>821</v>
      </c>
      <c r="B39" s="584">
        <v>1152.5465392000001</v>
      </c>
      <c r="C39" s="584">
        <v>-61059.9219638</v>
      </c>
      <c r="D39" s="584">
        <v>19772.550388510001</v>
      </c>
      <c r="E39" s="584">
        <v>24883.135697689999</v>
      </c>
      <c r="F39" s="584">
        <v>51450.091108139997</v>
      </c>
      <c r="G39" s="585" t="s">
        <v>731</v>
      </c>
    </row>
    <row r="40" spans="1:7" s="539" customFormat="1" ht="69.95" customHeight="1">
      <c r="A40" s="583" t="s">
        <v>648</v>
      </c>
      <c r="B40" s="584">
        <v>-1152.5465392000001</v>
      </c>
      <c r="C40" s="584">
        <v>61059.9219638</v>
      </c>
      <c r="D40" s="584">
        <v>-19772.550388510001</v>
      </c>
      <c r="E40" s="584">
        <v>-24883.135697689999</v>
      </c>
      <c r="F40" s="584">
        <v>-51450.091108139997</v>
      </c>
      <c r="G40" s="585" t="s">
        <v>1384</v>
      </c>
    </row>
    <row r="41" spans="1:7" s="539" customFormat="1" ht="19.7" customHeight="1">
      <c r="A41" s="596" t="s">
        <v>555</v>
      </c>
      <c r="B41" s="597">
        <v>-1152.5465392000001</v>
      </c>
      <c r="C41" s="597">
        <v>61059.9219638</v>
      </c>
      <c r="D41" s="597">
        <v>-19772.550388510001</v>
      </c>
      <c r="E41" s="597">
        <v>-24883.135697689999</v>
      </c>
      <c r="F41" s="597">
        <v>-51450.091108139997</v>
      </c>
      <c r="G41" s="598" t="s">
        <v>1185</v>
      </c>
    </row>
    <row r="42" spans="1:7" s="539" customFormat="1" ht="19.149999999999999" customHeight="1">
      <c r="A42" s="588" t="s">
        <v>1186</v>
      </c>
      <c r="B42" s="590">
        <v>6937.3656127100003</v>
      </c>
      <c r="C42" s="590">
        <v>70443.069753970005</v>
      </c>
      <c r="D42" s="590">
        <v>38331.021748990002</v>
      </c>
      <c r="E42" s="590">
        <v>-24883.135697689999</v>
      </c>
      <c r="F42" s="590">
        <v>-51450.091108139997</v>
      </c>
      <c r="G42" s="599" t="s">
        <v>1187</v>
      </c>
    </row>
    <row r="43" spans="1:7" s="539" customFormat="1" ht="19.7" customHeight="1">
      <c r="A43" s="588" t="s">
        <v>1188</v>
      </c>
      <c r="B43" s="590">
        <v>8089.9121519099999</v>
      </c>
      <c r="C43" s="590">
        <v>9383.14779017</v>
      </c>
      <c r="D43" s="590">
        <v>58103.572137499999</v>
      </c>
      <c r="E43" s="595" t="s">
        <v>585</v>
      </c>
      <c r="F43" s="595" t="s">
        <v>585</v>
      </c>
      <c r="G43" s="591" t="s">
        <v>1189</v>
      </c>
    </row>
    <row r="44" spans="1:7" s="539" customFormat="1" ht="19.7" customHeight="1">
      <c r="A44" s="596" t="s">
        <v>253</v>
      </c>
      <c r="B44" s="600" t="s">
        <v>585</v>
      </c>
      <c r="C44" s="600" t="s">
        <v>585</v>
      </c>
      <c r="D44" s="600" t="s">
        <v>585</v>
      </c>
      <c r="E44" s="600" t="s">
        <v>585</v>
      </c>
      <c r="F44" s="600" t="s">
        <v>585</v>
      </c>
      <c r="G44" s="598" t="s">
        <v>1190</v>
      </c>
    </row>
    <row r="45" spans="1:7" s="539" customFormat="1" ht="19.149999999999999" customHeight="1">
      <c r="A45" s="588" t="s">
        <v>1186</v>
      </c>
      <c r="B45" s="595" t="s">
        <v>585</v>
      </c>
      <c r="C45" s="595" t="s">
        <v>585</v>
      </c>
      <c r="D45" s="595" t="s">
        <v>585</v>
      </c>
      <c r="E45" s="595" t="s">
        <v>585</v>
      </c>
      <c r="F45" s="595" t="s">
        <v>585</v>
      </c>
      <c r="G45" s="591" t="s">
        <v>1187</v>
      </c>
    </row>
    <row r="46" spans="1:7" s="539" customFormat="1" ht="19.7" customHeight="1">
      <c r="A46" s="601" t="s">
        <v>1188</v>
      </c>
      <c r="B46" s="602" t="s">
        <v>585</v>
      </c>
      <c r="C46" s="603" t="s">
        <v>585</v>
      </c>
      <c r="D46" s="603" t="s">
        <v>585</v>
      </c>
      <c r="E46" s="603" t="s">
        <v>585</v>
      </c>
      <c r="F46" s="603" t="s">
        <v>585</v>
      </c>
      <c r="G46" s="604" t="s">
        <v>1189</v>
      </c>
    </row>
    <row r="47" spans="1:7" s="539" customFormat="1" ht="28.7" customHeight="1"/>
  </sheetData>
  <customSheetViews>
    <customSheetView guid="{69687417-BF2D-41EA-9F0C-3ABCA36AC0DF}" scale="85" showPageBreaks="1" printArea="1" view="pageBreakPreview">
      <selection activeCell="P16" sqref="P16"/>
      <pageMargins left="0.23622047244094491" right="0.15748031496062992" top="0.39370078740157483" bottom="0.15748031496062992" header="0.43307086614173229" footer="0.23622047244094491"/>
      <pageSetup paperSize="9" scale="77" orientation="portrait" r:id="rId1"/>
      <headerFooter alignWithMargins="0"/>
    </customSheetView>
    <customSheetView guid="{CEB12AB2-2B7C-47EA-8993-91B31C172525}" scale="85" showPageBreaks="1" printArea="1" view="pageBreakPreview">
      <selection activeCell="P16" sqref="P16"/>
      <pageMargins left="0.23622047244094491" right="0.15748031496062992" top="0.39370078740157483" bottom="0.15748031496062992" header="0.43307086614173229" footer="0.23622047244094491"/>
      <pageSetup paperSize="9" scale="77" orientation="portrait" r:id="rId2"/>
      <headerFooter alignWithMargins="0"/>
    </customSheetView>
  </customSheetViews>
  <mergeCells count="14">
    <mergeCell ref="B5:B6"/>
    <mergeCell ref="A5:A6"/>
    <mergeCell ref="C5:C6"/>
    <mergeCell ref="F5:F6"/>
    <mergeCell ref="A4:D4"/>
    <mergeCell ref="E4:G4"/>
    <mergeCell ref="D5:E5"/>
    <mergeCell ref="G5:G6"/>
    <mergeCell ref="A1:D1"/>
    <mergeCell ref="E1:G1"/>
    <mergeCell ref="A2:D2"/>
    <mergeCell ref="E2:G2"/>
    <mergeCell ref="A3:D3"/>
    <mergeCell ref="E3:G3"/>
  </mergeCells>
  <phoneticPr fontId="18" type="noConversion"/>
  <pageMargins left="0.23622047244094491" right="0.15748031496062992" top="0.39370078740157483" bottom="0.15748031496062992" header="0.43307086614173229" footer="0.23622047244094491"/>
  <pageSetup paperSize="9" scale="77" orientation="portrait" r:id="rId3"/>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9">
    <tabColor rgb="FFFFC000"/>
  </sheetPr>
  <dimension ref="A1:G47"/>
  <sheetViews>
    <sheetView view="pageBreakPreview" zoomScale="80" zoomScaleNormal="100" zoomScaleSheetLayoutView="80" workbookViewId="0">
      <selection activeCell="V15" sqref="V15"/>
    </sheetView>
  </sheetViews>
  <sheetFormatPr defaultRowHeight="12.75"/>
  <cols>
    <col min="1" max="1" width="20.85546875" style="454" customWidth="1"/>
    <col min="2" max="3" width="11.7109375" style="454" customWidth="1"/>
    <col min="4" max="4" width="9.28515625" style="454" customWidth="1"/>
    <col min="5" max="5" width="14" style="454" customWidth="1"/>
    <col min="6" max="6" width="11.7109375" style="454" customWidth="1"/>
    <col min="7" max="7" width="21" style="454" customWidth="1"/>
    <col min="8" max="8" width="4.7109375" style="454" customWidth="1"/>
    <col min="9" max="16384" width="9.140625" style="454"/>
  </cols>
  <sheetData>
    <row r="1" spans="1:7" s="539" customFormat="1" ht="19.149999999999999" customHeight="1">
      <c r="A1" s="865" t="s">
        <v>3047</v>
      </c>
      <c r="B1" s="865"/>
      <c r="C1" s="865"/>
      <c r="D1" s="865"/>
      <c r="E1" s="866" t="s">
        <v>3048</v>
      </c>
      <c r="F1" s="866"/>
      <c r="G1" s="866"/>
    </row>
    <row r="2" spans="1:7" s="539" customFormat="1" ht="19.149999999999999" customHeight="1">
      <c r="A2" s="867" t="s">
        <v>2185</v>
      </c>
      <c r="B2" s="867"/>
      <c r="C2" s="867"/>
      <c r="D2" s="867"/>
      <c r="E2" s="868" t="s">
        <v>1155</v>
      </c>
      <c r="F2" s="868"/>
      <c r="G2" s="868"/>
    </row>
    <row r="3" spans="1:7" s="539" customFormat="1" ht="19.149999999999999" customHeight="1">
      <c r="A3" s="867" t="s">
        <v>1156</v>
      </c>
      <c r="B3" s="867"/>
      <c r="C3" s="867"/>
      <c r="D3" s="867"/>
      <c r="E3" s="868" t="s">
        <v>2186</v>
      </c>
      <c r="F3" s="868"/>
      <c r="G3" s="868"/>
    </row>
    <row r="4" spans="1:7" s="539" customFormat="1" ht="14.45" customHeight="1">
      <c r="A4" s="871" t="s">
        <v>139</v>
      </c>
      <c r="B4" s="871"/>
      <c r="C4" s="871"/>
      <c r="D4" s="871"/>
      <c r="E4" s="872" t="s">
        <v>616</v>
      </c>
      <c r="F4" s="872"/>
      <c r="G4" s="872"/>
    </row>
    <row r="5" spans="1:7" s="539" customFormat="1" ht="19.149999999999999" customHeight="1">
      <c r="A5" s="869" t="s">
        <v>451</v>
      </c>
      <c r="B5" s="870" t="s">
        <v>3125</v>
      </c>
      <c r="C5" s="870" t="s">
        <v>2478</v>
      </c>
      <c r="D5" s="869" t="s">
        <v>3126</v>
      </c>
      <c r="E5" s="869"/>
      <c r="F5" s="870" t="s">
        <v>3127</v>
      </c>
      <c r="G5" s="870" t="s">
        <v>42</v>
      </c>
    </row>
    <row r="6" spans="1:7" s="539" customFormat="1" ht="48" customHeight="1">
      <c r="A6" s="869"/>
      <c r="B6" s="870"/>
      <c r="C6" s="870"/>
      <c r="D6" s="581" t="s">
        <v>2594</v>
      </c>
      <c r="E6" s="581" t="s">
        <v>3128</v>
      </c>
      <c r="F6" s="870"/>
      <c r="G6" s="870"/>
    </row>
    <row r="7" spans="1:7" s="539" customFormat="1" ht="20.25" customHeight="1">
      <c r="A7" s="582" t="s">
        <v>608</v>
      </c>
      <c r="B7" s="582" t="s">
        <v>207</v>
      </c>
      <c r="C7" s="582" t="s">
        <v>314</v>
      </c>
      <c r="D7" s="582" t="s">
        <v>548</v>
      </c>
      <c r="E7" s="582" t="s">
        <v>825</v>
      </c>
      <c r="F7" s="582" t="s">
        <v>581</v>
      </c>
      <c r="G7" s="582" t="s">
        <v>826</v>
      </c>
    </row>
    <row r="8" spans="1:7" s="539" customFormat="1" ht="19.149999999999999" customHeight="1">
      <c r="A8" s="583" t="s">
        <v>479</v>
      </c>
      <c r="B8" s="584">
        <v>476186.11163578997</v>
      </c>
      <c r="C8" s="584">
        <v>601094.44516133994</v>
      </c>
      <c r="D8" s="584">
        <v>703738.54164839</v>
      </c>
      <c r="E8" s="584">
        <v>29830.02167785</v>
      </c>
      <c r="F8" s="584">
        <v>47226.551517940003</v>
      </c>
      <c r="G8" s="585" t="s">
        <v>480</v>
      </c>
    </row>
    <row r="9" spans="1:7" s="539" customFormat="1" ht="38.85" customHeight="1">
      <c r="A9" s="586" t="s">
        <v>1157</v>
      </c>
      <c r="B9" s="587">
        <v>258705.38407912001</v>
      </c>
      <c r="C9" s="587">
        <v>332479.68635143002</v>
      </c>
      <c r="D9" s="587">
        <v>455273.32286194002</v>
      </c>
      <c r="E9" s="587">
        <v>25759.168755459999</v>
      </c>
      <c r="F9" s="587">
        <v>33216.939514650003</v>
      </c>
      <c r="G9" s="586" t="s">
        <v>1158</v>
      </c>
    </row>
    <row r="10" spans="1:7" s="539" customFormat="1" ht="28.7" customHeight="1">
      <c r="A10" s="588" t="s">
        <v>1561</v>
      </c>
      <c r="B10" s="589" t="s">
        <v>585</v>
      </c>
      <c r="C10" s="590">
        <v>76154.044463459999</v>
      </c>
      <c r="D10" s="590">
        <v>149403.30239065</v>
      </c>
      <c r="E10" s="590">
        <v>5697.8980098000002</v>
      </c>
      <c r="F10" s="590">
        <v>9585.5769447599996</v>
      </c>
      <c r="G10" s="591" t="s">
        <v>724</v>
      </c>
    </row>
    <row r="11" spans="1:7" s="539" customFormat="1" ht="28.7" customHeight="1">
      <c r="A11" s="588" t="s">
        <v>1159</v>
      </c>
      <c r="B11" s="592">
        <v>118261.4385181</v>
      </c>
      <c r="C11" s="590">
        <v>122403.96276019</v>
      </c>
      <c r="D11" s="590">
        <v>148824.07357355999</v>
      </c>
      <c r="E11" s="590">
        <v>11493.70057544</v>
      </c>
      <c r="F11" s="590">
        <v>13755.25875857</v>
      </c>
      <c r="G11" s="591" t="s">
        <v>725</v>
      </c>
    </row>
    <row r="12" spans="1:7" s="539" customFormat="1" ht="19.149999999999999" customHeight="1">
      <c r="A12" s="588" t="s">
        <v>1160</v>
      </c>
      <c r="B12" s="592">
        <v>88220.360837960005</v>
      </c>
      <c r="C12" s="590">
        <v>89521.342716429994</v>
      </c>
      <c r="D12" s="590">
        <v>105632.41916903001</v>
      </c>
      <c r="E12" s="590">
        <v>7312.0041367900003</v>
      </c>
      <c r="F12" s="590">
        <v>8873.3032783500003</v>
      </c>
      <c r="G12" s="591" t="s">
        <v>686</v>
      </c>
    </row>
    <row r="13" spans="1:7" s="539" customFormat="1" ht="19.149999999999999" customHeight="1">
      <c r="A13" s="588" t="s">
        <v>1161</v>
      </c>
      <c r="B13" s="592">
        <v>227.18977153</v>
      </c>
      <c r="C13" s="590">
        <v>202.54921590000001</v>
      </c>
      <c r="D13" s="590">
        <v>245.26826052000001</v>
      </c>
      <c r="E13" s="590">
        <v>21.68595208</v>
      </c>
      <c r="F13" s="590">
        <v>25.152315850000001</v>
      </c>
      <c r="G13" s="591" t="s">
        <v>674</v>
      </c>
    </row>
    <row r="14" spans="1:7" s="539" customFormat="1" ht="28.7" customHeight="1">
      <c r="A14" s="593" t="s">
        <v>1162</v>
      </c>
      <c r="B14" s="587">
        <v>10292.47313394</v>
      </c>
      <c r="C14" s="587">
        <v>11796.93766709</v>
      </c>
      <c r="D14" s="587">
        <v>13847.863846779999</v>
      </c>
      <c r="E14" s="587">
        <v>773.47801562999996</v>
      </c>
      <c r="F14" s="587">
        <v>387.72130733</v>
      </c>
      <c r="G14" s="593" t="s">
        <v>12</v>
      </c>
    </row>
    <row r="15" spans="1:7" s="539" customFormat="1" ht="38.85" customHeight="1">
      <c r="A15" s="593" t="s">
        <v>1163</v>
      </c>
      <c r="B15" s="587">
        <v>16652.962422730001</v>
      </c>
      <c r="C15" s="587">
        <v>17440.806242819999</v>
      </c>
      <c r="D15" s="587">
        <v>27143.654939669999</v>
      </c>
      <c r="E15" s="587">
        <v>825.98190676000002</v>
      </c>
      <c r="F15" s="587">
        <v>3095.2856959599999</v>
      </c>
      <c r="G15" s="593" t="s">
        <v>574</v>
      </c>
    </row>
    <row r="16" spans="1:7" s="539" customFormat="1" ht="28.7" customHeight="1">
      <c r="A16" s="593" t="s">
        <v>422</v>
      </c>
      <c r="B16" s="587">
        <v>190535.29199999999</v>
      </c>
      <c r="C16" s="587">
        <v>239377.01490000001</v>
      </c>
      <c r="D16" s="587">
        <v>207473.7</v>
      </c>
      <c r="E16" s="587">
        <v>2471.393</v>
      </c>
      <c r="F16" s="587">
        <v>10526.605</v>
      </c>
      <c r="G16" s="593" t="s">
        <v>1164</v>
      </c>
    </row>
    <row r="17" spans="1:7" s="539" customFormat="1" ht="19.7" customHeight="1">
      <c r="A17" s="583" t="s">
        <v>118</v>
      </c>
      <c r="B17" s="584">
        <v>443843.24781834002</v>
      </c>
      <c r="C17" s="584">
        <v>568581.44428831001</v>
      </c>
      <c r="D17" s="584">
        <v>615804.19771084003</v>
      </c>
      <c r="E17" s="584">
        <v>9953.0009468900007</v>
      </c>
      <c r="F17" s="584">
        <v>30521.331246770002</v>
      </c>
      <c r="G17" s="585" t="s">
        <v>557</v>
      </c>
    </row>
    <row r="18" spans="1:7" s="539" customFormat="1" ht="28.7" customHeight="1">
      <c r="A18" s="540" t="s">
        <v>1165</v>
      </c>
      <c r="B18" s="594">
        <v>15095.535709149999</v>
      </c>
      <c r="C18" s="590">
        <v>21488.662107579999</v>
      </c>
      <c r="D18" s="590">
        <v>18511.153254100002</v>
      </c>
      <c r="E18" s="590">
        <v>429.45171285999999</v>
      </c>
      <c r="F18" s="590">
        <v>811.12218114999996</v>
      </c>
      <c r="G18" s="591" t="s">
        <v>147</v>
      </c>
    </row>
    <row r="19" spans="1:7" s="539" customFormat="1" ht="19.149999999999999" customHeight="1">
      <c r="A19" s="540" t="s">
        <v>96</v>
      </c>
      <c r="B19" s="594">
        <v>834.62141465000002</v>
      </c>
      <c r="C19" s="590">
        <v>2413.5368122999998</v>
      </c>
      <c r="D19" s="590">
        <v>2088.7445889300002</v>
      </c>
      <c r="E19" s="590">
        <v>23.243683409999999</v>
      </c>
      <c r="F19" s="590">
        <v>21.449358140000001</v>
      </c>
      <c r="G19" s="591" t="s">
        <v>46</v>
      </c>
    </row>
    <row r="20" spans="1:7" s="539" customFormat="1" ht="59.1" customHeight="1">
      <c r="A20" s="540" t="s">
        <v>1166</v>
      </c>
      <c r="B20" s="594">
        <v>12854.62501299</v>
      </c>
      <c r="C20" s="590">
        <v>16752.89543701</v>
      </c>
      <c r="D20" s="590">
        <v>18650.837690159999</v>
      </c>
      <c r="E20" s="590">
        <v>576.96851705999995</v>
      </c>
      <c r="F20" s="590">
        <v>1020.63313587</v>
      </c>
      <c r="G20" s="591" t="s">
        <v>313</v>
      </c>
    </row>
    <row r="21" spans="1:7" s="539" customFormat="1" ht="19.149999999999999" customHeight="1">
      <c r="A21" s="540" t="s">
        <v>43</v>
      </c>
      <c r="B21" s="594">
        <v>103669.73709299001</v>
      </c>
      <c r="C21" s="590">
        <v>128423.65769638</v>
      </c>
      <c r="D21" s="590">
        <v>140074.88320526</v>
      </c>
      <c r="E21" s="590">
        <v>3995.4059492699998</v>
      </c>
      <c r="F21" s="590">
        <v>7098.5205900199999</v>
      </c>
      <c r="G21" s="591" t="s">
        <v>44</v>
      </c>
    </row>
    <row r="22" spans="1:7" s="539" customFormat="1" ht="19.149999999999999" customHeight="1">
      <c r="A22" s="540" t="s">
        <v>338</v>
      </c>
      <c r="B22" s="594">
        <v>13430.94417617</v>
      </c>
      <c r="C22" s="590">
        <v>18000.169190960001</v>
      </c>
      <c r="D22" s="590">
        <v>18681.572456909998</v>
      </c>
      <c r="E22" s="590">
        <v>48.71576245</v>
      </c>
      <c r="F22" s="590">
        <v>1010.11200092</v>
      </c>
      <c r="G22" s="591" t="s">
        <v>339</v>
      </c>
    </row>
    <row r="23" spans="1:7" s="539" customFormat="1" ht="38.85" customHeight="1">
      <c r="A23" s="540" t="s">
        <v>1167</v>
      </c>
      <c r="B23" s="594">
        <v>19152.717708479999</v>
      </c>
      <c r="C23" s="590">
        <v>19744.594625400001</v>
      </c>
      <c r="D23" s="590">
        <v>22287.205282139999</v>
      </c>
      <c r="E23" s="590">
        <v>808.25185872999998</v>
      </c>
      <c r="F23" s="590">
        <v>1180.82946408</v>
      </c>
      <c r="G23" s="591" t="s">
        <v>29</v>
      </c>
    </row>
    <row r="24" spans="1:7" s="539" customFormat="1" ht="38.85" customHeight="1">
      <c r="A24" s="540" t="s">
        <v>61</v>
      </c>
      <c r="B24" s="594">
        <v>104978.60793191</v>
      </c>
      <c r="C24" s="590">
        <v>154174.78008811001</v>
      </c>
      <c r="D24" s="590">
        <v>149916.05807971</v>
      </c>
      <c r="E24" s="590">
        <v>109.17451804</v>
      </c>
      <c r="F24" s="590">
        <v>9565.9174563199995</v>
      </c>
      <c r="G24" s="591" t="s">
        <v>519</v>
      </c>
    </row>
    <row r="25" spans="1:7" s="539" customFormat="1" ht="49.15" customHeight="1">
      <c r="A25" s="540" t="s">
        <v>458</v>
      </c>
      <c r="B25" s="594">
        <v>24114.504420419998</v>
      </c>
      <c r="C25" s="590">
        <v>19361.532539749998</v>
      </c>
      <c r="D25" s="590">
        <v>23186.246927669999</v>
      </c>
      <c r="E25" s="590">
        <v>519.81347674999995</v>
      </c>
      <c r="F25" s="590">
        <v>1152.8098121999999</v>
      </c>
      <c r="G25" s="591" t="s">
        <v>529</v>
      </c>
    </row>
    <row r="26" spans="1:7" s="539" customFormat="1" ht="38.85" customHeight="1">
      <c r="A26" s="540" t="s">
        <v>1168</v>
      </c>
      <c r="B26" s="594">
        <v>25672.25119209</v>
      </c>
      <c r="C26" s="590">
        <v>30897.589865149999</v>
      </c>
      <c r="D26" s="590">
        <v>20792.97140907</v>
      </c>
      <c r="E26" s="590">
        <v>628.79300000000001</v>
      </c>
      <c r="F26" s="590">
        <v>5986.8580000000002</v>
      </c>
      <c r="G26" s="591" t="s">
        <v>393</v>
      </c>
    </row>
    <row r="27" spans="1:7" s="539" customFormat="1" ht="89.1" customHeight="1">
      <c r="A27" s="540" t="s">
        <v>736</v>
      </c>
      <c r="B27" s="594">
        <v>2407.5589531099999</v>
      </c>
      <c r="C27" s="590">
        <v>25547.341813539999</v>
      </c>
      <c r="D27" s="590">
        <v>37435.775758470001</v>
      </c>
      <c r="E27" s="590">
        <v>33.388764000000002</v>
      </c>
      <c r="F27" s="590">
        <v>38.434299420000002</v>
      </c>
      <c r="G27" s="591" t="s">
        <v>1169</v>
      </c>
    </row>
    <row r="28" spans="1:7" s="539" customFormat="1" ht="59.1" customHeight="1">
      <c r="A28" s="540" t="s">
        <v>1170</v>
      </c>
      <c r="B28" s="594">
        <v>1813.0927635999999</v>
      </c>
      <c r="C28" s="590">
        <v>3792.6934958100001</v>
      </c>
      <c r="D28" s="590">
        <v>4521.6448041499998</v>
      </c>
      <c r="E28" s="590">
        <v>14.987125000000001</v>
      </c>
      <c r="F28" s="590">
        <v>13.784628</v>
      </c>
      <c r="G28" s="591" t="s">
        <v>1171</v>
      </c>
    </row>
    <row r="29" spans="1:7" s="539" customFormat="1" ht="28.7" customHeight="1">
      <c r="A29" s="540" t="s">
        <v>243</v>
      </c>
      <c r="B29" s="594">
        <v>41617.016933680003</v>
      </c>
      <c r="C29" s="590">
        <v>61645.117585339998</v>
      </c>
      <c r="D29" s="590">
        <v>63337.346243109998</v>
      </c>
      <c r="E29" s="590">
        <v>1013.45133888</v>
      </c>
      <c r="F29" s="590">
        <v>1521.5689206500001</v>
      </c>
      <c r="G29" s="591" t="s">
        <v>1172</v>
      </c>
    </row>
    <row r="30" spans="1:7" s="539" customFormat="1" ht="19.149999999999999" customHeight="1">
      <c r="A30" s="540" t="s">
        <v>654</v>
      </c>
      <c r="B30" s="594">
        <v>45542.568773079998</v>
      </c>
      <c r="C30" s="590">
        <v>18347.25084542</v>
      </c>
      <c r="D30" s="590">
        <v>38817.575040709999</v>
      </c>
      <c r="E30" s="590">
        <v>51.354240439999998</v>
      </c>
      <c r="F30" s="590">
        <v>55.4664</v>
      </c>
      <c r="G30" s="591" t="s">
        <v>1173</v>
      </c>
    </row>
    <row r="31" spans="1:7" s="539" customFormat="1" ht="28.7" customHeight="1">
      <c r="A31" s="540" t="s">
        <v>1174</v>
      </c>
      <c r="B31" s="594">
        <v>324.84912945000002</v>
      </c>
      <c r="C31" s="590">
        <v>935.29572071999996</v>
      </c>
      <c r="D31" s="590">
        <v>3882.5169551499998</v>
      </c>
      <c r="E31" s="595" t="s">
        <v>585</v>
      </c>
      <c r="F31" s="595" t="s">
        <v>585</v>
      </c>
      <c r="G31" s="591" t="s">
        <v>1175</v>
      </c>
    </row>
    <row r="32" spans="1:7" s="539" customFormat="1" ht="19.149999999999999" customHeight="1">
      <c r="A32" s="540" t="s">
        <v>601</v>
      </c>
      <c r="B32" s="594">
        <v>32334.616606570002</v>
      </c>
      <c r="C32" s="590">
        <v>47056.32646484</v>
      </c>
      <c r="D32" s="590">
        <v>53619.666015299998</v>
      </c>
      <c r="E32" s="590">
        <v>1700.001</v>
      </c>
      <c r="F32" s="590">
        <v>1043.825</v>
      </c>
      <c r="G32" s="591" t="s">
        <v>1176</v>
      </c>
    </row>
    <row r="33" spans="1:7" s="539" customFormat="1" ht="39.4" customHeight="1">
      <c r="A33" s="583" t="s">
        <v>730</v>
      </c>
      <c r="B33" s="584">
        <v>8562.187484</v>
      </c>
      <c r="C33" s="584">
        <v>23921.773469439999</v>
      </c>
      <c r="D33" s="584">
        <v>26157.960288999999</v>
      </c>
      <c r="E33" s="584">
        <v>0</v>
      </c>
      <c r="F33" s="584">
        <v>0</v>
      </c>
      <c r="G33" s="585" t="s">
        <v>647</v>
      </c>
    </row>
    <row r="34" spans="1:7" s="539" customFormat="1" ht="19.149999999999999" customHeight="1">
      <c r="A34" s="593" t="s">
        <v>1177</v>
      </c>
      <c r="B34" s="587">
        <v>10767.652</v>
      </c>
      <c r="C34" s="587">
        <v>24635.888999999999</v>
      </c>
      <c r="D34" s="587">
        <v>28357.002</v>
      </c>
      <c r="E34" s="587">
        <v>0</v>
      </c>
      <c r="F34" s="587">
        <v>0</v>
      </c>
      <c r="G34" s="593" t="s">
        <v>1178</v>
      </c>
    </row>
    <row r="35" spans="1:7" s="539" customFormat="1" ht="28.7" customHeight="1">
      <c r="A35" s="593" t="s">
        <v>1179</v>
      </c>
      <c r="B35" s="587">
        <v>2205.464516</v>
      </c>
      <c r="C35" s="587">
        <v>714.11553056000002</v>
      </c>
      <c r="D35" s="587">
        <v>2199.0417109999999</v>
      </c>
      <c r="E35" s="587">
        <v>0</v>
      </c>
      <c r="F35" s="587">
        <v>0</v>
      </c>
      <c r="G35" s="593" t="s">
        <v>1180</v>
      </c>
    </row>
    <row r="36" spans="1:7" s="539" customFormat="1" ht="59.65" customHeight="1">
      <c r="A36" s="583" t="s">
        <v>747</v>
      </c>
      <c r="B36" s="584">
        <v>22417.454966969999</v>
      </c>
      <c r="C36" s="584">
        <v>53943.634262</v>
      </c>
      <c r="D36" s="584">
        <v>23495.637878000001</v>
      </c>
      <c r="E36" s="584">
        <v>1400</v>
      </c>
      <c r="F36" s="584">
        <v>5899.4039000000002</v>
      </c>
      <c r="G36" s="585" t="s">
        <v>729</v>
      </c>
    </row>
    <row r="37" spans="1:7" s="539" customFormat="1" ht="28.7" customHeight="1">
      <c r="A37" s="593" t="s">
        <v>1183</v>
      </c>
      <c r="B37" s="587">
        <v>23159.398000000001</v>
      </c>
      <c r="C37" s="587">
        <v>53943.634262</v>
      </c>
      <c r="D37" s="587">
        <v>23604.941800000001</v>
      </c>
      <c r="E37" s="587">
        <v>1400</v>
      </c>
      <c r="F37" s="587">
        <v>5923.2640000000001</v>
      </c>
      <c r="G37" s="593" t="s">
        <v>1184</v>
      </c>
    </row>
    <row r="38" spans="1:7" s="539" customFormat="1" ht="38.85" customHeight="1">
      <c r="A38" s="593" t="s">
        <v>1181</v>
      </c>
      <c r="B38" s="587">
        <v>741.94303303000004</v>
      </c>
      <c r="C38" s="587"/>
      <c r="D38" s="587">
        <v>109.303922</v>
      </c>
      <c r="E38" s="587"/>
      <c r="F38" s="587">
        <v>23.860099999999999</v>
      </c>
      <c r="G38" s="593" t="s">
        <v>1182</v>
      </c>
    </row>
    <row r="39" spans="1:7" s="539" customFormat="1" ht="39.4" customHeight="1">
      <c r="A39" s="583" t="s">
        <v>821</v>
      </c>
      <c r="B39" s="584">
        <v>1363.2213664799999</v>
      </c>
      <c r="C39" s="584">
        <v>-45352.406858410002</v>
      </c>
      <c r="D39" s="584">
        <v>38280.745770549998</v>
      </c>
      <c r="E39" s="584">
        <v>18477.020730960001</v>
      </c>
      <c r="F39" s="584">
        <v>10805.81637117</v>
      </c>
      <c r="G39" s="585" t="s">
        <v>731</v>
      </c>
    </row>
    <row r="40" spans="1:7" s="539" customFormat="1" ht="69.95" customHeight="1">
      <c r="A40" s="583" t="s">
        <v>648</v>
      </c>
      <c r="B40" s="584">
        <v>-1363.2213664799999</v>
      </c>
      <c r="C40" s="584">
        <v>45352.406858410002</v>
      </c>
      <c r="D40" s="584">
        <v>-38280.745770549998</v>
      </c>
      <c r="E40" s="584">
        <v>-18477.020730960001</v>
      </c>
      <c r="F40" s="584">
        <v>-10805.81637117</v>
      </c>
      <c r="G40" s="585" t="s">
        <v>1384</v>
      </c>
    </row>
    <row r="41" spans="1:7" s="539" customFormat="1" ht="19.7" customHeight="1">
      <c r="A41" s="596" t="s">
        <v>555</v>
      </c>
      <c r="B41" s="597">
        <v>-1363.2213664799999</v>
      </c>
      <c r="C41" s="597">
        <v>45352.406858410002</v>
      </c>
      <c r="D41" s="597">
        <v>-38280.745770549998</v>
      </c>
      <c r="E41" s="597">
        <v>-18477.020730960001</v>
      </c>
      <c r="F41" s="597">
        <v>-10805.81637117</v>
      </c>
      <c r="G41" s="598" t="s">
        <v>1185</v>
      </c>
    </row>
    <row r="42" spans="1:7" s="539" customFormat="1" ht="19.149999999999999" customHeight="1">
      <c r="A42" s="588" t="s">
        <v>1186</v>
      </c>
      <c r="B42" s="590">
        <v>19676.885453520001</v>
      </c>
      <c r="C42" s="590">
        <v>56900.037459970001</v>
      </c>
      <c r="D42" s="590">
        <v>-6146.0067245500004</v>
      </c>
      <c r="E42" s="590">
        <v>-18477.020730960001</v>
      </c>
      <c r="F42" s="590">
        <v>-10805.81637117</v>
      </c>
      <c r="G42" s="599" t="s">
        <v>1187</v>
      </c>
    </row>
    <row r="43" spans="1:7" s="539" customFormat="1" ht="19.7" customHeight="1">
      <c r="A43" s="588" t="s">
        <v>1188</v>
      </c>
      <c r="B43" s="590">
        <v>21040.106820000001</v>
      </c>
      <c r="C43" s="590">
        <v>11547.63060156</v>
      </c>
      <c r="D43" s="590">
        <v>32134.739045999999</v>
      </c>
      <c r="E43" s="595" t="s">
        <v>585</v>
      </c>
      <c r="F43" s="595" t="s">
        <v>585</v>
      </c>
      <c r="G43" s="591" t="s">
        <v>1189</v>
      </c>
    </row>
    <row r="44" spans="1:7" s="539" customFormat="1" ht="19.7" customHeight="1">
      <c r="A44" s="596" t="s">
        <v>253</v>
      </c>
      <c r="B44" s="600" t="s">
        <v>585</v>
      </c>
      <c r="C44" s="600" t="s">
        <v>585</v>
      </c>
      <c r="D44" s="600" t="s">
        <v>585</v>
      </c>
      <c r="E44" s="600" t="s">
        <v>585</v>
      </c>
      <c r="F44" s="600" t="s">
        <v>585</v>
      </c>
      <c r="G44" s="598" t="s">
        <v>1190</v>
      </c>
    </row>
    <row r="45" spans="1:7" s="539" customFormat="1" ht="19.149999999999999" customHeight="1">
      <c r="A45" s="588" t="s">
        <v>1186</v>
      </c>
      <c r="B45" s="595" t="s">
        <v>585</v>
      </c>
      <c r="C45" s="595" t="s">
        <v>585</v>
      </c>
      <c r="D45" s="595" t="s">
        <v>585</v>
      </c>
      <c r="E45" s="595" t="s">
        <v>585</v>
      </c>
      <c r="F45" s="595" t="s">
        <v>585</v>
      </c>
      <c r="G45" s="591" t="s">
        <v>1187</v>
      </c>
    </row>
    <row r="46" spans="1:7" s="539" customFormat="1" ht="19.7" customHeight="1">
      <c r="A46" s="601" t="s">
        <v>1188</v>
      </c>
      <c r="B46" s="602" t="s">
        <v>585</v>
      </c>
      <c r="C46" s="603" t="s">
        <v>585</v>
      </c>
      <c r="D46" s="603" t="s">
        <v>585</v>
      </c>
      <c r="E46" s="603" t="s">
        <v>585</v>
      </c>
      <c r="F46" s="603" t="s">
        <v>585</v>
      </c>
      <c r="G46" s="604" t="s">
        <v>1189</v>
      </c>
    </row>
    <row r="47" spans="1:7" s="539" customFormat="1" ht="28.7" customHeight="1"/>
  </sheetData>
  <customSheetViews>
    <customSheetView guid="{69687417-BF2D-41EA-9F0C-3ABCA36AC0DF}" scale="80" showPageBreaks="1" printArea="1" view="pageBreakPreview">
      <selection activeCell="D5" sqref="D5:E5"/>
      <pageMargins left="0.3" right="0.17" top="0.31" bottom="0.22" header="0.3" footer="0.24"/>
      <pageSetup paperSize="9" scale="66" orientation="portrait" r:id="rId1"/>
      <headerFooter alignWithMargins="0"/>
    </customSheetView>
    <customSheetView guid="{CEB12AB2-2B7C-47EA-8993-91B31C172525}" scale="80" showPageBreaks="1" printArea="1" view="pageBreakPreview">
      <selection activeCell="D5" sqref="D5:E5"/>
      <pageMargins left="0.3" right="0.17" top="0.31" bottom="0.22" header="0.3" footer="0.24"/>
      <pageSetup paperSize="9" scale="66" orientation="portrait" r:id="rId2"/>
      <headerFooter alignWithMargins="0"/>
    </customSheetView>
  </customSheetViews>
  <mergeCells count="14">
    <mergeCell ref="B5:B6"/>
    <mergeCell ref="A5:A6"/>
    <mergeCell ref="C5:C6"/>
    <mergeCell ref="F5:F6"/>
    <mergeCell ref="A4:D4"/>
    <mergeCell ref="E4:G4"/>
    <mergeCell ref="D5:E5"/>
    <mergeCell ref="G5:G6"/>
    <mergeCell ref="A1:D1"/>
    <mergeCell ref="E1:G1"/>
    <mergeCell ref="A2:D2"/>
    <mergeCell ref="E2:G2"/>
    <mergeCell ref="A3:D3"/>
    <mergeCell ref="E3:G3"/>
  </mergeCells>
  <phoneticPr fontId="18" type="noConversion"/>
  <pageMargins left="0.3" right="0.17" top="0.31" bottom="0.22" header="0.3" footer="0.24"/>
  <pageSetup paperSize="9" scale="66"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FFC000"/>
  </sheetPr>
  <dimension ref="A1:H50"/>
  <sheetViews>
    <sheetView zoomScaleNormal="100" zoomScaleSheetLayoutView="85" workbookViewId="0">
      <pane xSplit="1" ySplit="7" topLeftCell="B8" activePane="bottomRight" state="frozen"/>
      <selection pane="topRight" activeCell="B1" sqref="B1"/>
      <selection pane="bottomLeft" activeCell="A8" sqref="A8"/>
      <selection pane="bottomRight" activeCell="F8" sqref="F8"/>
    </sheetView>
  </sheetViews>
  <sheetFormatPr defaultRowHeight="12.75"/>
  <cols>
    <col min="1" max="1" width="34.28515625" style="454" customWidth="1"/>
    <col min="2" max="2" width="16.5703125" style="454" customWidth="1"/>
    <col min="3" max="3" width="16.7109375" style="454" customWidth="1"/>
    <col min="4" max="4" width="10.85546875" style="454" customWidth="1"/>
    <col min="5" max="5" width="22.5703125" style="454" customWidth="1"/>
    <col min="6" max="6" width="15.42578125" style="454" customWidth="1"/>
    <col min="7" max="7" width="34.42578125" style="454" customWidth="1"/>
    <col min="8" max="8" width="4.85546875" style="454" customWidth="1"/>
    <col min="9" max="9" width="4.7109375" style="454" customWidth="1"/>
    <col min="10" max="16384" width="9.140625" style="454"/>
  </cols>
  <sheetData>
    <row r="1" spans="1:7" s="99" customFormat="1" ht="19.149999999999999" customHeight="1">
      <c r="A1" s="827" t="s">
        <v>2912</v>
      </c>
      <c r="B1" s="827"/>
      <c r="C1" s="827"/>
      <c r="D1" s="827"/>
      <c r="E1" s="828" t="s">
        <v>123</v>
      </c>
      <c r="F1" s="828"/>
      <c r="G1" s="828"/>
    </row>
    <row r="2" spans="1:7" s="99" customFormat="1" ht="19.149999999999999" customHeight="1">
      <c r="A2" s="829" t="s">
        <v>124</v>
      </c>
      <c r="B2" s="829"/>
      <c r="C2" s="829"/>
      <c r="D2" s="829"/>
      <c r="E2" s="831" t="s">
        <v>470</v>
      </c>
      <c r="F2" s="831"/>
      <c r="G2" s="831"/>
    </row>
    <row r="3" spans="1:7" s="99" customFormat="1" ht="1.1499999999999999" customHeight="1">
      <c r="A3" s="832" t="s">
        <v>139</v>
      </c>
      <c r="B3" s="832"/>
      <c r="C3" s="832"/>
      <c r="D3" s="832"/>
      <c r="E3" s="834" t="s">
        <v>616</v>
      </c>
      <c r="F3" s="834"/>
      <c r="G3" s="834"/>
    </row>
    <row r="4" spans="1:7" s="99" customFormat="1" ht="20.25" customHeight="1">
      <c r="A4" s="833"/>
      <c r="B4" s="833"/>
      <c r="C4" s="833"/>
      <c r="D4" s="833"/>
      <c r="E4" s="835"/>
      <c r="F4" s="835"/>
      <c r="G4" s="835"/>
    </row>
    <row r="5" spans="1:7" s="99" customFormat="1" ht="21.4" customHeight="1">
      <c r="A5" s="816" t="s">
        <v>451</v>
      </c>
      <c r="B5" s="838" t="s">
        <v>3125</v>
      </c>
      <c r="C5" s="838" t="s">
        <v>2478</v>
      </c>
      <c r="D5" s="836" t="s">
        <v>3126</v>
      </c>
      <c r="E5" s="837"/>
      <c r="F5" s="838" t="s">
        <v>3127</v>
      </c>
      <c r="G5" s="838" t="s">
        <v>42</v>
      </c>
    </row>
    <row r="6" spans="1:7" s="99" customFormat="1" ht="103.5" customHeight="1">
      <c r="A6" s="840"/>
      <c r="B6" s="839"/>
      <c r="C6" s="839"/>
      <c r="D6" s="573" t="s">
        <v>2594</v>
      </c>
      <c r="E6" s="669" t="s">
        <v>3128</v>
      </c>
      <c r="F6" s="839"/>
      <c r="G6" s="839"/>
    </row>
    <row r="7" spans="1:7" s="99" customFormat="1" ht="20.25" customHeight="1">
      <c r="A7" s="572" t="s">
        <v>608</v>
      </c>
      <c r="B7" s="572" t="s">
        <v>207</v>
      </c>
      <c r="C7" s="572" t="s">
        <v>314</v>
      </c>
      <c r="D7" s="572" t="s">
        <v>548</v>
      </c>
      <c r="E7" s="621" t="s">
        <v>825</v>
      </c>
      <c r="F7" s="572" t="s">
        <v>581</v>
      </c>
      <c r="G7" s="572" t="s">
        <v>826</v>
      </c>
    </row>
    <row r="8" spans="1:7" s="99" customFormat="1" ht="21.4" customHeight="1">
      <c r="A8" s="517" t="s">
        <v>479</v>
      </c>
      <c r="B8" s="518">
        <v>12758479.1813212</v>
      </c>
      <c r="C8" s="518">
        <v>14521190.822991701</v>
      </c>
      <c r="D8" s="518">
        <v>15847431.1455484</v>
      </c>
      <c r="E8" s="670">
        <v>907049.85897355003</v>
      </c>
      <c r="F8" s="518">
        <v>1444983.86711991</v>
      </c>
      <c r="G8" s="519" t="s">
        <v>480</v>
      </c>
    </row>
    <row r="9" spans="1:7" s="99" customFormat="1" ht="34.700000000000003" customHeight="1">
      <c r="A9" s="496" t="s">
        <v>1157</v>
      </c>
      <c r="B9" s="440">
        <v>9216474.3228543997</v>
      </c>
      <c r="C9" s="440">
        <v>8561203.0671032201</v>
      </c>
      <c r="D9" s="497">
        <v>10724319.418932199</v>
      </c>
      <c r="E9" s="671">
        <v>490404.44033648999</v>
      </c>
      <c r="F9" s="440">
        <v>1103082.5252431701</v>
      </c>
      <c r="G9" s="441" t="s">
        <v>1158</v>
      </c>
    </row>
    <row r="10" spans="1:7" s="99" customFormat="1" ht="21.4" customHeight="1">
      <c r="A10" s="520" t="s">
        <v>1561</v>
      </c>
      <c r="B10" s="521">
        <v>1974763.4865675</v>
      </c>
      <c r="C10" s="521">
        <v>2043658.9866494299</v>
      </c>
      <c r="D10" s="521">
        <v>2828100.10336807</v>
      </c>
      <c r="E10" s="672">
        <v>174159.75245077</v>
      </c>
      <c r="F10" s="521">
        <v>504548.15436748997</v>
      </c>
      <c r="G10" s="522" t="s">
        <v>724</v>
      </c>
    </row>
    <row r="11" spans="1:7" s="99" customFormat="1" ht="21.4" customHeight="1">
      <c r="A11" s="520" t="s">
        <v>1159</v>
      </c>
      <c r="B11" s="521">
        <v>876323.60119174002</v>
      </c>
      <c r="C11" s="521">
        <v>929588.10603718006</v>
      </c>
      <c r="D11" s="521">
        <v>1134135.6050380699</v>
      </c>
      <c r="E11" s="672">
        <v>83042.591338180006</v>
      </c>
      <c r="F11" s="521">
        <v>111236.34370917</v>
      </c>
      <c r="G11" s="522" t="s">
        <v>725</v>
      </c>
    </row>
    <row r="12" spans="1:7" s="99" customFormat="1" ht="21.4" customHeight="1">
      <c r="A12" s="520" t="s">
        <v>1160</v>
      </c>
      <c r="B12" s="521">
        <v>696634.93531892996</v>
      </c>
      <c r="C12" s="521">
        <v>727139.27219714003</v>
      </c>
      <c r="D12" s="521">
        <v>841278.82012339996</v>
      </c>
      <c r="E12" s="672">
        <v>58271.356707760002</v>
      </c>
      <c r="F12" s="521">
        <v>71484.104459320006</v>
      </c>
      <c r="G12" s="522" t="s">
        <v>686</v>
      </c>
    </row>
    <row r="13" spans="1:7" s="99" customFormat="1" ht="21.4" customHeight="1">
      <c r="A13" s="520" t="s">
        <v>1562</v>
      </c>
      <c r="B13" s="521">
        <v>2693127.1934828502</v>
      </c>
      <c r="C13" s="521">
        <v>2532523.6495498801</v>
      </c>
      <c r="D13" s="521">
        <v>2807690.8040763498</v>
      </c>
      <c r="E13" s="672">
        <v>79815.305034859994</v>
      </c>
      <c r="F13" s="521">
        <v>186505.42207922001</v>
      </c>
      <c r="G13" s="522" t="s">
        <v>687</v>
      </c>
    </row>
    <row r="14" spans="1:7" s="99" customFormat="1" ht="21.4" customHeight="1">
      <c r="A14" s="520" t="s">
        <v>1161</v>
      </c>
      <c r="B14" s="521">
        <v>343409.49020915001</v>
      </c>
      <c r="C14" s="521">
        <v>432653.41847958002</v>
      </c>
      <c r="D14" s="521">
        <v>468482.87196573999</v>
      </c>
      <c r="E14" s="672">
        <v>39118.237739800003</v>
      </c>
      <c r="F14" s="521">
        <v>35623.991846440003</v>
      </c>
      <c r="G14" s="522" t="s">
        <v>674</v>
      </c>
    </row>
    <row r="15" spans="1:7" s="99" customFormat="1" ht="22.35" customHeight="1">
      <c r="A15" s="498" t="s">
        <v>1162</v>
      </c>
      <c r="B15" s="440">
        <v>354463.06491850002</v>
      </c>
      <c r="C15" s="440">
        <v>1063286.1046947199</v>
      </c>
      <c r="D15" s="497">
        <v>414430.96803793003</v>
      </c>
      <c r="E15" s="671">
        <v>25022.20474252</v>
      </c>
      <c r="F15" s="440">
        <v>23208.634339960001</v>
      </c>
      <c r="G15" s="442" t="s">
        <v>12</v>
      </c>
    </row>
    <row r="16" spans="1:7" s="99" customFormat="1" ht="34.700000000000003" customHeight="1">
      <c r="A16" s="498" t="s">
        <v>1163</v>
      </c>
      <c r="B16" s="440">
        <v>117541.79354829001</v>
      </c>
      <c r="C16" s="440">
        <v>126701.65119372999</v>
      </c>
      <c r="D16" s="497">
        <v>208727.59657828</v>
      </c>
      <c r="E16" s="671">
        <v>10873.19389454</v>
      </c>
      <c r="F16" s="440">
        <v>16492.707536779999</v>
      </c>
      <c r="G16" s="442" t="s">
        <v>574</v>
      </c>
    </row>
    <row r="17" spans="1:7" s="99" customFormat="1" ht="22.35" customHeight="1">
      <c r="A17" s="498" t="s">
        <v>422</v>
      </c>
      <c r="B17" s="440">
        <v>3070000</v>
      </c>
      <c r="C17" s="440">
        <v>4770000</v>
      </c>
      <c r="D17" s="497">
        <v>4499953.1619999995</v>
      </c>
      <c r="E17" s="671">
        <v>380750.02</v>
      </c>
      <c r="F17" s="440">
        <v>302200</v>
      </c>
      <c r="G17" s="442" t="s">
        <v>1164</v>
      </c>
    </row>
    <row r="18" spans="1:7" s="99" customFormat="1" ht="21.95" customHeight="1">
      <c r="A18" s="517" t="s">
        <v>118</v>
      </c>
      <c r="B18" s="518">
        <v>13535581.3367589</v>
      </c>
      <c r="C18" s="518">
        <v>16727908.727884199</v>
      </c>
      <c r="D18" s="518">
        <v>17951888.4159819</v>
      </c>
      <c r="E18" s="670">
        <v>1202494.1652734</v>
      </c>
      <c r="F18" s="518">
        <v>1241189.1481963999</v>
      </c>
      <c r="G18" s="519" t="s">
        <v>557</v>
      </c>
    </row>
    <row r="19" spans="1:7" s="99" customFormat="1" ht="34.700000000000003" customHeight="1">
      <c r="A19" s="523" t="s">
        <v>1165</v>
      </c>
      <c r="B19" s="521">
        <v>744128.44051294995</v>
      </c>
      <c r="C19" s="521">
        <v>873671.35876090999</v>
      </c>
      <c r="D19" s="521">
        <v>856389.13757871999</v>
      </c>
      <c r="E19" s="672">
        <v>42869.869763050003</v>
      </c>
      <c r="F19" s="521">
        <v>56781.753881639997</v>
      </c>
      <c r="G19" s="522" t="s">
        <v>147</v>
      </c>
    </row>
    <row r="20" spans="1:7" s="99" customFormat="1" ht="21.4" customHeight="1">
      <c r="A20" s="523" t="s">
        <v>96</v>
      </c>
      <c r="B20" s="521">
        <v>738655.27795825002</v>
      </c>
      <c r="C20" s="521">
        <v>671812.86031846004</v>
      </c>
      <c r="D20" s="521">
        <v>744707.25207598996</v>
      </c>
      <c r="E20" s="672">
        <v>90155.452877450007</v>
      </c>
      <c r="F20" s="521">
        <v>66778.458049049994</v>
      </c>
      <c r="G20" s="522" t="s">
        <v>46</v>
      </c>
    </row>
    <row r="21" spans="1:7" s="99" customFormat="1" ht="58.15" customHeight="1">
      <c r="A21" s="523" t="s">
        <v>1166</v>
      </c>
      <c r="B21" s="521">
        <v>833305.49860424001</v>
      </c>
      <c r="C21" s="521">
        <v>1019344.5615650699</v>
      </c>
      <c r="D21" s="521">
        <v>1011390.99779251</v>
      </c>
      <c r="E21" s="672">
        <v>54018.670584730004</v>
      </c>
      <c r="F21" s="521">
        <v>64380.472925859998</v>
      </c>
      <c r="G21" s="522" t="s">
        <v>313</v>
      </c>
    </row>
    <row r="22" spans="1:7" s="99" customFormat="1" ht="21.4" customHeight="1">
      <c r="A22" s="523" t="s">
        <v>43</v>
      </c>
      <c r="B22" s="521">
        <v>2332035.3540600799</v>
      </c>
      <c r="C22" s="521">
        <v>3141186.3924267902</v>
      </c>
      <c r="D22" s="521">
        <v>3681859.7330483599</v>
      </c>
      <c r="E22" s="672">
        <v>125662.87588069</v>
      </c>
      <c r="F22" s="521">
        <v>181352.82165433999</v>
      </c>
      <c r="G22" s="522" t="s">
        <v>44</v>
      </c>
    </row>
    <row r="23" spans="1:7" s="99" customFormat="1" ht="21.4" customHeight="1">
      <c r="A23" s="523" t="s">
        <v>338</v>
      </c>
      <c r="B23" s="521">
        <v>1291789.0597079601</v>
      </c>
      <c r="C23" s="521">
        <v>1955759.4061724499</v>
      </c>
      <c r="D23" s="521">
        <v>2259347.4007756002</v>
      </c>
      <c r="E23" s="672">
        <v>322036.14010294998</v>
      </c>
      <c r="F23" s="521">
        <v>224263.43929725999</v>
      </c>
      <c r="G23" s="522" t="s">
        <v>339</v>
      </c>
    </row>
    <row r="24" spans="1:7" s="99" customFormat="1" ht="33.6" customHeight="1">
      <c r="A24" s="523" t="s">
        <v>1167</v>
      </c>
      <c r="B24" s="521">
        <v>3466723.7344176802</v>
      </c>
      <c r="C24" s="521">
        <v>3777031.6736755199</v>
      </c>
      <c r="D24" s="521">
        <v>4028902.97983573</v>
      </c>
      <c r="E24" s="672">
        <v>334753.43539529003</v>
      </c>
      <c r="F24" s="521">
        <v>360509.25911947002</v>
      </c>
      <c r="G24" s="522" t="s">
        <v>29</v>
      </c>
    </row>
    <row r="25" spans="1:7" s="99" customFormat="1" ht="33.6" customHeight="1">
      <c r="A25" s="523" t="s">
        <v>61</v>
      </c>
      <c r="B25" s="521">
        <v>913650.20390144002</v>
      </c>
      <c r="C25" s="521">
        <v>1405692.1516994601</v>
      </c>
      <c r="D25" s="521">
        <v>1233396.7391116801</v>
      </c>
      <c r="E25" s="672">
        <v>3573.6281578899998</v>
      </c>
      <c r="F25" s="521">
        <v>19582.553176369998</v>
      </c>
      <c r="G25" s="522" t="s">
        <v>519</v>
      </c>
    </row>
    <row r="26" spans="1:7" s="99" customFormat="1" ht="33.6" customHeight="1">
      <c r="A26" s="523" t="s">
        <v>458</v>
      </c>
      <c r="B26" s="521">
        <v>456200.94274470001</v>
      </c>
      <c r="C26" s="521">
        <v>500299.92685947003</v>
      </c>
      <c r="D26" s="521">
        <v>528296.42759188998</v>
      </c>
      <c r="E26" s="672">
        <v>28565.20160375</v>
      </c>
      <c r="F26" s="521">
        <v>28444.510960489999</v>
      </c>
      <c r="G26" s="522" t="s">
        <v>529</v>
      </c>
    </row>
    <row r="27" spans="1:7" s="99" customFormat="1" ht="33.6" customHeight="1">
      <c r="A27" s="523" t="s">
        <v>1168</v>
      </c>
      <c r="B27" s="521">
        <v>127871.75138532001</v>
      </c>
      <c r="C27" s="521">
        <v>164911.19964067001</v>
      </c>
      <c r="D27" s="521">
        <v>160363.38224917001</v>
      </c>
      <c r="E27" s="672">
        <v>3333.2792097000001</v>
      </c>
      <c r="F27" s="521">
        <v>8508.6957292700008</v>
      </c>
      <c r="G27" s="522" t="s">
        <v>393</v>
      </c>
    </row>
    <row r="28" spans="1:7" s="99" customFormat="1" ht="70.349999999999994" customHeight="1">
      <c r="A28" s="523" t="s">
        <v>736</v>
      </c>
      <c r="B28" s="521">
        <v>583409.89215095004</v>
      </c>
      <c r="C28" s="521">
        <v>671081.33895180002</v>
      </c>
      <c r="D28" s="521">
        <v>717852.27889445005</v>
      </c>
      <c r="E28" s="672">
        <v>16276.96370498</v>
      </c>
      <c r="F28" s="521">
        <v>11752.8184284</v>
      </c>
      <c r="G28" s="522" t="s">
        <v>1169</v>
      </c>
    </row>
    <row r="29" spans="1:7" s="99" customFormat="1" ht="45.95" customHeight="1">
      <c r="A29" s="523" t="s">
        <v>1170</v>
      </c>
      <c r="B29" s="521">
        <v>69566.014122549997</v>
      </c>
      <c r="C29" s="521">
        <v>99351.059588029995</v>
      </c>
      <c r="D29" s="521">
        <v>58067.156844470002</v>
      </c>
      <c r="E29" s="672">
        <v>1238.65053304</v>
      </c>
      <c r="F29" s="521">
        <v>1368.36994024</v>
      </c>
      <c r="G29" s="522" t="s">
        <v>1171</v>
      </c>
    </row>
    <row r="30" spans="1:7" s="99" customFormat="1" ht="21.4" customHeight="1">
      <c r="A30" s="523" t="s">
        <v>243</v>
      </c>
      <c r="B30" s="521">
        <v>893622.42899339006</v>
      </c>
      <c r="C30" s="521">
        <v>1078692.7398391601</v>
      </c>
      <c r="D30" s="521">
        <v>1015995.25189133</v>
      </c>
      <c r="E30" s="672">
        <v>19687.282003510001</v>
      </c>
      <c r="F30" s="521">
        <v>21323.866799200001</v>
      </c>
      <c r="G30" s="522" t="s">
        <v>1172</v>
      </c>
    </row>
    <row r="31" spans="1:7" s="99" customFormat="1" ht="21.4" customHeight="1">
      <c r="A31" s="523" t="s">
        <v>654</v>
      </c>
      <c r="B31" s="521">
        <v>402556.98294343997</v>
      </c>
      <c r="C31" s="521">
        <v>601482.71887783997</v>
      </c>
      <c r="D31" s="521">
        <v>626497.85053097003</v>
      </c>
      <c r="E31" s="672">
        <v>37399.234275039998</v>
      </c>
      <c r="F31" s="521">
        <v>41167.231883480003</v>
      </c>
      <c r="G31" s="522" t="s">
        <v>1173</v>
      </c>
    </row>
    <row r="32" spans="1:7" s="99" customFormat="1" ht="21.4" customHeight="1">
      <c r="A32" s="523" t="s">
        <v>1174</v>
      </c>
      <c r="B32" s="521">
        <v>679643.69333488995</v>
      </c>
      <c r="C32" s="521">
        <v>767591.33950860996</v>
      </c>
      <c r="D32" s="521">
        <v>1028821.82776108</v>
      </c>
      <c r="E32" s="672">
        <v>122923.48118133</v>
      </c>
      <c r="F32" s="521">
        <v>154974.89635133001</v>
      </c>
      <c r="G32" s="522" t="s">
        <v>1175</v>
      </c>
    </row>
    <row r="33" spans="1:7" s="99" customFormat="1" ht="21.4" customHeight="1">
      <c r="A33" s="523" t="s">
        <v>601</v>
      </c>
      <c r="B33" s="521">
        <v>2422.0619210700002</v>
      </c>
      <c r="C33" s="524" t="s">
        <v>585</v>
      </c>
      <c r="D33" s="524" t="s">
        <v>585</v>
      </c>
      <c r="E33" s="673" t="s">
        <v>585</v>
      </c>
      <c r="F33" s="524" t="s">
        <v>585</v>
      </c>
      <c r="G33" s="522" t="s">
        <v>1176</v>
      </c>
    </row>
    <row r="34" spans="1:7" s="99" customFormat="1" ht="34.15" customHeight="1">
      <c r="A34" s="517" t="s">
        <v>730</v>
      </c>
      <c r="B34" s="518">
        <v>262880.83721708</v>
      </c>
      <c r="C34" s="518">
        <v>261981.01280974</v>
      </c>
      <c r="D34" s="518">
        <v>267337.54014544998</v>
      </c>
      <c r="E34" s="670">
        <v>9595.3486069600003</v>
      </c>
      <c r="F34" s="518">
        <v>-933.24451994000003</v>
      </c>
      <c r="G34" s="519" t="s">
        <v>647</v>
      </c>
    </row>
    <row r="35" spans="1:7" s="99" customFormat="1" ht="22.35" customHeight="1">
      <c r="A35" s="498" t="s">
        <v>1177</v>
      </c>
      <c r="B35" s="440">
        <v>392948.14909983001</v>
      </c>
      <c r="C35" s="440">
        <v>386796.51223599998</v>
      </c>
      <c r="D35" s="497">
        <v>451372.11037468998</v>
      </c>
      <c r="E35" s="671">
        <v>10796.30180291</v>
      </c>
      <c r="F35" s="440">
        <v>0</v>
      </c>
      <c r="G35" s="442" t="s">
        <v>1178</v>
      </c>
    </row>
    <row r="36" spans="1:7" s="99" customFormat="1" ht="22.35" customHeight="1">
      <c r="A36" s="498" t="s">
        <v>1179</v>
      </c>
      <c r="B36" s="440">
        <v>130067.31188275</v>
      </c>
      <c r="C36" s="440">
        <v>124815.49942625999</v>
      </c>
      <c r="D36" s="497">
        <v>184034.57022923999</v>
      </c>
      <c r="E36" s="671">
        <v>1200.95319595</v>
      </c>
      <c r="F36" s="440">
        <v>933.24451994000003</v>
      </c>
      <c r="G36" s="442" t="s">
        <v>1180</v>
      </c>
    </row>
    <row r="37" spans="1:7" s="99" customFormat="1" ht="46.35" customHeight="1">
      <c r="A37" s="517" t="s">
        <v>747</v>
      </c>
      <c r="B37" s="518">
        <v>245323.7257215</v>
      </c>
      <c r="C37" s="518">
        <v>340263.26216007001</v>
      </c>
      <c r="D37" s="518">
        <v>163011.36251618</v>
      </c>
      <c r="E37" s="670">
        <v>3527.8305232500002</v>
      </c>
      <c r="F37" s="518">
        <v>4876.3672907999999</v>
      </c>
      <c r="G37" s="519" t="s">
        <v>729</v>
      </c>
    </row>
    <row r="38" spans="1:7" s="99" customFormat="1" ht="34.700000000000003" customHeight="1">
      <c r="A38" s="498" t="s">
        <v>1183</v>
      </c>
      <c r="B38" s="440">
        <v>252016.35443671001</v>
      </c>
      <c r="C38" s="440">
        <v>343891.47071377002</v>
      </c>
      <c r="D38" s="497">
        <v>165709.00239641001</v>
      </c>
      <c r="E38" s="671">
        <v>3634.6745572599998</v>
      </c>
      <c r="F38" s="440">
        <v>7038.5577237999996</v>
      </c>
      <c r="G38" s="442" t="s">
        <v>1184</v>
      </c>
    </row>
    <row r="39" spans="1:7" s="99" customFormat="1" ht="34.700000000000003" customHeight="1">
      <c r="A39" s="498" t="s">
        <v>1181</v>
      </c>
      <c r="B39" s="440">
        <v>6692.6287152100003</v>
      </c>
      <c r="C39" s="440">
        <v>3628.2085536999998</v>
      </c>
      <c r="D39" s="497">
        <v>2697.63988023</v>
      </c>
      <c r="E39" s="671">
        <v>106.84403401</v>
      </c>
      <c r="F39" s="440">
        <v>2162.1904330000002</v>
      </c>
      <c r="G39" s="442" t="s">
        <v>1182</v>
      </c>
    </row>
    <row r="40" spans="1:7" s="99" customFormat="1" ht="34.15" customHeight="1">
      <c r="A40" s="517" t="s">
        <v>821</v>
      </c>
      <c r="B40" s="518">
        <v>-1285306.7183763001</v>
      </c>
      <c r="C40" s="518">
        <v>-2808962.17986238</v>
      </c>
      <c r="D40" s="518">
        <v>-2534806.1730951802</v>
      </c>
      <c r="E40" s="670">
        <v>-308567.48543006001</v>
      </c>
      <c r="F40" s="518">
        <v>199851.59615264999</v>
      </c>
      <c r="G40" s="519" t="s">
        <v>731</v>
      </c>
    </row>
    <row r="41" spans="1:7" s="99" customFormat="1" ht="58.7" customHeight="1">
      <c r="A41" s="517" t="s">
        <v>648</v>
      </c>
      <c r="B41" s="518">
        <v>1285306.7183763001</v>
      </c>
      <c r="C41" s="518">
        <v>2808962.17986238</v>
      </c>
      <c r="D41" s="518">
        <v>2534806.1730951802</v>
      </c>
      <c r="E41" s="670">
        <v>308567.48543006001</v>
      </c>
      <c r="F41" s="518">
        <v>-199851.59615264999</v>
      </c>
      <c r="G41" s="519" t="s">
        <v>1384</v>
      </c>
    </row>
    <row r="42" spans="1:7" s="99" customFormat="1" ht="21.95" customHeight="1">
      <c r="A42" s="499" t="s">
        <v>555</v>
      </c>
      <c r="B42" s="500">
        <v>1494015.55582409</v>
      </c>
      <c r="C42" s="500">
        <v>3311143.6114451098</v>
      </c>
      <c r="D42" s="500">
        <v>2684205.8950898298</v>
      </c>
      <c r="E42" s="674">
        <v>313391.26056138001</v>
      </c>
      <c r="F42" s="500">
        <v>78585.338362590002</v>
      </c>
      <c r="G42" s="501" t="s">
        <v>1185</v>
      </c>
    </row>
    <row r="43" spans="1:7" s="99" customFormat="1" ht="21.4" customHeight="1">
      <c r="A43" s="523" t="s">
        <v>1186</v>
      </c>
      <c r="B43" s="521">
        <v>1494015.55582409</v>
      </c>
      <c r="C43" s="521">
        <v>3311143.6114451098</v>
      </c>
      <c r="D43" s="521">
        <v>2684205.8950898298</v>
      </c>
      <c r="E43" s="672">
        <v>313391.26056138001</v>
      </c>
      <c r="F43" s="521">
        <v>78585.338362590002</v>
      </c>
      <c r="G43" s="525" t="s">
        <v>1187</v>
      </c>
    </row>
    <row r="44" spans="1:7" s="99" customFormat="1" ht="21.4" customHeight="1">
      <c r="A44" s="523" t="s">
        <v>1188</v>
      </c>
      <c r="B44" s="524" t="s">
        <v>585</v>
      </c>
      <c r="C44" s="524" t="s">
        <v>585</v>
      </c>
      <c r="D44" s="524" t="s">
        <v>585</v>
      </c>
      <c r="E44" s="673" t="s">
        <v>585</v>
      </c>
      <c r="F44" s="524" t="s">
        <v>585</v>
      </c>
      <c r="G44" s="525" t="s">
        <v>1189</v>
      </c>
    </row>
    <row r="45" spans="1:7" s="99" customFormat="1" ht="21.4" customHeight="1">
      <c r="A45" s="499" t="s">
        <v>253</v>
      </c>
      <c r="B45" s="500">
        <v>566186.23499999999</v>
      </c>
      <c r="C45" s="500">
        <v>297012.56867310998</v>
      </c>
      <c r="D45" s="500">
        <v>1148983.3083800001</v>
      </c>
      <c r="E45" s="674">
        <v>292.10669999999999</v>
      </c>
      <c r="F45" s="500">
        <v>819.13930000000005</v>
      </c>
      <c r="G45" s="501" t="s">
        <v>1190</v>
      </c>
    </row>
    <row r="46" spans="1:7" s="99" customFormat="1" ht="21.4" customHeight="1">
      <c r="A46" s="523" t="s">
        <v>1186</v>
      </c>
      <c r="B46" s="521">
        <v>566186.23499999999</v>
      </c>
      <c r="C46" s="521">
        <v>297012.56867310998</v>
      </c>
      <c r="D46" s="521">
        <v>1148983.3083800001</v>
      </c>
      <c r="E46" s="672">
        <v>292.10669999999999</v>
      </c>
      <c r="F46" s="521">
        <v>819.13930000000005</v>
      </c>
      <c r="G46" s="525" t="s">
        <v>1187</v>
      </c>
    </row>
    <row r="47" spans="1:7" s="99" customFormat="1" ht="21.4" customHeight="1">
      <c r="A47" s="526" t="s">
        <v>1188</v>
      </c>
      <c r="B47" s="527" t="s">
        <v>585</v>
      </c>
      <c r="C47" s="527" t="s">
        <v>585</v>
      </c>
      <c r="D47" s="527" t="s">
        <v>585</v>
      </c>
      <c r="E47" s="675" t="s">
        <v>585</v>
      </c>
      <c r="F47" s="527" t="s">
        <v>585</v>
      </c>
      <c r="G47" s="528" t="s">
        <v>1189</v>
      </c>
    </row>
    <row r="48" spans="1:7" s="99" customFormat="1" ht="299.64999999999998" customHeight="1"/>
    <row r="49" spans="1:8" s="99" customFormat="1" ht="35.1" customHeight="1">
      <c r="A49" s="830"/>
      <c r="B49" s="830"/>
      <c r="C49" s="830"/>
      <c r="D49" s="830"/>
      <c r="E49" s="830"/>
      <c r="F49" s="830"/>
      <c r="G49" s="830"/>
      <c r="H49" s="830"/>
    </row>
    <row r="50" spans="1:8" s="99" customFormat="1" ht="28.7" customHeight="1"/>
  </sheetData>
  <customSheetViews>
    <customSheetView guid="{69687417-BF2D-41EA-9F0C-3ABCA36AC0DF}" scale="85" showPageBreaks="1" printArea="1" view="pageBreakPreview" topLeftCell="A28">
      <selection activeCell="G42" sqref="G42"/>
      <colBreaks count="1" manualBreakCount="1">
        <brk id="6" max="47" man="1"/>
      </colBreaks>
      <pageMargins left="0.43307086614173229" right="0.23622047244094491" top="0.39370078740157483" bottom="0.27559055118110237" header="0.51181102362204722" footer="0.39370078740157483"/>
      <pageSetup paperSize="9" scale="64" orientation="portrait" r:id="rId1"/>
      <headerFooter alignWithMargins="0"/>
    </customSheetView>
    <customSheetView guid="{CEB12AB2-2B7C-47EA-8993-91B31C172525}" scale="85" showPageBreaks="1" printArea="1" view="pageBreakPreview" topLeftCell="A28">
      <selection activeCell="G42" sqref="G42"/>
      <colBreaks count="1" manualBreakCount="1">
        <brk id="6" max="47" man="1"/>
      </colBreaks>
      <pageMargins left="0.43307086614173229" right="0.23622047244094491" top="0.39370078740157483" bottom="0.27559055118110237" header="0.51181102362204722" footer="0.39370078740157483"/>
      <pageSetup paperSize="9" scale="64" orientation="portrait" r:id="rId2"/>
      <headerFooter alignWithMargins="0"/>
    </customSheetView>
  </customSheetViews>
  <mergeCells count="13">
    <mergeCell ref="A1:D1"/>
    <mergeCell ref="E1:G1"/>
    <mergeCell ref="A2:D2"/>
    <mergeCell ref="A49:H49"/>
    <mergeCell ref="E2:G2"/>
    <mergeCell ref="A3:D4"/>
    <mergeCell ref="E3:G4"/>
    <mergeCell ref="D5:E5"/>
    <mergeCell ref="G5:G6"/>
    <mergeCell ref="A5:A6"/>
    <mergeCell ref="B5:B6"/>
    <mergeCell ref="C5:C6"/>
    <mergeCell ref="F5:F6"/>
  </mergeCells>
  <phoneticPr fontId="0" type="noConversion"/>
  <pageMargins left="0.43307086614173229" right="0.23622047244094491" top="0.39370078740157483" bottom="0.27559055118110237" header="0.51181102362204722" footer="0.39370078740157483"/>
  <pageSetup paperSize="9" scale="54" orientation="portrait" r:id="rId3"/>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47"/>
  <sheetViews>
    <sheetView view="pageBreakPreview" zoomScale="80" zoomScaleSheetLayoutView="80" workbookViewId="0">
      <selection activeCell="T16" sqref="T16"/>
    </sheetView>
  </sheetViews>
  <sheetFormatPr defaultRowHeight="12.75"/>
  <cols>
    <col min="1" max="1" width="20.85546875" style="454" customWidth="1"/>
    <col min="2" max="3" width="11.7109375" style="454" customWidth="1"/>
    <col min="4" max="4" width="9.28515625" style="454" customWidth="1"/>
    <col min="5" max="5" width="14" style="454" customWidth="1"/>
    <col min="6" max="6" width="11.7109375" style="454" customWidth="1"/>
    <col min="7" max="7" width="21" style="454" customWidth="1"/>
    <col min="8" max="8" width="4.7109375" style="454" customWidth="1"/>
    <col min="9" max="16384" width="9.140625" style="454"/>
  </cols>
  <sheetData>
    <row r="1" spans="1:7" s="539" customFormat="1" ht="19.149999999999999" customHeight="1">
      <c r="A1" s="865" t="s">
        <v>2988</v>
      </c>
      <c r="B1" s="865"/>
      <c r="C1" s="865"/>
      <c r="D1" s="865"/>
      <c r="E1" s="866" t="s">
        <v>1204</v>
      </c>
      <c r="F1" s="866"/>
      <c r="G1" s="866"/>
    </row>
    <row r="2" spans="1:7" s="539" customFormat="1" ht="19.149999999999999" customHeight="1">
      <c r="A2" s="867" t="s">
        <v>2633</v>
      </c>
      <c r="B2" s="867"/>
      <c r="C2" s="867"/>
      <c r="D2" s="867"/>
      <c r="E2" s="868" t="s">
        <v>1155</v>
      </c>
      <c r="F2" s="868"/>
      <c r="G2" s="868"/>
    </row>
    <row r="3" spans="1:7" s="539" customFormat="1" ht="19.149999999999999" customHeight="1">
      <c r="A3" s="867" t="s">
        <v>1156</v>
      </c>
      <c r="B3" s="867"/>
      <c r="C3" s="867"/>
      <c r="D3" s="867"/>
      <c r="E3" s="868" t="s">
        <v>2634</v>
      </c>
      <c r="F3" s="868"/>
      <c r="G3" s="868"/>
    </row>
    <row r="4" spans="1:7" s="539" customFormat="1" ht="14.45" customHeight="1">
      <c r="A4" s="871" t="s">
        <v>139</v>
      </c>
      <c r="B4" s="871"/>
      <c r="C4" s="871"/>
      <c r="D4" s="871"/>
      <c r="E4" s="872" t="s">
        <v>616</v>
      </c>
      <c r="F4" s="872"/>
      <c r="G4" s="872"/>
    </row>
    <row r="5" spans="1:7" s="539" customFormat="1" ht="19.149999999999999" customHeight="1">
      <c r="A5" s="869" t="s">
        <v>451</v>
      </c>
      <c r="B5" s="870" t="s">
        <v>3125</v>
      </c>
      <c r="C5" s="870" t="s">
        <v>2478</v>
      </c>
      <c r="D5" s="869" t="s">
        <v>3126</v>
      </c>
      <c r="E5" s="869"/>
      <c r="F5" s="870" t="s">
        <v>3127</v>
      </c>
      <c r="G5" s="870" t="s">
        <v>42</v>
      </c>
    </row>
    <row r="6" spans="1:7" s="539" customFormat="1" ht="48" customHeight="1">
      <c r="A6" s="869"/>
      <c r="B6" s="870"/>
      <c r="C6" s="870"/>
      <c r="D6" s="581" t="s">
        <v>2594</v>
      </c>
      <c r="E6" s="581" t="s">
        <v>3128</v>
      </c>
      <c r="F6" s="870"/>
      <c r="G6" s="870"/>
    </row>
    <row r="7" spans="1:7" s="539" customFormat="1" ht="20.25" customHeight="1">
      <c r="A7" s="582" t="s">
        <v>608</v>
      </c>
      <c r="B7" s="582" t="s">
        <v>207</v>
      </c>
      <c r="C7" s="582" t="s">
        <v>314</v>
      </c>
      <c r="D7" s="582" t="s">
        <v>548</v>
      </c>
      <c r="E7" s="582" t="s">
        <v>825</v>
      </c>
      <c r="F7" s="582" t="s">
        <v>581</v>
      </c>
      <c r="G7" s="582" t="s">
        <v>826</v>
      </c>
    </row>
    <row r="8" spans="1:7" s="539" customFormat="1" ht="19.149999999999999" customHeight="1">
      <c r="A8" s="583" t="s">
        <v>479</v>
      </c>
      <c r="B8" s="584">
        <v>231371.82423194</v>
      </c>
      <c r="C8" s="584">
        <v>385722.90988509997</v>
      </c>
      <c r="D8" s="584">
        <v>458439.36058204999</v>
      </c>
      <c r="E8" s="584">
        <v>18478.229766370001</v>
      </c>
      <c r="F8" s="584">
        <v>20011.22608086</v>
      </c>
      <c r="G8" s="585" t="s">
        <v>480</v>
      </c>
    </row>
    <row r="9" spans="1:7" s="539" customFormat="1" ht="38.85" customHeight="1">
      <c r="A9" s="586" t="s">
        <v>1157</v>
      </c>
      <c r="B9" s="587">
        <v>91632.6017288</v>
      </c>
      <c r="C9" s="587">
        <v>129586.05360937001</v>
      </c>
      <c r="D9" s="587">
        <v>147093.00594068001</v>
      </c>
      <c r="E9" s="587">
        <v>9170.5192961499997</v>
      </c>
      <c r="F9" s="587">
        <v>6221.9868008800004</v>
      </c>
      <c r="G9" s="586" t="s">
        <v>1158</v>
      </c>
    </row>
    <row r="10" spans="1:7" s="539" customFormat="1" ht="28.7" customHeight="1">
      <c r="A10" s="588" t="s">
        <v>1561</v>
      </c>
      <c r="B10" s="589" t="s">
        <v>585</v>
      </c>
      <c r="C10" s="590">
        <v>13907.46033502</v>
      </c>
      <c r="D10" s="590">
        <v>18853.985466239999</v>
      </c>
      <c r="E10" s="590">
        <v>1347.64606637</v>
      </c>
      <c r="F10" s="590">
        <v>1114.6580532</v>
      </c>
      <c r="G10" s="591" t="s">
        <v>724</v>
      </c>
    </row>
    <row r="11" spans="1:7" s="539" customFormat="1" ht="28.7" customHeight="1">
      <c r="A11" s="588" t="s">
        <v>1159</v>
      </c>
      <c r="B11" s="592">
        <v>22208.513988170002</v>
      </c>
      <c r="C11" s="590">
        <v>24648.074005490002</v>
      </c>
      <c r="D11" s="590">
        <v>31611.552099439999</v>
      </c>
      <c r="E11" s="590">
        <v>1847.1989972599999</v>
      </c>
      <c r="F11" s="590">
        <v>2760.6011517900001</v>
      </c>
      <c r="G11" s="591" t="s">
        <v>725</v>
      </c>
    </row>
    <row r="12" spans="1:7" s="539" customFormat="1" ht="19.149999999999999" customHeight="1">
      <c r="A12" s="588" t="s">
        <v>1160</v>
      </c>
      <c r="B12" s="592">
        <v>18948.012575929999</v>
      </c>
      <c r="C12" s="590">
        <v>20293.94335302</v>
      </c>
      <c r="D12" s="590">
        <v>23682.042788250001</v>
      </c>
      <c r="E12" s="590">
        <v>1383.96082697</v>
      </c>
      <c r="F12" s="590">
        <v>1809.213526</v>
      </c>
      <c r="G12" s="591" t="s">
        <v>686</v>
      </c>
    </row>
    <row r="13" spans="1:7" s="539" customFormat="1" ht="19.149999999999999" customHeight="1">
      <c r="A13" s="588" t="s">
        <v>1161</v>
      </c>
      <c r="B13" s="592">
        <v>30293.89727184</v>
      </c>
      <c r="C13" s="590">
        <v>56033.347399509999</v>
      </c>
      <c r="D13" s="590">
        <v>55210.48995748</v>
      </c>
      <c r="E13" s="590">
        <v>3961.8815298099998</v>
      </c>
      <c r="F13" s="590">
        <v>145.74225154000001</v>
      </c>
      <c r="G13" s="591" t="s">
        <v>674</v>
      </c>
    </row>
    <row r="14" spans="1:7" s="539" customFormat="1" ht="28.7" customHeight="1">
      <c r="A14" s="593" t="s">
        <v>1162</v>
      </c>
      <c r="B14" s="587">
        <v>2580.4072801799998</v>
      </c>
      <c r="C14" s="587">
        <v>2682.74632436</v>
      </c>
      <c r="D14" s="587">
        <v>4251.1079160600002</v>
      </c>
      <c r="E14" s="587">
        <v>307.19845568</v>
      </c>
      <c r="F14" s="587">
        <v>533.42593856999997</v>
      </c>
      <c r="G14" s="593" t="s">
        <v>12</v>
      </c>
    </row>
    <row r="15" spans="1:7" s="539" customFormat="1" ht="38.85" customHeight="1">
      <c r="A15" s="593" t="s">
        <v>1163</v>
      </c>
      <c r="B15" s="587">
        <v>3641.97122296</v>
      </c>
      <c r="C15" s="587">
        <v>13060.78035137</v>
      </c>
      <c r="D15" s="587">
        <v>23147.37172531</v>
      </c>
      <c r="E15" s="587">
        <v>1459.9250145399999</v>
      </c>
      <c r="F15" s="587">
        <v>2047.6473414100001</v>
      </c>
      <c r="G15" s="593" t="s">
        <v>574</v>
      </c>
    </row>
    <row r="16" spans="1:7" s="539" customFormat="1" ht="28.7" customHeight="1">
      <c r="A16" s="593" t="s">
        <v>422</v>
      </c>
      <c r="B16" s="587">
        <v>133516.84400000001</v>
      </c>
      <c r="C16" s="587">
        <v>240393.3296</v>
      </c>
      <c r="D16" s="587">
        <v>283947.875</v>
      </c>
      <c r="E16" s="587">
        <v>7540.5870000000004</v>
      </c>
      <c r="F16" s="587">
        <v>11208.165999999999</v>
      </c>
      <c r="G16" s="593" t="s">
        <v>1164</v>
      </c>
    </row>
    <row r="17" spans="1:7" s="539" customFormat="1" ht="19.7" customHeight="1">
      <c r="A17" s="583" t="s">
        <v>118</v>
      </c>
      <c r="B17" s="584">
        <v>232405.19610902999</v>
      </c>
      <c r="C17" s="584">
        <v>411077.14243902999</v>
      </c>
      <c r="D17" s="584">
        <v>468369.78125803999</v>
      </c>
      <c r="E17" s="584">
        <v>11274.544023259999</v>
      </c>
      <c r="F17" s="584">
        <v>14694.94543077</v>
      </c>
      <c r="G17" s="585" t="s">
        <v>557</v>
      </c>
    </row>
    <row r="18" spans="1:7" s="539" customFormat="1" ht="28.7" customHeight="1">
      <c r="A18" s="540" t="s">
        <v>1165</v>
      </c>
      <c r="B18" s="594">
        <v>2676.5454702000002</v>
      </c>
      <c r="C18" s="590">
        <v>4269.2005254300002</v>
      </c>
      <c r="D18" s="590">
        <v>4740.7965231899998</v>
      </c>
      <c r="E18" s="590">
        <v>181.92811329</v>
      </c>
      <c r="F18" s="590">
        <v>232.77178085</v>
      </c>
      <c r="G18" s="591" t="s">
        <v>147</v>
      </c>
    </row>
    <row r="19" spans="1:7" s="539" customFormat="1" ht="19.149999999999999" customHeight="1">
      <c r="A19" s="540" t="s">
        <v>96</v>
      </c>
      <c r="B19" s="594">
        <v>218.88725185000001</v>
      </c>
      <c r="C19" s="590">
        <v>950.90637968999999</v>
      </c>
      <c r="D19" s="590">
        <v>728.42513942999994</v>
      </c>
      <c r="E19" s="590">
        <v>11.037910999999999</v>
      </c>
      <c r="F19" s="590">
        <v>13.737754000000001</v>
      </c>
      <c r="G19" s="591" t="s">
        <v>46</v>
      </c>
    </row>
    <row r="20" spans="1:7" s="539" customFormat="1" ht="59.1" customHeight="1">
      <c r="A20" s="540" t="s">
        <v>1166</v>
      </c>
      <c r="B20" s="594">
        <v>7499.9581312399996</v>
      </c>
      <c r="C20" s="590">
        <v>8718.3757228800005</v>
      </c>
      <c r="D20" s="590">
        <v>13648.195480910001</v>
      </c>
      <c r="E20" s="590">
        <v>386.09991400000001</v>
      </c>
      <c r="F20" s="590">
        <v>700.71019699999999</v>
      </c>
      <c r="G20" s="591" t="s">
        <v>313</v>
      </c>
    </row>
    <row r="21" spans="1:7" s="539" customFormat="1" ht="19.149999999999999" customHeight="1">
      <c r="A21" s="540" t="s">
        <v>43</v>
      </c>
      <c r="B21" s="594">
        <v>85281.814880320002</v>
      </c>
      <c r="C21" s="590">
        <v>127347.85322863</v>
      </c>
      <c r="D21" s="590">
        <v>155427.57719122001</v>
      </c>
      <c r="E21" s="590">
        <v>6507.2693492600001</v>
      </c>
      <c r="F21" s="590">
        <v>10387.967939509999</v>
      </c>
      <c r="G21" s="591" t="s">
        <v>44</v>
      </c>
    </row>
    <row r="22" spans="1:7" s="539" customFormat="1" ht="19.149999999999999" customHeight="1">
      <c r="A22" s="540" t="s">
        <v>338</v>
      </c>
      <c r="B22" s="594">
        <v>4814.8070138100002</v>
      </c>
      <c r="C22" s="590">
        <v>22797.59363042</v>
      </c>
      <c r="D22" s="590">
        <v>17837.642141100001</v>
      </c>
      <c r="E22" s="590">
        <v>26.749631000000001</v>
      </c>
      <c r="F22" s="590">
        <v>33.431999500000003</v>
      </c>
      <c r="G22" s="591" t="s">
        <v>339</v>
      </c>
    </row>
    <row r="23" spans="1:7" s="539" customFormat="1" ht="38.85" customHeight="1">
      <c r="A23" s="540" t="s">
        <v>1167</v>
      </c>
      <c r="B23" s="594">
        <v>40281.39276689</v>
      </c>
      <c r="C23" s="590">
        <v>34583.869652310001</v>
      </c>
      <c r="D23" s="590">
        <v>31905.622388709999</v>
      </c>
      <c r="E23" s="590">
        <v>320.51263463999999</v>
      </c>
      <c r="F23" s="590">
        <v>503.02285825000001</v>
      </c>
      <c r="G23" s="591" t="s">
        <v>29</v>
      </c>
    </row>
    <row r="24" spans="1:7" s="539" customFormat="1" ht="38.85" customHeight="1">
      <c r="A24" s="540" t="s">
        <v>61</v>
      </c>
      <c r="B24" s="594">
        <v>50827.74567348</v>
      </c>
      <c r="C24" s="590">
        <v>104416.17483993</v>
      </c>
      <c r="D24" s="590">
        <v>116003.82910485999</v>
      </c>
      <c r="E24" s="590">
        <v>491.95637234999998</v>
      </c>
      <c r="F24" s="590">
        <v>605.60925111999995</v>
      </c>
      <c r="G24" s="591" t="s">
        <v>519</v>
      </c>
    </row>
    <row r="25" spans="1:7" s="539" customFormat="1" ht="49.15" customHeight="1">
      <c r="A25" s="540" t="s">
        <v>458</v>
      </c>
      <c r="B25" s="594">
        <v>14450.51665625</v>
      </c>
      <c r="C25" s="590">
        <v>28180.18483659</v>
      </c>
      <c r="D25" s="590">
        <v>20665.991906179999</v>
      </c>
      <c r="E25" s="590">
        <v>693.82366959000001</v>
      </c>
      <c r="F25" s="590">
        <v>906.68608131999997</v>
      </c>
      <c r="G25" s="591" t="s">
        <v>529</v>
      </c>
    </row>
    <row r="26" spans="1:7" s="539" customFormat="1" ht="38.85" customHeight="1">
      <c r="A26" s="540" t="s">
        <v>1168</v>
      </c>
      <c r="B26" s="594">
        <v>4685.5323809600004</v>
      </c>
      <c r="C26" s="590">
        <v>15447.591074010001</v>
      </c>
      <c r="D26" s="590">
        <v>12418.03207476</v>
      </c>
      <c r="E26" s="595" t="s">
        <v>585</v>
      </c>
      <c r="F26" s="595" t="s">
        <v>585</v>
      </c>
      <c r="G26" s="591" t="s">
        <v>393</v>
      </c>
    </row>
    <row r="27" spans="1:7" s="539" customFormat="1" ht="89.1" customHeight="1">
      <c r="A27" s="540" t="s">
        <v>736</v>
      </c>
      <c r="B27" s="594">
        <v>4470.5135615299996</v>
      </c>
      <c r="C27" s="590">
        <v>10645.004599600001</v>
      </c>
      <c r="D27" s="590">
        <v>16667.599697720001</v>
      </c>
      <c r="E27" s="590">
        <v>2409.09854713</v>
      </c>
      <c r="F27" s="590">
        <v>257.95562821999999</v>
      </c>
      <c r="G27" s="591" t="s">
        <v>1169</v>
      </c>
    </row>
    <row r="28" spans="1:7" s="539" customFormat="1" ht="59.1" customHeight="1">
      <c r="A28" s="540" t="s">
        <v>1170</v>
      </c>
      <c r="B28" s="594">
        <v>2216.8478214100001</v>
      </c>
      <c r="C28" s="590">
        <v>650.53332354999998</v>
      </c>
      <c r="D28" s="590">
        <v>1601.0197549500001</v>
      </c>
      <c r="E28" s="590">
        <v>8.8675940000000004</v>
      </c>
      <c r="F28" s="590">
        <v>69.961476000000005</v>
      </c>
      <c r="G28" s="591" t="s">
        <v>1171</v>
      </c>
    </row>
    <row r="29" spans="1:7" s="539" customFormat="1" ht="28.7" customHeight="1">
      <c r="A29" s="540" t="s">
        <v>243</v>
      </c>
      <c r="B29" s="594">
        <v>9731.2336995000005</v>
      </c>
      <c r="C29" s="590">
        <v>29849.67066295</v>
      </c>
      <c r="D29" s="590">
        <v>41484.380091250001</v>
      </c>
      <c r="E29" s="590">
        <v>222.94878199999999</v>
      </c>
      <c r="F29" s="590">
        <v>19.237791999999999</v>
      </c>
      <c r="G29" s="591" t="s">
        <v>1172</v>
      </c>
    </row>
    <row r="30" spans="1:7" s="539" customFormat="1" ht="19.149999999999999" customHeight="1">
      <c r="A30" s="540" t="s">
        <v>654</v>
      </c>
      <c r="B30" s="594">
        <v>2009.66728799</v>
      </c>
      <c r="C30" s="590">
        <v>11804.70912188</v>
      </c>
      <c r="D30" s="590">
        <v>20546.12584669</v>
      </c>
      <c r="E30" s="590">
        <v>5.5015049999999999</v>
      </c>
      <c r="F30" s="590">
        <v>955.10267299999998</v>
      </c>
      <c r="G30" s="591" t="s">
        <v>1173</v>
      </c>
    </row>
    <row r="31" spans="1:7" s="539" customFormat="1" ht="28.7" customHeight="1">
      <c r="A31" s="540" t="s">
        <v>1174</v>
      </c>
      <c r="B31" s="594">
        <v>956.00556159999996</v>
      </c>
      <c r="C31" s="590">
        <v>1382.6984881599999</v>
      </c>
      <c r="D31" s="590">
        <v>3763.3883297900002</v>
      </c>
      <c r="E31" s="590">
        <v>8.75</v>
      </c>
      <c r="F31" s="590">
        <v>8.75</v>
      </c>
      <c r="G31" s="591" t="s">
        <v>1175</v>
      </c>
    </row>
    <row r="32" spans="1:7" s="539" customFormat="1" ht="19.149999999999999" customHeight="1">
      <c r="A32" s="540" t="s">
        <v>601</v>
      </c>
      <c r="B32" s="594">
        <v>2283.7279520000002</v>
      </c>
      <c r="C32" s="590">
        <v>10032.776352999999</v>
      </c>
      <c r="D32" s="590">
        <v>10931.15558728</v>
      </c>
      <c r="E32" s="595" t="s">
        <v>585</v>
      </c>
      <c r="F32" s="595" t="s">
        <v>585</v>
      </c>
      <c r="G32" s="591" t="s">
        <v>1176</v>
      </c>
    </row>
    <row r="33" spans="1:7" s="539" customFormat="1" ht="39.4" customHeight="1">
      <c r="A33" s="583" t="s">
        <v>730</v>
      </c>
      <c r="B33" s="584">
        <v>1268.076</v>
      </c>
      <c r="C33" s="584">
        <v>-7608.6620000000003</v>
      </c>
      <c r="D33" s="584">
        <v>2733.76</v>
      </c>
      <c r="E33" s="584">
        <v>0</v>
      </c>
      <c r="F33" s="584">
        <v>0</v>
      </c>
      <c r="G33" s="585" t="s">
        <v>647</v>
      </c>
    </row>
    <row r="34" spans="1:7" s="539" customFormat="1" ht="19.149999999999999" customHeight="1">
      <c r="A34" s="593" t="s">
        <v>1177</v>
      </c>
      <c r="B34" s="587">
        <v>1268.076</v>
      </c>
      <c r="C34" s="587">
        <v>2391.3380000000002</v>
      </c>
      <c r="D34" s="587">
        <v>2816.1120000000001</v>
      </c>
      <c r="E34" s="587">
        <v>0</v>
      </c>
      <c r="F34" s="587">
        <v>0</v>
      </c>
      <c r="G34" s="593" t="s">
        <v>1178</v>
      </c>
    </row>
    <row r="35" spans="1:7" s="539" customFormat="1" ht="28.7" customHeight="1">
      <c r="A35" s="593" t="s">
        <v>1179</v>
      </c>
      <c r="B35" s="587"/>
      <c r="C35" s="587">
        <v>10000</v>
      </c>
      <c r="D35" s="587">
        <v>82.352000000000004</v>
      </c>
      <c r="E35" s="587"/>
      <c r="F35" s="587"/>
      <c r="G35" s="593" t="s">
        <v>1180</v>
      </c>
    </row>
    <row r="36" spans="1:7" s="539" customFormat="1" ht="59.65" customHeight="1">
      <c r="A36" s="583" t="s">
        <v>747</v>
      </c>
      <c r="B36" s="584">
        <v>2270.707879</v>
      </c>
      <c r="C36" s="584">
        <v>13258.41383</v>
      </c>
      <c r="D36" s="584">
        <v>3868.2058459999998</v>
      </c>
      <c r="E36" s="584">
        <v>0.20065</v>
      </c>
      <c r="F36" s="584"/>
      <c r="G36" s="585" t="s">
        <v>729</v>
      </c>
    </row>
    <row r="37" spans="1:7" s="539" customFormat="1" ht="28.7" customHeight="1">
      <c r="A37" s="593" t="s">
        <v>1183</v>
      </c>
      <c r="B37" s="587">
        <v>2489.6959999999999</v>
      </c>
      <c r="C37" s="587">
        <v>13258.61448</v>
      </c>
      <c r="D37" s="587">
        <v>4879.3530000000001</v>
      </c>
      <c r="E37" s="587">
        <v>0</v>
      </c>
      <c r="F37" s="587"/>
      <c r="G37" s="593" t="s">
        <v>1184</v>
      </c>
    </row>
    <row r="38" spans="1:7" s="539" customFormat="1" ht="38.85" customHeight="1">
      <c r="A38" s="593" t="s">
        <v>1181</v>
      </c>
      <c r="B38" s="587">
        <v>218.98812100000001</v>
      </c>
      <c r="C38" s="587">
        <v>0.20065</v>
      </c>
      <c r="D38" s="587">
        <v>1011.147154</v>
      </c>
      <c r="E38" s="587">
        <v>-0.20065</v>
      </c>
      <c r="F38" s="587"/>
      <c r="G38" s="593" t="s">
        <v>1182</v>
      </c>
    </row>
    <row r="39" spans="1:7" s="539" customFormat="1" ht="39.4" customHeight="1">
      <c r="A39" s="583" t="s">
        <v>821</v>
      </c>
      <c r="B39" s="584">
        <v>-4572.1557560900001</v>
      </c>
      <c r="C39" s="584">
        <v>-31003.984383930001</v>
      </c>
      <c r="D39" s="584">
        <v>-16532.38652199</v>
      </c>
      <c r="E39" s="584">
        <v>7203.48509311</v>
      </c>
      <c r="F39" s="584">
        <v>5316.2806500899997</v>
      </c>
      <c r="G39" s="585" t="s">
        <v>731</v>
      </c>
    </row>
    <row r="40" spans="1:7" s="539" customFormat="1" ht="69.95" customHeight="1">
      <c r="A40" s="583" t="s">
        <v>648</v>
      </c>
      <c r="B40" s="584">
        <v>4572.1557560900001</v>
      </c>
      <c r="C40" s="584">
        <v>31003.984383930001</v>
      </c>
      <c r="D40" s="584">
        <v>16532.38652199</v>
      </c>
      <c r="E40" s="584">
        <v>-7203.48509311</v>
      </c>
      <c r="F40" s="584">
        <v>-5316.2806500899997</v>
      </c>
      <c r="G40" s="585" t="s">
        <v>1384</v>
      </c>
    </row>
    <row r="41" spans="1:7" s="539" customFormat="1" ht="19.7" customHeight="1">
      <c r="A41" s="596" t="s">
        <v>555</v>
      </c>
      <c r="B41" s="597">
        <v>4572.1557560900001</v>
      </c>
      <c r="C41" s="597">
        <v>31003.984383930001</v>
      </c>
      <c r="D41" s="597">
        <v>16532.38652199</v>
      </c>
      <c r="E41" s="597">
        <v>-7203.48509311</v>
      </c>
      <c r="F41" s="597">
        <v>-5316.2806500899997</v>
      </c>
      <c r="G41" s="598" t="s">
        <v>1185</v>
      </c>
    </row>
    <row r="42" spans="1:7" s="539" customFormat="1" ht="19.149999999999999" customHeight="1">
      <c r="A42" s="588" t="s">
        <v>1186</v>
      </c>
      <c r="B42" s="590">
        <v>9645.5007560899994</v>
      </c>
      <c r="C42" s="590">
        <v>57004.08638393</v>
      </c>
      <c r="D42" s="590">
        <v>35922.177521990001</v>
      </c>
      <c r="E42" s="590">
        <v>-7203.48509311</v>
      </c>
      <c r="F42" s="590">
        <v>-5316.2806500899997</v>
      </c>
      <c r="G42" s="599" t="s">
        <v>1187</v>
      </c>
    </row>
    <row r="43" spans="1:7" s="539" customFormat="1" ht="19.7" customHeight="1">
      <c r="A43" s="588" t="s">
        <v>1188</v>
      </c>
      <c r="B43" s="590">
        <v>5073.3450000000003</v>
      </c>
      <c r="C43" s="590">
        <v>26000.101999999999</v>
      </c>
      <c r="D43" s="590">
        <v>19389.791000000001</v>
      </c>
      <c r="E43" s="595" t="s">
        <v>585</v>
      </c>
      <c r="F43" s="595" t="s">
        <v>585</v>
      </c>
      <c r="G43" s="591" t="s">
        <v>1189</v>
      </c>
    </row>
    <row r="44" spans="1:7" s="539" customFormat="1" ht="19.7" customHeight="1">
      <c r="A44" s="596" t="s">
        <v>253</v>
      </c>
      <c r="B44" s="600" t="s">
        <v>585</v>
      </c>
      <c r="C44" s="600" t="s">
        <v>585</v>
      </c>
      <c r="D44" s="600" t="s">
        <v>585</v>
      </c>
      <c r="E44" s="600" t="s">
        <v>585</v>
      </c>
      <c r="F44" s="600" t="s">
        <v>585</v>
      </c>
      <c r="G44" s="598" t="s">
        <v>1190</v>
      </c>
    </row>
    <row r="45" spans="1:7" s="539" customFormat="1" ht="19.149999999999999" customHeight="1">
      <c r="A45" s="588" t="s">
        <v>1186</v>
      </c>
      <c r="B45" s="595" t="s">
        <v>585</v>
      </c>
      <c r="C45" s="595" t="s">
        <v>585</v>
      </c>
      <c r="D45" s="595" t="s">
        <v>585</v>
      </c>
      <c r="E45" s="595" t="s">
        <v>585</v>
      </c>
      <c r="F45" s="595" t="s">
        <v>585</v>
      </c>
      <c r="G45" s="591" t="s">
        <v>1187</v>
      </c>
    </row>
    <row r="46" spans="1:7" s="539" customFormat="1" ht="19.7" customHeight="1">
      <c r="A46" s="601" t="s">
        <v>1188</v>
      </c>
      <c r="B46" s="602" t="s">
        <v>585</v>
      </c>
      <c r="C46" s="603" t="s">
        <v>585</v>
      </c>
      <c r="D46" s="603" t="s">
        <v>585</v>
      </c>
      <c r="E46" s="603" t="s">
        <v>585</v>
      </c>
      <c r="F46" s="603" t="s">
        <v>585</v>
      </c>
      <c r="G46" s="604" t="s">
        <v>1189</v>
      </c>
    </row>
    <row r="47" spans="1:7" s="539" customFormat="1" ht="28.7" customHeight="1"/>
  </sheetData>
  <customSheetViews>
    <customSheetView guid="{69687417-BF2D-41EA-9F0C-3ABCA36AC0DF}" scale="80" showPageBreaks="1" printArea="1" view="pageBreakPreview">
      <selection activeCell="J12" sqref="J12"/>
      <pageMargins left="0.3" right="0.17" top="0.31" bottom="0.22" header="0.3" footer="0.24"/>
      <pageSetup paperSize="9" scale="62" orientation="portrait" r:id="rId1"/>
      <headerFooter alignWithMargins="0"/>
    </customSheetView>
    <customSheetView guid="{CEB12AB2-2B7C-47EA-8993-91B31C172525}" scale="80" showPageBreaks="1" printArea="1" view="pageBreakPreview">
      <selection activeCell="J12" sqref="J12"/>
      <pageMargins left="0.3" right="0.17" top="0.31" bottom="0.22" header="0.3" footer="0.24"/>
      <pageSetup paperSize="9" scale="62" orientation="portrait" r:id="rId2"/>
      <headerFooter alignWithMargins="0"/>
    </customSheetView>
  </customSheetViews>
  <mergeCells count="14">
    <mergeCell ref="A1:D1"/>
    <mergeCell ref="E1:G1"/>
    <mergeCell ref="D5:E5"/>
    <mergeCell ref="G5:G6"/>
    <mergeCell ref="A2:D2"/>
    <mergeCell ref="E2:G2"/>
    <mergeCell ref="A3:D3"/>
    <mergeCell ref="E3:G3"/>
    <mergeCell ref="A4:D4"/>
    <mergeCell ref="E4:G4"/>
    <mergeCell ref="A5:A6"/>
    <mergeCell ref="B5:B6"/>
    <mergeCell ref="C5:C6"/>
    <mergeCell ref="F5:F6"/>
  </mergeCells>
  <pageMargins left="0.3" right="0.17" top="0.31" bottom="0.22" header="0.3" footer="0.24"/>
  <pageSetup paperSize="9" scale="62" orientation="portrait" r:id="rId3"/>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69"/>
  <sheetViews>
    <sheetView zoomScale="120" zoomScaleNormal="120" workbookViewId="0">
      <selection activeCell="L13" sqref="L13"/>
    </sheetView>
  </sheetViews>
  <sheetFormatPr defaultRowHeight="12.75"/>
  <cols>
    <col min="1" max="1" width="3.42578125" style="454" customWidth="1"/>
    <col min="2" max="2" width="32.28515625" style="555" customWidth="1"/>
    <col min="3" max="3" width="13.28515625" style="454" customWidth="1"/>
    <col min="4" max="4" width="14.28515625" style="454" customWidth="1"/>
    <col min="5" max="5" width="11.7109375" style="556" customWidth="1"/>
    <col min="6" max="6" width="20.42578125" style="547" customWidth="1"/>
    <col min="7" max="16384" width="9.140625" style="454"/>
  </cols>
  <sheetData>
    <row r="1" spans="1:6" s="543" customFormat="1" ht="22.5" customHeight="1">
      <c r="A1" s="881" t="s">
        <v>3200</v>
      </c>
      <c r="B1" s="881"/>
      <c r="C1" s="881"/>
      <c r="D1" s="881"/>
      <c r="E1" s="882"/>
      <c r="F1" s="571"/>
    </row>
    <row r="2" spans="1:6" s="543" customFormat="1" ht="17.25" customHeight="1">
      <c r="A2" s="883" t="s">
        <v>3120</v>
      </c>
      <c r="B2" s="883"/>
      <c r="C2" s="883"/>
      <c r="D2" s="883"/>
      <c r="E2" s="882"/>
      <c r="F2" s="571"/>
    </row>
    <row r="3" spans="1:6" s="543" customFormat="1" ht="17.25" customHeight="1">
      <c r="A3" s="570"/>
      <c r="B3" s="884" t="s">
        <v>3070</v>
      </c>
      <c r="C3" s="885"/>
      <c r="D3" s="885"/>
      <c r="E3" s="885"/>
      <c r="F3" s="885"/>
    </row>
    <row r="4" spans="1:6" s="543" customFormat="1" ht="17.25" customHeight="1">
      <c r="A4" s="570"/>
      <c r="B4" s="886" t="s">
        <v>3201</v>
      </c>
      <c r="C4" s="887"/>
      <c r="D4" s="887"/>
      <c r="E4" s="887"/>
      <c r="F4" s="887"/>
    </row>
    <row r="5" spans="1:6" ht="20.25" customHeight="1">
      <c r="A5" s="544"/>
      <c r="B5" s="545"/>
      <c r="C5" s="546"/>
      <c r="F5" s="569" t="s">
        <v>3124</v>
      </c>
    </row>
    <row r="6" spans="1:6" s="549" customFormat="1" ht="34.5" customHeight="1">
      <c r="A6" s="548" t="s">
        <v>3094</v>
      </c>
      <c r="B6" s="541" t="s">
        <v>3095</v>
      </c>
      <c r="C6" s="548" t="s">
        <v>3121</v>
      </c>
      <c r="D6" s="548" t="s">
        <v>3122</v>
      </c>
      <c r="E6" s="548" t="s">
        <v>3123</v>
      </c>
      <c r="F6" s="541" t="s">
        <v>42</v>
      </c>
    </row>
    <row r="7" spans="1:6" s="434" customFormat="1" ht="11.25">
      <c r="A7" s="542" t="s">
        <v>3071</v>
      </c>
      <c r="B7" s="557">
        <v>2</v>
      </c>
      <c r="C7" s="550">
        <v>3</v>
      </c>
      <c r="D7" s="550">
        <v>4</v>
      </c>
      <c r="E7" s="550">
        <v>5</v>
      </c>
      <c r="F7" s="550">
        <v>6</v>
      </c>
    </row>
    <row r="8" spans="1:6" s="552" customFormat="1" ht="12">
      <c r="A8" s="559"/>
      <c r="B8" s="560" t="s">
        <v>479</v>
      </c>
      <c r="C8" s="801">
        <v>15681203.852</v>
      </c>
      <c r="D8" s="801">
        <v>1397391.6334199</v>
      </c>
      <c r="E8" s="561">
        <v>8.9112522648678851</v>
      </c>
      <c r="F8" s="562" t="s">
        <v>480</v>
      </c>
    </row>
    <row r="9" spans="1:6" s="552" customFormat="1" ht="21">
      <c r="A9" s="559"/>
      <c r="B9" s="560" t="s">
        <v>3096</v>
      </c>
      <c r="C9" s="801">
        <v>15097324.135</v>
      </c>
      <c r="D9" s="801">
        <v>1357264.5772430999</v>
      </c>
      <c r="E9" s="561">
        <v>8.9901002661562046</v>
      </c>
      <c r="F9" s="562" t="s">
        <v>3072</v>
      </c>
    </row>
    <row r="10" spans="1:6" s="552" customFormat="1" ht="12">
      <c r="A10" s="563" t="s">
        <v>608</v>
      </c>
      <c r="B10" s="564" t="s">
        <v>215</v>
      </c>
      <c r="C10" s="801">
        <v>15097324.135</v>
      </c>
      <c r="D10" s="801">
        <v>1357264.5772430999</v>
      </c>
      <c r="E10" s="565">
        <v>8.9901002661562046</v>
      </c>
      <c r="F10" s="566" t="s">
        <v>539</v>
      </c>
    </row>
    <row r="11" spans="1:6" s="552" customFormat="1" ht="21">
      <c r="A11" s="559"/>
      <c r="B11" s="560" t="s">
        <v>3097</v>
      </c>
      <c r="C11" s="801">
        <v>339995.64</v>
      </c>
      <c r="D11" s="801">
        <v>23630.569640000002</v>
      </c>
      <c r="E11" s="561">
        <v>6.9502566679972722</v>
      </c>
      <c r="F11" s="562" t="s">
        <v>3073</v>
      </c>
    </row>
    <row r="12" spans="1:6" s="552" customFormat="1" ht="12">
      <c r="A12" s="563" t="s">
        <v>207</v>
      </c>
      <c r="B12" s="564" t="s">
        <v>822</v>
      </c>
      <c r="C12" s="801">
        <v>339995.64</v>
      </c>
      <c r="D12" s="801">
        <v>23630.569640000002</v>
      </c>
      <c r="E12" s="565">
        <v>6.9502566679972722</v>
      </c>
      <c r="F12" s="566" t="s">
        <v>196</v>
      </c>
    </row>
    <row r="13" spans="1:6" s="552" customFormat="1" ht="42">
      <c r="A13" s="559"/>
      <c r="B13" s="560" t="s">
        <v>3098</v>
      </c>
      <c r="C13" s="801">
        <v>243884.07699999999</v>
      </c>
      <c r="D13" s="801">
        <v>16496.486536799999</v>
      </c>
      <c r="E13" s="561">
        <v>6.7640687082658539</v>
      </c>
      <c r="F13" s="562" t="s">
        <v>3074</v>
      </c>
    </row>
    <row r="14" spans="1:6" s="552" customFormat="1" ht="22.5">
      <c r="A14" s="563" t="s">
        <v>314</v>
      </c>
      <c r="B14" s="564" t="s">
        <v>823</v>
      </c>
      <c r="C14" s="801">
        <v>243884.07699999999</v>
      </c>
      <c r="D14" s="801">
        <v>16496.486536799999</v>
      </c>
      <c r="E14" s="565">
        <v>6.7640687082658539</v>
      </c>
      <c r="F14" s="566" t="s">
        <v>466</v>
      </c>
    </row>
    <row r="15" spans="1:6" s="552" customFormat="1" ht="21">
      <c r="A15" s="563"/>
      <c r="B15" s="560" t="s">
        <v>3099</v>
      </c>
      <c r="C15" s="801">
        <v>0</v>
      </c>
      <c r="D15" s="801">
        <v>0</v>
      </c>
      <c r="E15" s="561">
        <v>0</v>
      </c>
      <c r="F15" s="562" t="s">
        <v>3075</v>
      </c>
    </row>
    <row r="16" spans="1:6" s="552" customFormat="1" ht="22.5">
      <c r="A16" s="563" t="s">
        <v>548</v>
      </c>
      <c r="B16" s="564" t="s">
        <v>824</v>
      </c>
      <c r="C16" s="801">
        <v>0</v>
      </c>
      <c r="D16" s="801">
        <v>0</v>
      </c>
      <c r="E16" s="565">
        <v>0</v>
      </c>
      <c r="F16" s="566" t="s">
        <v>336</v>
      </c>
    </row>
    <row r="17" spans="1:6" s="552" customFormat="1" ht="73.5">
      <c r="A17" s="563"/>
      <c r="B17" s="560" t="s">
        <v>3100</v>
      </c>
      <c r="C17" s="801">
        <v>0</v>
      </c>
      <c r="D17" s="801">
        <v>5000</v>
      </c>
      <c r="E17" s="565">
        <v>0</v>
      </c>
      <c r="F17" s="562" t="s">
        <v>3076</v>
      </c>
    </row>
    <row r="18" spans="1:6" s="552" customFormat="1" ht="63">
      <c r="A18" s="563"/>
      <c r="B18" s="560" t="s">
        <v>3101</v>
      </c>
      <c r="C18" s="801">
        <v>0</v>
      </c>
      <c r="D18" s="801">
        <v>0</v>
      </c>
      <c r="E18" s="561">
        <v>0</v>
      </c>
      <c r="F18" s="562" t="s">
        <v>3077</v>
      </c>
    </row>
    <row r="19" spans="1:6" s="552" customFormat="1" ht="12">
      <c r="A19" s="559"/>
      <c r="B19" s="560" t="s">
        <v>3102</v>
      </c>
      <c r="C19" s="801">
        <v>18736159.374400001</v>
      </c>
      <c r="D19" s="801">
        <v>1241189.1481963999</v>
      </c>
      <c r="E19" s="561">
        <v>6.6245654906858267</v>
      </c>
      <c r="F19" s="562" t="s">
        <v>3078</v>
      </c>
    </row>
    <row r="20" spans="1:6" s="552" customFormat="1" ht="22.5">
      <c r="A20" s="563" t="s">
        <v>1504</v>
      </c>
      <c r="B20" s="564" t="s">
        <v>806</v>
      </c>
      <c r="C20" s="801">
        <v>932952.34</v>
      </c>
      <c r="D20" s="801">
        <v>56781.753881899996</v>
      </c>
      <c r="E20" s="565">
        <v>6.0862437926786273</v>
      </c>
      <c r="F20" s="566" t="s">
        <v>173</v>
      </c>
    </row>
    <row r="21" spans="1:6" s="552" customFormat="1" ht="12">
      <c r="A21" s="563" t="s">
        <v>1812</v>
      </c>
      <c r="B21" s="564" t="s">
        <v>807</v>
      </c>
      <c r="C21" s="801">
        <v>903588.94499999995</v>
      </c>
      <c r="D21" s="801">
        <v>66778.458049199995</v>
      </c>
      <c r="E21" s="565">
        <v>7.3903580182911597</v>
      </c>
      <c r="F21" s="566" t="s">
        <v>382</v>
      </c>
    </row>
    <row r="22" spans="1:6" s="552" customFormat="1" ht="56.25">
      <c r="A22" s="563" t="s">
        <v>1813</v>
      </c>
      <c r="B22" s="564" t="s">
        <v>808</v>
      </c>
      <c r="C22" s="801">
        <v>992214.79689999996</v>
      </c>
      <c r="D22" s="801">
        <v>64380.472926200004</v>
      </c>
      <c r="E22" s="565">
        <v>6.4885620661317924</v>
      </c>
      <c r="F22" s="566" t="s">
        <v>85</v>
      </c>
    </row>
    <row r="23" spans="1:6" s="552" customFormat="1" ht="12">
      <c r="A23" s="563" t="s">
        <v>829</v>
      </c>
      <c r="B23" s="564" t="s">
        <v>103</v>
      </c>
      <c r="C23" s="801">
        <v>4241287.9906000001</v>
      </c>
      <c r="D23" s="801">
        <v>181352.8216544</v>
      </c>
      <c r="E23" s="565">
        <v>4.275890296917674</v>
      </c>
      <c r="F23" s="566" t="s">
        <v>261</v>
      </c>
    </row>
    <row r="24" spans="1:6" s="552" customFormat="1" ht="12">
      <c r="A24" s="563" t="s">
        <v>833</v>
      </c>
      <c r="B24" s="564" t="s">
        <v>447</v>
      </c>
      <c r="C24" s="801">
        <v>1950622.5695</v>
      </c>
      <c r="D24" s="801">
        <v>224263.43929730001</v>
      </c>
      <c r="E24" s="565">
        <v>11.497018582881726</v>
      </c>
      <c r="F24" s="566" t="s">
        <v>547</v>
      </c>
    </row>
    <row r="25" spans="1:6" s="552" customFormat="1" ht="22.5">
      <c r="A25" s="563" t="s">
        <v>840</v>
      </c>
      <c r="B25" s="564" t="s">
        <v>809</v>
      </c>
      <c r="C25" s="801">
        <v>4412786.0483999997</v>
      </c>
      <c r="D25" s="801">
        <v>360509.2591193</v>
      </c>
      <c r="E25" s="565">
        <v>8.1696518971277676</v>
      </c>
      <c r="F25" s="566" t="s">
        <v>355</v>
      </c>
    </row>
    <row r="26" spans="1:6" s="552" customFormat="1" ht="22.5">
      <c r="A26" s="563" t="s">
        <v>1847</v>
      </c>
      <c r="B26" s="564" t="s">
        <v>810</v>
      </c>
      <c r="C26" s="801">
        <v>961323.6753</v>
      </c>
      <c r="D26" s="801">
        <v>19582.553176500001</v>
      </c>
      <c r="E26" s="565">
        <v>2.037040559766603</v>
      </c>
      <c r="F26" s="566" t="s">
        <v>636</v>
      </c>
    </row>
    <row r="27" spans="1:6" s="552" customFormat="1" ht="33.75">
      <c r="A27" s="563" t="s">
        <v>1875</v>
      </c>
      <c r="B27" s="564" t="s">
        <v>811</v>
      </c>
      <c r="C27" s="801">
        <v>545114.12679999997</v>
      </c>
      <c r="D27" s="801">
        <v>28444.510960799998</v>
      </c>
      <c r="E27" s="565">
        <v>5.2180836199895744</v>
      </c>
      <c r="F27" s="566" t="s">
        <v>513</v>
      </c>
    </row>
    <row r="28" spans="1:6" s="552" customFormat="1" ht="33.75">
      <c r="A28" s="563" t="s">
        <v>1848</v>
      </c>
      <c r="B28" s="564" t="s">
        <v>812</v>
      </c>
      <c r="C28" s="801">
        <v>147886.38250000001</v>
      </c>
      <c r="D28" s="801">
        <v>8508.6957292999996</v>
      </c>
      <c r="E28" s="565">
        <v>5.753535643689168</v>
      </c>
      <c r="F28" s="566" t="s">
        <v>395</v>
      </c>
    </row>
    <row r="29" spans="1:6" s="552" customFormat="1" ht="27.75" customHeight="1">
      <c r="A29" s="563" t="s">
        <v>1505</v>
      </c>
      <c r="B29" s="564" t="s">
        <v>813</v>
      </c>
      <c r="C29" s="801">
        <v>604794.18679999991</v>
      </c>
      <c r="D29" s="801">
        <v>11752.818428300001</v>
      </c>
      <c r="E29" s="565">
        <v>1.9432756935850897</v>
      </c>
      <c r="F29" s="566" t="s">
        <v>214</v>
      </c>
    </row>
    <row r="30" spans="1:6" s="552" customFormat="1" ht="56.25">
      <c r="A30" s="563" t="s">
        <v>1508</v>
      </c>
      <c r="B30" s="564" t="s">
        <v>814</v>
      </c>
      <c r="C30" s="801">
        <v>40943.826399999998</v>
      </c>
      <c r="D30" s="801">
        <v>1368.3699402999998</v>
      </c>
      <c r="E30" s="565">
        <v>3.3420665839380366</v>
      </c>
      <c r="F30" s="566" t="s">
        <v>720</v>
      </c>
    </row>
    <row r="31" spans="1:6" s="552" customFormat="1" ht="22.5">
      <c r="A31" s="563" t="s">
        <v>1509</v>
      </c>
      <c r="B31" s="564" t="s">
        <v>815</v>
      </c>
      <c r="C31" s="801">
        <v>998171.63049999997</v>
      </c>
      <c r="D31" s="801">
        <v>21323.866799400002</v>
      </c>
      <c r="E31" s="565">
        <v>2.1362926121952133</v>
      </c>
      <c r="F31" s="566" t="s">
        <v>597</v>
      </c>
    </row>
    <row r="32" spans="1:6" s="552" customFormat="1" ht="12">
      <c r="A32" s="563" t="s">
        <v>1506</v>
      </c>
      <c r="B32" s="564" t="s">
        <v>816</v>
      </c>
      <c r="C32" s="801">
        <v>724804.96770000004</v>
      </c>
      <c r="D32" s="801">
        <v>41167.231883400003</v>
      </c>
      <c r="E32" s="565">
        <v>5.6797667949261763</v>
      </c>
      <c r="F32" s="566" t="s">
        <v>52</v>
      </c>
    </row>
    <row r="33" spans="1:6" s="552" customFormat="1" ht="12">
      <c r="A33" s="563" t="s">
        <v>1507</v>
      </c>
      <c r="B33" s="564" t="s">
        <v>817</v>
      </c>
      <c r="C33" s="801">
        <v>1279667.888</v>
      </c>
      <c r="D33" s="801">
        <v>154974.89635139998</v>
      </c>
      <c r="E33" s="565">
        <v>12.110556012592541</v>
      </c>
      <c r="F33" s="566" t="s">
        <v>389</v>
      </c>
    </row>
    <row r="34" spans="1:6" s="552" customFormat="1" ht="12">
      <c r="A34" s="563" t="s">
        <v>1818</v>
      </c>
      <c r="B34" s="564" t="s">
        <v>473</v>
      </c>
      <c r="C34" s="801">
        <v>0</v>
      </c>
      <c r="D34" s="801">
        <v>0</v>
      </c>
      <c r="E34" s="565"/>
      <c r="F34" s="566" t="s">
        <v>45</v>
      </c>
    </row>
    <row r="35" spans="1:6" s="553" customFormat="1" ht="42">
      <c r="A35" s="559"/>
      <c r="B35" s="560" t="s">
        <v>3103</v>
      </c>
      <c r="C35" s="801">
        <v>0</v>
      </c>
      <c r="D35" s="801">
        <v>8.6547999999999998</v>
      </c>
      <c r="E35" s="561"/>
      <c r="F35" s="562" t="s">
        <v>3079</v>
      </c>
    </row>
    <row r="36" spans="1:6" s="552" customFormat="1" ht="94.5">
      <c r="A36" s="563"/>
      <c r="B36" s="560" t="s">
        <v>3104</v>
      </c>
      <c r="C36" s="801">
        <v>0</v>
      </c>
      <c r="D36" s="801">
        <v>14.754</v>
      </c>
      <c r="E36" s="561"/>
      <c r="F36" s="562" t="s">
        <v>3080</v>
      </c>
    </row>
    <row r="37" spans="1:6" s="552" customFormat="1" ht="31.5">
      <c r="A37" s="559"/>
      <c r="B37" s="560" t="s">
        <v>3105</v>
      </c>
      <c r="C37" s="801">
        <v>144868.73069999999</v>
      </c>
      <c r="D37" s="801">
        <v>-933.24451999999997</v>
      </c>
      <c r="E37" s="565"/>
      <c r="F37" s="562" t="s">
        <v>3081</v>
      </c>
    </row>
    <row r="38" spans="1:6" s="552" customFormat="1" ht="12">
      <c r="A38" s="559"/>
      <c r="B38" s="560" t="s">
        <v>723</v>
      </c>
      <c r="C38" s="801">
        <v>286549.565</v>
      </c>
      <c r="D38" s="801">
        <v>0</v>
      </c>
      <c r="E38" s="561">
        <v>0</v>
      </c>
      <c r="F38" s="562" t="s">
        <v>745</v>
      </c>
    </row>
    <row r="39" spans="1:6" s="552" customFormat="1" ht="22.5">
      <c r="A39" s="563" t="s">
        <v>840</v>
      </c>
      <c r="B39" s="564" t="s">
        <v>809</v>
      </c>
      <c r="C39" s="801">
        <v>1480.9469999999999</v>
      </c>
      <c r="D39" s="801">
        <v>0</v>
      </c>
      <c r="E39" s="565">
        <v>0</v>
      </c>
      <c r="F39" s="566" t="s">
        <v>355</v>
      </c>
    </row>
    <row r="40" spans="1:6" s="552" customFormat="1" ht="22.5">
      <c r="A40" s="563" t="s">
        <v>1847</v>
      </c>
      <c r="B40" s="564" t="s">
        <v>810</v>
      </c>
      <c r="C40" s="801">
        <v>37656.163</v>
      </c>
      <c r="D40" s="801">
        <v>0</v>
      </c>
      <c r="E40" s="565">
        <v>0</v>
      </c>
      <c r="F40" s="566" t="s">
        <v>636</v>
      </c>
    </row>
    <row r="41" spans="1:6" s="552" customFormat="1" ht="22.5" customHeight="1">
      <c r="A41" s="563" t="s">
        <v>1875</v>
      </c>
      <c r="B41" s="567" t="s">
        <v>811</v>
      </c>
      <c r="C41" s="565"/>
      <c r="D41" s="565"/>
      <c r="E41" s="565"/>
      <c r="F41" s="566" t="s">
        <v>513</v>
      </c>
    </row>
    <row r="42" spans="1:6" s="552" customFormat="1" ht="27.75" customHeight="1">
      <c r="A42" s="563" t="s">
        <v>1505</v>
      </c>
      <c r="B42" s="564" t="s">
        <v>813</v>
      </c>
      <c r="C42" s="801">
        <v>91100</v>
      </c>
      <c r="D42" s="801">
        <v>0</v>
      </c>
      <c r="E42" s="565">
        <v>0</v>
      </c>
      <c r="F42" s="566" t="s">
        <v>214</v>
      </c>
    </row>
    <row r="43" spans="1:6" s="552" customFormat="1" ht="56.25">
      <c r="A43" s="563" t="s">
        <v>1508</v>
      </c>
      <c r="B43" s="564" t="s">
        <v>814</v>
      </c>
      <c r="C43" s="801">
        <v>103198.898</v>
      </c>
      <c r="D43" s="801">
        <v>0</v>
      </c>
      <c r="E43" s="565">
        <v>0</v>
      </c>
      <c r="F43" s="566" t="s">
        <v>720</v>
      </c>
    </row>
    <row r="44" spans="1:6" s="552" customFormat="1" ht="22.5">
      <c r="A44" s="563" t="s">
        <v>1509</v>
      </c>
      <c r="B44" s="564" t="s">
        <v>815</v>
      </c>
      <c r="C44" s="565"/>
      <c r="D44" s="565"/>
      <c r="E44" s="565"/>
      <c r="F44" s="566" t="s">
        <v>597</v>
      </c>
    </row>
    <row r="45" spans="1:6" s="552" customFormat="1" ht="12">
      <c r="A45" s="563" t="s">
        <v>1506</v>
      </c>
      <c r="B45" s="564" t="s">
        <v>816</v>
      </c>
      <c r="C45" s="801">
        <v>0</v>
      </c>
      <c r="D45" s="801">
        <v>0</v>
      </c>
      <c r="E45" s="565"/>
      <c r="F45" s="566" t="s">
        <v>52</v>
      </c>
    </row>
    <row r="46" spans="1:6" s="552" customFormat="1" ht="31.5">
      <c r="A46" s="559"/>
      <c r="B46" s="560" t="s">
        <v>3106</v>
      </c>
      <c r="C46" s="801">
        <v>141680.83430000002</v>
      </c>
      <c r="D46" s="801">
        <v>933.2445199</v>
      </c>
      <c r="E46" s="561">
        <v>0.65869496358548751</v>
      </c>
      <c r="F46" s="562" t="s">
        <v>3082</v>
      </c>
    </row>
    <row r="47" spans="1:6" s="552" customFormat="1" ht="22.5">
      <c r="A47" s="563" t="s">
        <v>825</v>
      </c>
      <c r="B47" s="564" t="s">
        <v>818</v>
      </c>
      <c r="C47" s="801">
        <v>141680.83430000002</v>
      </c>
      <c r="D47" s="801">
        <v>933.2445199</v>
      </c>
      <c r="E47" s="565">
        <v>0.65869496358548751</v>
      </c>
      <c r="F47" s="566" t="s">
        <v>602</v>
      </c>
    </row>
    <row r="48" spans="1:6" s="552" customFormat="1" ht="42">
      <c r="A48" s="559"/>
      <c r="B48" s="560" t="s">
        <v>3107</v>
      </c>
      <c r="C48" s="801">
        <v>56113.877</v>
      </c>
      <c r="D48" s="801">
        <v>5342.4012910000001</v>
      </c>
      <c r="E48" s="565"/>
      <c r="F48" s="562" t="s">
        <v>3083</v>
      </c>
    </row>
    <row r="49" spans="1:6" s="552" customFormat="1" ht="31.5">
      <c r="A49" s="559"/>
      <c r="B49" s="560" t="s">
        <v>3108</v>
      </c>
      <c r="C49" s="801">
        <v>77450.976999999999</v>
      </c>
      <c r="D49" s="801">
        <v>7038.5577237999996</v>
      </c>
      <c r="E49" s="561">
        <v>9.0877584717879021</v>
      </c>
      <c r="F49" s="562" t="s">
        <v>757</v>
      </c>
    </row>
    <row r="50" spans="1:6" s="552" customFormat="1" ht="22.5">
      <c r="A50" s="563" t="s">
        <v>1504</v>
      </c>
      <c r="B50" s="564" t="s">
        <v>806</v>
      </c>
      <c r="C50" s="801">
        <v>136.154</v>
      </c>
      <c r="D50" s="801">
        <v>67.353723800000012</v>
      </c>
      <c r="E50" s="565">
        <v>49.468780792338087</v>
      </c>
      <c r="F50" s="566" t="s">
        <v>173</v>
      </c>
    </row>
    <row r="51" spans="1:6" s="552" customFormat="1" ht="22.5">
      <c r="A51" s="563" t="s">
        <v>1847</v>
      </c>
      <c r="B51" s="564" t="s">
        <v>810</v>
      </c>
      <c r="C51" s="565"/>
      <c r="D51" s="565"/>
      <c r="E51" s="565"/>
      <c r="F51" s="566" t="s">
        <v>636</v>
      </c>
    </row>
    <row r="52" spans="1:6" s="552" customFormat="1" ht="21" customHeight="1">
      <c r="A52" s="563" t="s">
        <v>1875</v>
      </c>
      <c r="B52" s="567" t="s">
        <v>811</v>
      </c>
      <c r="C52" s="801">
        <v>2863.7890000000002</v>
      </c>
      <c r="D52" s="801">
        <v>0</v>
      </c>
      <c r="E52" s="565">
        <v>0</v>
      </c>
      <c r="F52" s="566" t="s">
        <v>513</v>
      </c>
    </row>
    <row r="53" spans="1:6" s="552" customFormat="1" ht="78.75">
      <c r="A53" s="563" t="s">
        <v>1505</v>
      </c>
      <c r="B53" s="564" t="s">
        <v>813</v>
      </c>
      <c r="C53" s="565"/>
      <c r="D53" s="565"/>
      <c r="E53" s="565"/>
      <c r="F53" s="566" t="s">
        <v>214</v>
      </c>
    </row>
    <row r="54" spans="1:6" s="552" customFormat="1" ht="56.25">
      <c r="A54" s="563" t="s">
        <v>1508</v>
      </c>
      <c r="B54" s="564" t="s">
        <v>814</v>
      </c>
      <c r="C54" s="565"/>
      <c r="D54" s="565"/>
      <c r="E54" s="565"/>
      <c r="F54" s="566" t="s">
        <v>720</v>
      </c>
    </row>
    <row r="55" spans="1:6" s="552" customFormat="1" ht="22.5">
      <c r="A55" s="563" t="s">
        <v>1509</v>
      </c>
      <c r="B55" s="564" t="s">
        <v>815</v>
      </c>
      <c r="C55" s="801">
        <v>0</v>
      </c>
      <c r="D55" s="801">
        <v>0</v>
      </c>
      <c r="E55" s="565"/>
      <c r="F55" s="566" t="s">
        <v>597</v>
      </c>
    </row>
    <row r="56" spans="1:6" s="552" customFormat="1" ht="12">
      <c r="A56" s="563" t="s">
        <v>1506</v>
      </c>
      <c r="B56" s="564" t="s">
        <v>816</v>
      </c>
      <c r="C56" s="801">
        <v>59776.798999999999</v>
      </c>
      <c r="D56" s="801">
        <v>4159.2640000000001</v>
      </c>
      <c r="E56" s="565">
        <v>6.9579905073204067</v>
      </c>
      <c r="F56" s="566" t="s">
        <v>52</v>
      </c>
    </row>
    <row r="57" spans="1:6" s="552" customFormat="1" ht="52.5">
      <c r="A57" s="559"/>
      <c r="B57" s="560" t="s">
        <v>3109</v>
      </c>
      <c r="C57" s="801">
        <v>21337.1</v>
      </c>
      <c r="D57" s="801">
        <v>1696.1564330000001</v>
      </c>
      <c r="E57" s="561">
        <v>7.9493297261577265</v>
      </c>
      <c r="F57" s="562" t="s">
        <v>3084</v>
      </c>
    </row>
    <row r="58" spans="1:6" s="552" customFormat="1" ht="33.75">
      <c r="A58" s="563" t="s">
        <v>581</v>
      </c>
      <c r="B58" s="564" t="s">
        <v>820</v>
      </c>
      <c r="C58" s="801">
        <v>21337.1</v>
      </c>
      <c r="D58" s="801">
        <v>1696.1564330000001</v>
      </c>
      <c r="E58" s="565">
        <v>7.9493297261577265</v>
      </c>
      <c r="F58" s="566" t="s">
        <v>344</v>
      </c>
    </row>
    <row r="59" spans="1:6" s="552" customFormat="1" ht="31.5">
      <c r="A59" s="559"/>
      <c r="B59" s="560" t="s">
        <v>3110</v>
      </c>
      <c r="C59" s="801">
        <v>-3255938.1301000011</v>
      </c>
      <c r="D59" s="801">
        <v>156769.91965250002</v>
      </c>
      <c r="E59" s="561"/>
      <c r="F59" s="562" t="s">
        <v>3085</v>
      </c>
    </row>
    <row r="60" spans="1:6" s="552" customFormat="1" ht="52.5">
      <c r="A60" s="559"/>
      <c r="B60" s="560" t="s">
        <v>3111</v>
      </c>
      <c r="C60" s="801">
        <v>3255938.1301000011</v>
      </c>
      <c r="D60" s="801">
        <v>-156769.91965250002</v>
      </c>
      <c r="E60" s="561"/>
      <c r="F60" s="562" t="s">
        <v>3086</v>
      </c>
    </row>
    <row r="61" spans="1:6" s="552" customFormat="1" ht="21">
      <c r="A61" s="559"/>
      <c r="B61" s="560" t="s">
        <v>3112</v>
      </c>
      <c r="C61" s="801">
        <v>4636917.6069999998</v>
      </c>
      <c r="D61" s="801">
        <v>169187.7164983</v>
      </c>
      <c r="E61" s="561">
        <v>3.6487108643658068</v>
      </c>
      <c r="F61" s="562" t="s">
        <v>3087</v>
      </c>
    </row>
    <row r="62" spans="1:6" s="552" customFormat="1" ht="12">
      <c r="A62" s="563" t="s">
        <v>826</v>
      </c>
      <c r="B62" s="564" t="s">
        <v>3113</v>
      </c>
      <c r="C62" s="801">
        <v>4636917.6069999998</v>
      </c>
      <c r="D62" s="801">
        <v>169187.7164983</v>
      </c>
      <c r="E62" s="565">
        <v>3.6487108643658068</v>
      </c>
      <c r="F62" s="566" t="s">
        <v>3088</v>
      </c>
    </row>
    <row r="63" spans="1:6" s="552" customFormat="1" ht="12">
      <c r="A63" s="559"/>
      <c r="B63" s="560" t="s">
        <v>3114</v>
      </c>
      <c r="C63" s="801">
        <v>1796861.844</v>
      </c>
      <c r="D63" s="801">
        <v>279256.07381519995</v>
      </c>
      <c r="E63" s="561">
        <v>15.541321373575784</v>
      </c>
      <c r="F63" s="562" t="s">
        <v>3089</v>
      </c>
    </row>
    <row r="64" spans="1:6" s="552" customFormat="1" ht="12">
      <c r="A64" s="563" t="s">
        <v>1850</v>
      </c>
      <c r="B64" s="564" t="s">
        <v>3115</v>
      </c>
      <c r="C64" s="801">
        <v>1796861.844</v>
      </c>
      <c r="D64" s="801">
        <v>279256.07381519995</v>
      </c>
      <c r="E64" s="565">
        <v>15.541321373575784</v>
      </c>
      <c r="F64" s="566" t="s">
        <v>3022</v>
      </c>
    </row>
    <row r="65" spans="1:6" s="552" customFormat="1" ht="31.5">
      <c r="A65" s="559"/>
      <c r="B65" s="560" t="s">
        <v>3116</v>
      </c>
      <c r="C65" s="801">
        <v>415882.36710000131</v>
      </c>
      <c r="D65" s="801">
        <v>-46701.562335600021</v>
      </c>
      <c r="E65" s="565"/>
      <c r="F65" s="562" t="s">
        <v>3090</v>
      </c>
    </row>
    <row r="66" spans="1:6" s="552" customFormat="1" ht="31.5">
      <c r="A66" s="558"/>
      <c r="B66" s="568" t="s">
        <v>3117</v>
      </c>
      <c r="C66" s="565"/>
      <c r="D66" s="565"/>
      <c r="E66" s="565"/>
      <c r="F66" s="562" t="s">
        <v>3091</v>
      </c>
    </row>
    <row r="67" spans="1:6" s="552" customFormat="1" ht="31.5">
      <c r="A67" s="558"/>
      <c r="B67" s="568" t="s">
        <v>3118</v>
      </c>
      <c r="C67" s="565"/>
      <c r="D67" s="801">
        <v>27778306.366840802</v>
      </c>
      <c r="E67" s="565"/>
      <c r="F67" s="562" t="s">
        <v>3092</v>
      </c>
    </row>
    <row r="68" spans="1:6" s="552" customFormat="1" ht="31.5">
      <c r="A68" s="558"/>
      <c r="B68" s="568" t="s">
        <v>3119</v>
      </c>
      <c r="C68" s="565"/>
      <c r="D68" s="801">
        <v>27825007.929176401</v>
      </c>
      <c r="E68" s="565"/>
      <c r="F68" s="562" t="s">
        <v>3093</v>
      </c>
    </row>
    <row r="69" spans="1:6" s="552" customFormat="1" ht="12">
      <c r="A69" s="434"/>
      <c r="B69" s="554"/>
      <c r="C69" s="311"/>
      <c r="D69" s="311"/>
      <c r="E69" s="311"/>
      <c r="F69" s="551"/>
    </row>
  </sheetData>
  <mergeCells count="4">
    <mergeCell ref="A1:E1"/>
    <mergeCell ref="A2:E2"/>
    <mergeCell ref="B3:F3"/>
    <mergeCell ref="B4:F4"/>
  </mergeCells>
  <pageMargins left="0.11811023622047245" right="0.11811023622047245" top="0.15748031496062992" bottom="0.15748031496062992" header="0.31496062992125984" footer="0.31496062992125984"/>
  <pageSetup paperSize="9" scale="85" fitToHeight="0" orientation="portrait" r:id="rId1"/>
  <headerFooter>
    <oddFooter>&amp;R&amp;P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20"/>
  <sheetViews>
    <sheetView zoomScale="85" zoomScaleNormal="85" zoomScaleSheetLayoutView="85" workbookViewId="0">
      <selection activeCell="L11" sqref="L11"/>
    </sheetView>
  </sheetViews>
  <sheetFormatPr defaultRowHeight="12.75"/>
  <cols>
    <col min="1" max="1" width="11.85546875" style="454" customWidth="1"/>
    <col min="2" max="2" width="23.85546875" style="454" customWidth="1"/>
    <col min="3" max="4" width="13" style="454" customWidth="1"/>
    <col min="5" max="5" width="13.42578125" style="454" customWidth="1"/>
    <col min="6" max="6" width="22.5703125" style="454" customWidth="1"/>
    <col min="7" max="7" width="4.85546875" style="454" customWidth="1"/>
    <col min="8" max="16384" width="9.140625" style="454"/>
  </cols>
  <sheetData>
    <row r="1" spans="1:6" s="99" customFormat="1" ht="22.35" customHeight="1">
      <c r="A1" s="470" t="s">
        <v>2995</v>
      </c>
      <c r="F1" s="367" t="s">
        <v>2994</v>
      </c>
    </row>
    <row r="2" spans="1:6" s="99" customFormat="1" ht="72" customHeight="1">
      <c r="A2" s="888" t="s">
        <v>3198</v>
      </c>
      <c r="B2" s="888"/>
      <c r="C2" s="888"/>
      <c r="D2" s="888"/>
      <c r="E2" s="888"/>
      <c r="F2" s="888"/>
    </row>
    <row r="3" spans="1:6" s="99" customFormat="1" ht="15" customHeight="1"/>
    <row r="4" spans="1:6" s="99" customFormat="1" ht="2.25" customHeight="1">
      <c r="A4" s="889" t="s">
        <v>139</v>
      </c>
    </row>
    <row r="5" spans="1:6" s="99" customFormat="1" ht="18.75" customHeight="1">
      <c r="A5" s="889"/>
      <c r="F5" s="367" t="s">
        <v>616</v>
      </c>
    </row>
    <row r="6" spans="1:6" s="99" customFormat="1" ht="90.75" customHeight="1">
      <c r="A6" s="438" t="s">
        <v>633</v>
      </c>
      <c r="B6" s="515" t="s">
        <v>451</v>
      </c>
      <c r="C6" s="438" t="s">
        <v>1475</v>
      </c>
      <c r="D6" s="438" t="s">
        <v>3199</v>
      </c>
      <c r="E6" s="438" t="s">
        <v>1691</v>
      </c>
      <c r="F6" s="438" t="s">
        <v>42</v>
      </c>
    </row>
    <row r="7" spans="1:6" s="99" customFormat="1" ht="15.4" customHeight="1">
      <c r="A7" s="438" t="s">
        <v>608</v>
      </c>
      <c r="B7" s="515" t="s">
        <v>207</v>
      </c>
      <c r="C7" s="438" t="s">
        <v>314</v>
      </c>
      <c r="D7" s="438" t="s">
        <v>548</v>
      </c>
      <c r="E7" s="438" t="s">
        <v>825</v>
      </c>
      <c r="F7" s="438" t="s">
        <v>581</v>
      </c>
    </row>
    <row r="8" spans="1:6" s="99" customFormat="1" ht="15.95" customHeight="1">
      <c r="A8" s="516"/>
      <c r="B8" s="370" t="s">
        <v>479</v>
      </c>
      <c r="C8" s="798">
        <v>2528892.0639999998</v>
      </c>
      <c r="D8" s="798">
        <v>254698.66237000001</v>
      </c>
      <c r="E8" s="798">
        <f t="shared" ref="E8:E11" si="0">IF(C8=0,0,D8/C8*100)</f>
        <v>10.071551332528522</v>
      </c>
      <c r="F8" s="371" t="s">
        <v>480</v>
      </c>
    </row>
    <row r="9" spans="1:6" s="99" customFormat="1" ht="54" customHeight="1">
      <c r="A9" s="372" t="s">
        <v>608</v>
      </c>
      <c r="B9" s="373" t="s">
        <v>327</v>
      </c>
      <c r="C9" s="799">
        <v>2521973.8670000001</v>
      </c>
      <c r="D9" s="799">
        <v>254320.83431999999</v>
      </c>
      <c r="E9" s="799">
        <f t="shared" si="0"/>
        <v>10.08419784391049</v>
      </c>
      <c r="F9" s="373" t="s">
        <v>655</v>
      </c>
    </row>
    <row r="10" spans="1:6" s="99" customFormat="1" ht="41.25" customHeight="1">
      <c r="A10" s="372" t="s">
        <v>207</v>
      </c>
      <c r="B10" s="373" t="s">
        <v>696</v>
      </c>
      <c r="C10" s="799">
        <v>6918.1970000000001</v>
      </c>
      <c r="D10" s="799">
        <v>373.12671</v>
      </c>
      <c r="E10" s="799">
        <f t="shared" si="0"/>
        <v>5.3934097279970494</v>
      </c>
      <c r="F10" s="373" t="s">
        <v>697</v>
      </c>
    </row>
    <row r="11" spans="1:6" s="99" customFormat="1" ht="46.5" customHeight="1">
      <c r="A11" s="372" t="s">
        <v>314</v>
      </c>
      <c r="B11" s="373" t="s">
        <v>3003</v>
      </c>
      <c r="C11" s="799">
        <v>0</v>
      </c>
      <c r="D11" s="799">
        <v>4.7013400000000001</v>
      </c>
      <c r="E11" s="799">
        <f t="shared" si="0"/>
        <v>0</v>
      </c>
      <c r="F11" s="373" t="s">
        <v>3004</v>
      </c>
    </row>
    <row r="12" spans="1:6" s="99" customFormat="1" ht="42" customHeight="1">
      <c r="A12" s="374" t="s">
        <v>2909</v>
      </c>
      <c r="B12" s="375" t="s">
        <v>1476</v>
      </c>
      <c r="C12" s="800">
        <v>0</v>
      </c>
      <c r="D12" s="800">
        <v>254092.92379</v>
      </c>
      <c r="E12" s="800"/>
      <c r="F12" s="375" t="s">
        <v>1477</v>
      </c>
    </row>
    <row r="13" spans="1:6" s="99" customFormat="1" ht="40.5" customHeight="1"/>
    <row r="15" spans="1:6" ht="42.75" customHeight="1"/>
    <row r="20" ht="60" customHeight="1"/>
  </sheetData>
  <customSheetViews>
    <customSheetView guid="{69687417-BF2D-41EA-9F0C-3ABCA36AC0DF}" scale="85" showPageBreaks="1" printArea="1" view="pageBreakPreview" topLeftCell="A4">
      <selection activeCell="M15" sqref="M15"/>
      <pageMargins left="0.97" right="0.41" top="1" bottom="1" header="0.5" footer="0.5"/>
      <pageSetup paperSize="9" scale="74" orientation="portrait" r:id="rId1"/>
      <headerFooter alignWithMargins="0"/>
    </customSheetView>
    <customSheetView guid="{CEB12AB2-2B7C-47EA-8993-91B31C172525}" scale="85" showPageBreaks="1" printArea="1" view="pageBreakPreview" topLeftCell="A4">
      <selection activeCell="M15" sqref="M15"/>
      <pageMargins left="0.97" right="0.41" top="1" bottom="1" header="0.5" footer="0.5"/>
      <pageSetup paperSize="9" scale="74" orientation="portrait" r:id="rId2"/>
      <headerFooter alignWithMargins="0"/>
    </customSheetView>
  </customSheetViews>
  <mergeCells count="2">
    <mergeCell ref="A2:F2"/>
    <mergeCell ref="A4:A5"/>
  </mergeCells>
  <phoneticPr fontId="18" type="noConversion"/>
  <pageMargins left="0.97" right="0.41" top="1" bottom="1" header="0.5" footer="0.5"/>
  <pageSetup paperSize="9" scale="74" orientation="portrait" r:id="rId3"/>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J51"/>
  <sheetViews>
    <sheetView workbookViewId="0">
      <selection activeCell="O11" sqref="O11"/>
    </sheetView>
  </sheetViews>
  <sheetFormatPr defaultRowHeight="12.75"/>
  <cols>
    <col min="1" max="1" width="0.7109375" style="803" customWidth="1"/>
    <col min="2" max="2" width="2.7109375" style="803" customWidth="1"/>
    <col min="3" max="3" width="3.5703125" style="803" customWidth="1"/>
    <col min="4" max="4" width="3.42578125" style="803" customWidth="1"/>
    <col min="5" max="5" width="3.85546875" style="803" customWidth="1"/>
    <col min="6" max="6" width="32.5703125" style="803" customWidth="1"/>
    <col min="7" max="7" width="14.140625" style="803" customWidth="1"/>
    <col min="8" max="8" width="33.5703125" style="803" customWidth="1"/>
    <col min="9" max="9" width="6.140625" style="803" customWidth="1"/>
    <col min="10" max="16384" width="9.140625" style="803"/>
  </cols>
  <sheetData>
    <row r="1" spans="2:8" s="539" customFormat="1" ht="4.3499999999999996" customHeight="1" thickBot="1"/>
    <row r="2" spans="2:8" s="539" customFormat="1" ht="19.7" customHeight="1" thickTop="1" thickBot="1">
      <c r="B2" s="971" t="s">
        <v>3049</v>
      </c>
      <c r="C2" s="971"/>
      <c r="D2" s="971"/>
      <c r="E2" s="971"/>
      <c r="F2" s="971"/>
      <c r="G2" s="972" t="s">
        <v>3050</v>
      </c>
      <c r="H2" s="972"/>
    </row>
    <row r="3" spans="2:8" s="539" customFormat="1" ht="12.2" customHeight="1" thickTop="1">
      <c r="G3" s="781"/>
    </row>
    <row r="4" spans="2:8" s="539" customFormat="1" ht="41.1" customHeight="1" thickBot="1">
      <c r="B4" s="973" t="s">
        <v>2616</v>
      </c>
      <c r="C4" s="973"/>
      <c r="D4" s="973"/>
      <c r="E4" s="973"/>
      <c r="F4" s="973"/>
      <c r="G4" s="974" t="s">
        <v>2617</v>
      </c>
      <c r="H4" s="974"/>
    </row>
    <row r="5" spans="2:8" s="539" customFormat="1" ht="14.45" customHeight="1" thickTop="1" thickBot="1">
      <c r="B5" s="971" t="s">
        <v>139</v>
      </c>
      <c r="C5" s="971"/>
      <c r="D5" s="971"/>
      <c r="E5" s="971"/>
      <c r="F5" s="971"/>
      <c r="G5" s="972" t="s">
        <v>139</v>
      </c>
      <c r="H5" s="972"/>
    </row>
    <row r="6" spans="2:8" s="539" customFormat="1" ht="74.650000000000006" customHeight="1" thickTop="1">
      <c r="B6" s="975" t="s">
        <v>2618</v>
      </c>
      <c r="C6" s="975"/>
      <c r="D6" s="975"/>
      <c r="E6" s="975"/>
      <c r="F6" s="976" t="s">
        <v>28</v>
      </c>
      <c r="G6" s="977" t="s">
        <v>3232</v>
      </c>
      <c r="H6" s="976" t="s">
        <v>575</v>
      </c>
    </row>
    <row r="7" spans="2:8" s="539" customFormat="1" ht="25.5" customHeight="1">
      <c r="B7" s="978"/>
      <c r="C7" s="978"/>
      <c r="D7" s="978"/>
      <c r="E7" s="978"/>
      <c r="F7" s="979" t="s">
        <v>1641</v>
      </c>
      <c r="G7" s="980">
        <v>539045.30125858006</v>
      </c>
      <c r="H7" s="979" t="s">
        <v>414</v>
      </c>
    </row>
    <row r="8" spans="2:8" s="539" customFormat="1" ht="25.5" customHeight="1">
      <c r="B8" s="981" t="s">
        <v>829</v>
      </c>
      <c r="C8" s="978"/>
      <c r="D8" s="978"/>
      <c r="E8" s="978"/>
      <c r="F8" s="979" t="s">
        <v>103</v>
      </c>
      <c r="G8" s="980">
        <v>2386.8199989999998</v>
      </c>
      <c r="H8" s="979" t="s">
        <v>261</v>
      </c>
    </row>
    <row r="9" spans="2:8" s="539" customFormat="1" ht="29.25" customHeight="1">
      <c r="B9" s="978"/>
      <c r="C9" s="982" t="s">
        <v>1748</v>
      </c>
      <c r="D9" s="978"/>
      <c r="E9" s="978"/>
      <c r="F9" s="983" t="s">
        <v>930</v>
      </c>
      <c r="G9" s="984">
        <f>G10+G12</f>
        <v>2386.8199989999998</v>
      </c>
      <c r="H9" s="983" t="s">
        <v>543</v>
      </c>
    </row>
    <row r="10" spans="2:8" s="539" customFormat="1" ht="45.4" customHeight="1">
      <c r="B10" s="978"/>
      <c r="C10" s="978"/>
      <c r="D10" s="981" t="s">
        <v>2254</v>
      </c>
      <c r="E10" s="978"/>
      <c r="F10" s="979" t="s">
        <v>2319</v>
      </c>
      <c r="G10" s="980">
        <v>0</v>
      </c>
      <c r="H10" s="979" t="s">
        <v>166</v>
      </c>
    </row>
    <row r="11" spans="2:8" s="539" customFormat="1" ht="52.35" customHeight="1">
      <c r="B11" s="985" t="s">
        <v>829</v>
      </c>
      <c r="C11" s="985" t="s">
        <v>1748</v>
      </c>
      <c r="D11" s="985" t="s">
        <v>2254</v>
      </c>
      <c r="E11" s="986" t="s">
        <v>1642</v>
      </c>
      <c r="F11" s="987" t="s">
        <v>2110</v>
      </c>
      <c r="G11" s="988">
        <v>0</v>
      </c>
      <c r="H11" s="987" t="s">
        <v>2109</v>
      </c>
    </row>
    <row r="12" spans="2:8" s="539" customFormat="1" ht="45.4" customHeight="1">
      <c r="B12" s="978"/>
      <c r="C12" s="978"/>
      <c r="D12" s="981" t="s">
        <v>1773</v>
      </c>
      <c r="E12" s="978"/>
      <c r="F12" s="979" t="s">
        <v>1337</v>
      </c>
      <c r="G12" s="980">
        <f>G13+G14+G15+G16</f>
        <v>2386.8199989999998</v>
      </c>
      <c r="H12" s="979" t="s">
        <v>1338</v>
      </c>
    </row>
    <row r="13" spans="2:8" s="539" customFormat="1" ht="41.1" customHeight="1">
      <c r="B13" s="989"/>
      <c r="C13" s="989"/>
      <c r="D13" s="985" t="s">
        <v>1773</v>
      </c>
      <c r="E13" s="986" t="s">
        <v>1486</v>
      </c>
      <c r="F13" s="987" t="s">
        <v>2619</v>
      </c>
      <c r="G13" s="988">
        <v>42.487999000000002</v>
      </c>
      <c r="H13" s="987" t="s">
        <v>1786</v>
      </c>
    </row>
    <row r="14" spans="2:8" s="539" customFormat="1" ht="41.1" customHeight="1">
      <c r="B14" s="989"/>
      <c r="C14" s="989"/>
      <c r="D14" s="989"/>
      <c r="E14" s="986" t="s">
        <v>1278</v>
      </c>
      <c r="F14" s="987" t="s">
        <v>1785</v>
      </c>
      <c r="G14" s="988">
        <v>0</v>
      </c>
      <c r="H14" s="987" t="s">
        <v>2620</v>
      </c>
    </row>
    <row r="15" spans="2:8" s="539" customFormat="1" ht="94.9" customHeight="1">
      <c r="B15" s="989"/>
      <c r="C15" s="989"/>
      <c r="D15" s="989"/>
      <c r="E15" s="986" t="s">
        <v>503</v>
      </c>
      <c r="F15" s="987" t="s">
        <v>2998</v>
      </c>
      <c r="G15" s="988">
        <v>2344.3319999999999</v>
      </c>
      <c r="H15" s="987" t="s">
        <v>2999</v>
      </c>
    </row>
    <row r="16" spans="2:8" s="539" customFormat="1" ht="106.15" customHeight="1">
      <c r="B16" s="989"/>
      <c r="C16" s="989"/>
      <c r="D16" s="989"/>
      <c r="E16" s="986" t="s">
        <v>3249</v>
      </c>
      <c r="F16" s="987" t="s">
        <v>3251</v>
      </c>
      <c r="G16" s="988">
        <v>0</v>
      </c>
      <c r="H16" s="987" t="s">
        <v>3250</v>
      </c>
    </row>
    <row r="17" spans="2:10" s="539" customFormat="1" ht="25.5" customHeight="1">
      <c r="B17" s="981" t="s">
        <v>833</v>
      </c>
      <c r="C17" s="978"/>
      <c r="D17" s="978"/>
      <c r="E17" s="978"/>
      <c r="F17" s="979" t="s">
        <v>447</v>
      </c>
      <c r="G17" s="980">
        <v>187042.04199257999</v>
      </c>
      <c r="H17" s="979" t="s">
        <v>547</v>
      </c>
      <c r="J17" s="990"/>
    </row>
    <row r="18" spans="2:10" s="539" customFormat="1" ht="29.25" customHeight="1">
      <c r="B18" s="978"/>
      <c r="C18" s="982" t="s">
        <v>1550</v>
      </c>
      <c r="D18" s="978"/>
      <c r="E18" s="978"/>
      <c r="F18" s="983" t="s">
        <v>1551</v>
      </c>
      <c r="G18" s="984">
        <v>187042.04199257999</v>
      </c>
      <c r="H18" s="983" t="s">
        <v>1552</v>
      </c>
    </row>
    <row r="19" spans="2:10" s="539" customFormat="1" ht="45.4" customHeight="1">
      <c r="B19" s="978"/>
      <c r="C19" s="978"/>
      <c r="D19" s="981" t="s">
        <v>1770</v>
      </c>
      <c r="E19" s="978"/>
      <c r="F19" s="979" t="s">
        <v>1776</v>
      </c>
      <c r="G19" s="980">
        <v>186895.78376458</v>
      </c>
      <c r="H19" s="979" t="s">
        <v>1611</v>
      </c>
    </row>
    <row r="20" spans="2:10" s="539" customFormat="1" ht="52.35" customHeight="1">
      <c r="B20" s="985" t="s">
        <v>833</v>
      </c>
      <c r="C20" s="985" t="s">
        <v>1550</v>
      </c>
      <c r="D20" s="985" t="s">
        <v>1770</v>
      </c>
      <c r="E20" s="986" t="s">
        <v>1486</v>
      </c>
      <c r="F20" s="987" t="s">
        <v>1778</v>
      </c>
      <c r="G20" s="988">
        <v>185134.791</v>
      </c>
      <c r="H20" s="987" t="s">
        <v>3241</v>
      </c>
    </row>
    <row r="21" spans="2:10" s="539" customFormat="1" ht="73.5" customHeight="1">
      <c r="B21" s="989"/>
      <c r="C21" s="989"/>
      <c r="D21" s="989"/>
      <c r="E21" s="986" t="s">
        <v>1280</v>
      </c>
      <c r="F21" s="987" t="s">
        <v>3242</v>
      </c>
      <c r="G21" s="988">
        <v>186.83476458000001</v>
      </c>
      <c r="H21" s="987" t="s">
        <v>3243</v>
      </c>
    </row>
    <row r="22" spans="2:10" s="539" customFormat="1" ht="30.4" customHeight="1">
      <c r="B22" s="989"/>
      <c r="C22" s="989"/>
      <c r="D22" s="989"/>
      <c r="E22" s="986" t="s">
        <v>1408</v>
      </c>
      <c r="F22" s="987" t="s">
        <v>3244</v>
      </c>
      <c r="G22" s="988">
        <v>1574.1579999999999</v>
      </c>
      <c r="H22" s="987" t="s">
        <v>3245</v>
      </c>
    </row>
    <row r="23" spans="2:10" s="539" customFormat="1" ht="36.75" customHeight="1">
      <c r="B23" s="978"/>
      <c r="C23" s="978"/>
      <c r="D23" s="981" t="s">
        <v>1516</v>
      </c>
      <c r="E23" s="978"/>
      <c r="F23" s="979" t="s">
        <v>1612</v>
      </c>
      <c r="G23" s="980">
        <v>146.258228</v>
      </c>
      <c r="H23" s="979" t="s">
        <v>1613</v>
      </c>
    </row>
    <row r="24" spans="2:10" s="539" customFormat="1" ht="41.1" customHeight="1">
      <c r="B24" s="989"/>
      <c r="C24" s="989"/>
      <c r="D24" s="985" t="s">
        <v>1516</v>
      </c>
      <c r="E24" s="986" t="s">
        <v>1486</v>
      </c>
      <c r="F24" s="987" t="s">
        <v>1643</v>
      </c>
      <c r="G24" s="988">
        <v>2.6228000000000001E-2</v>
      </c>
      <c r="H24" s="987" t="s">
        <v>1644</v>
      </c>
    </row>
    <row r="25" spans="2:10" s="539" customFormat="1" ht="84.2" customHeight="1">
      <c r="B25" s="989"/>
      <c r="C25" s="989"/>
      <c r="D25" s="989"/>
      <c r="E25" s="986" t="s">
        <v>1278</v>
      </c>
      <c r="F25" s="987" t="s">
        <v>2621</v>
      </c>
      <c r="G25" s="988">
        <v>0</v>
      </c>
      <c r="H25" s="987" t="s">
        <v>2111</v>
      </c>
    </row>
    <row r="26" spans="2:10" s="539" customFormat="1" ht="62.85" customHeight="1">
      <c r="B26" s="989"/>
      <c r="C26" s="989"/>
      <c r="D26" s="989"/>
      <c r="E26" s="986" t="s">
        <v>1645</v>
      </c>
      <c r="F26" s="987" t="s">
        <v>2622</v>
      </c>
      <c r="G26" s="988">
        <v>3.9620000000000002</v>
      </c>
      <c r="H26" s="987" t="s">
        <v>2112</v>
      </c>
    </row>
    <row r="27" spans="2:10" s="539" customFormat="1" ht="21.4" customHeight="1">
      <c r="B27" s="989"/>
      <c r="C27" s="989"/>
      <c r="D27" s="989"/>
      <c r="E27" s="986" t="s">
        <v>1279</v>
      </c>
      <c r="F27" s="987" t="s">
        <v>2623</v>
      </c>
      <c r="G27" s="988">
        <v>0</v>
      </c>
      <c r="H27" s="987" t="s">
        <v>2624</v>
      </c>
    </row>
    <row r="28" spans="2:10" s="539" customFormat="1" ht="41.1" customHeight="1">
      <c r="B28" s="989"/>
      <c r="C28" s="989"/>
      <c r="D28" s="989"/>
      <c r="E28" s="986" t="s">
        <v>1642</v>
      </c>
      <c r="F28" s="987" t="s">
        <v>1779</v>
      </c>
      <c r="G28" s="988">
        <v>0</v>
      </c>
      <c r="H28" s="987" t="s">
        <v>1780</v>
      </c>
    </row>
    <row r="29" spans="2:10" s="539" customFormat="1" ht="84.2" customHeight="1">
      <c r="B29" s="989"/>
      <c r="C29" s="989"/>
      <c r="D29" s="989"/>
      <c r="E29" s="986" t="s">
        <v>1280</v>
      </c>
      <c r="F29" s="987" t="s">
        <v>2625</v>
      </c>
      <c r="G29" s="988">
        <v>142.27000000000001</v>
      </c>
      <c r="H29" s="987" t="s">
        <v>2113</v>
      </c>
    </row>
    <row r="30" spans="2:10" s="539" customFormat="1" ht="34.700000000000003" customHeight="1">
      <c r="B30" s="981" t="s">
        <v>840</v>
      </c>
      <c r="C30" s="978"/>
      <c r="D30" s="978"/>
      <c r="E30" s="978"/>
      <c r="F30" s="979" t="s">
        <v>809</v>
      </c>
      <c r="G30" s="980">
        <f>G31</f>
        <v>349616.43926700007</v>
      </c>
      <c r="H30" s="979" t="s">
        <v>355</v>
      </c>
    </row>
    <row r="31" spans="2:10" s="539" customFormat="1" ht="29.25" customHeight="1">
      <c r="B31" s="978"/>
      <c r="C31" s="982" t="s">
        <v>1517</v>
      </c>
      <c r="D31" s="978"/>
      <c r="E31" s="978"/>
      <c r="F31" s="983" t="s">
        <v>1595</v>
      </c>
      <c r="G31" s="984">
        <f>G32</f>
        <v>349616.43926700007</v>
      </c>
      <c r="H31" s="983" t="s">
        <v>1596</v>
      </c>
    </row>
    <row r="32" spans="2:10" s="539" customFormat="1" ht="45.4" customHeight="1">
      <c r="B32" s="978"/>
      <c r="C32" s="978"/>
      <c r="D32" s="981" t="s">
        <v>972</v>
      </c>
      <c r="E32" s="978"/>
      <c r="F32" s="979" t="s">
        <v>1351</v>
      </c>
      <c r="G32" s="980">
        <v>349616.43926700007</v>
      </c>
      <c r="H32" s="979" t="s">
        <v>1352</v>
      </c>
    </row>
    <row r="33" spans="2:8" s="539" customFormat="1" ht="41.1" customHeight="1">
      <c r="B33" s="985" t="s">
        <v>840</v>
      </c>
      <c r="C33" s="985" t="s">
        <v>1517</v>
      </c>
      <c r="D33" s="985" t="s">
        <v>972</v>
      </c>
      <c r="E33" s="986" t="s">
        <v>1278</v>
      </c>
      <c r="F33" s="987" t="s">
        <v>3246</v>
      </c>
      <c r="G33" s="988">
        <v>0</v>
      </c>
      <c r="H33" s="987" t="s">
        <v>3247</v>
      </c>
    </row>
    <row r="34" spans="2:8" s="539" customFormat="1" ht="73.5" customHeight="1">
      <c r="B34" s="989"/>
      <c r="C34" s="989"/>
      <c r="D34" s="989"/>
      <c r="E34" s="986" t="s">
        <v>1646</v>
      </c>
      <c r="F34" s="987" t="s">
        <v>1495</v>
      </c>
      <c r="G34" s="988">
        <v>113.541</v>
      </c>
      <c r="H34" s="987" t="s">
        <v>1487</v>
      </c>
    </row>
    <row r="35" spans="2:8" s="539" customFormat="1" ht="41.1" customHeight="1">
      <c r="B35" s="989"/>
      <c r="C35" s="989"/>
      <c r="D35" s="989"/>
      <c r="E35" s="986" t="s">
        <v>1279</v>
      </c>
      <c r="F35" s="987" t="s">
        <v>2115</v>
      </c>
      <c r="G35" s="988">
        <v>29588.202000000001</v>
      </c>
      <c r="H35" s="987" t="s">
        <v>2114</v>
      </c>
    </row>
    <row r="36" spans="2:8" s="539" customFormat="1" ht="41.1" customHeight="1">
      <c r="B36" s="989"/>
      <c r="C36" s="989"/>
      <c r="D36" s="989"/>
      <c r="E36" s="986" t="s">
        <v>1642</v>
      </c>
      <c r="F36" s="987" t="s">
        <v>2116</v>
      </c>
      <c r="G36" s="988">
        <v>8010.23</v>
      </c>
      <c r="H36" s="987" t="s">
        <v>2907</v>
      </c>
    </row>
    <row r="37" spans="2:8" s="539" customFormat="1" ht="21.4" customHeight="1">
      <c r="B37" s="989"/>
      <c r="C37" s="989"/>
      <c r="D37" s="989"/>
      <c r="E37" s="986" t="s">
        <v>1408</v>
      </c>
      <c r="F37" s="987" t="s">
        <v>1496</v>
      </c>
      <c r="G37" s="988">
        <v>745.18</v>
      </c>
      <c r="H37" s="987" t="s">
        <v>1488</v>
      </c>
    </row>
    <row r="38" spans="2:8" s="539" customFormat="1" ht="21.4" customHeight="1">
      <c r="B38" s="989"/>
      <c r="C38" s="989"/>
      <c r="D38" s="989"/>
      <c r="E38" s="986" t="s">
        <v>1647</v>
      </c>
      <c r="F38" s="987" t="s">
        <v>1648</v>
      </c>
      <c r="G38" s="988">
        <v>180.035</v>
      </c>
      <c r="H38" s="987" t="s">
        <v>1489</v>
      </c>
    </row>
    <row r="39" spans="2:8" s="539" customFormat="1" ht="73.5" customHeight="1">
      <c r="B39" s="989"/>
      <c r="C39" s="989"/>
      <c r="D39" s="989"/>
      <c r="E39" s="986" t="s">
        <v>1515</v>
      </c>
      <c r="F39" s="987" t="s">
        <v>1498</v>
      </c>
      <c r="G39" s="988">
        <v>740.65599999999995</v>
      </c>
      <c r="H39" s="987" t="s">
        <v>2626</v>
      </c>
    </row>
    <row r="40" spans="2:8" s="539" customFormat="1" ht="52.35" customHeight="1">
      <c r="B40" s="989"/>
      <c r="C40" s="989"/>
      <c r="D40" s="989"/>
      <c r="E40" s="986" t="s">
        <v>923</v>
      </c>
      <c r="F40" s="987" t="s">
        <v>1649</v>
      </c>
      <c r="G40" s="988">
        <v>86.044267000000005</v>
      </c>
      <c r="H40" s="987" t="s">
        <v>1490</v>
      </c>
    </row>
    <row r="41" spans="2:8" s="539" customFormat="1" ht="52.35" customHeight="1">
      <c r="B41" s="989"/>
      <c r="C41" s="989"/>
      <c r="D41" s="989"/>
      <c r="E41" s="986" t="s">
        <v>924</v>
      </c>
      <c r="F41" s="987" t="s">
        <v>3253</v>
      </c>
      <c r="G41" s="991">
        <v>183612.47099999999</v>
      </c>
      <c r="H41" s="987" t="s">
        <v>3252</v>
      </c>
    </row>
    <row r="42" spans="2:8" s="539" customFormat="1" ht="52.35" customHeight="1">
      <c r="B42" s="989"/>
      <c r="C42" s="989"/>
      <c r="D42" s="989"/>
      <c r="E42" s="986" t="s">
        <v>1057</v>
      </c>
      <c r="F42" s="987" t="s">
        <v>3256</v>
      </c>
      <c r="G42" s="992">
        <v>78727.460000000006</v>
      </c>
      <c r="H42" s="987" t="s">
        <v>3255</v>
      </c>
    </row>
    <row r="43" spans="2:8" s="539" customFormat="1" ht="52.35" customHeight="1">
      <c r="B43" s="989"/>
      <c r="C43" s="989"/>
      <c r="D43" s="989"/>
      <c r="E43" s="986" t="s">
        <v>3254</v>
      </c>
      <c r="F43" s="987" t="s">
        <v>3258</v>
      </c>
      <c r="G43" s="993">
        <v>28197.475999999999</v>
      </c>
      <c r="H43" s="987" t="s">
        <v>3257</v>
      </c>
    </row>
    <row r="44" spans="2:8" s="539" customFormat="1" ht="62.85" customHeight="1">
      <c r="B44" s="989"/>
      <c r="C44" s="989"/>
      <c r="D44" s="989"/>
      <c r="E44" s="986" t="s">
        <v>662</v>
      </c>
      <c r="F44" s="987" t="s">
        <v>1650</v>
      </c>
      <c r="G44" s="988">
        <v>0</v>
      </c>
      <c r="H44" s="987" t="s">
        <v>1491</v>
      </c>
    </row>
    <row r="45" spans="2:8" s="539" customFormat="1" ht="52.35" customHeight="1">
      <c r="B45" s="989"/>
      <c r="C45" s="989"/>
      <c r="D45" s="989"/>
      <c r="E45" s="986" t="s">
        <v>709</v>
      </c>
      <c r="F45" s="987" t="s">
        <v>1651</v>
      </c>
      <c r="G45" s="988">
        <v>0</v>
      </c>
      <c r="H45" s="987" t="s">
        <v>1492</v>
      </c>
    </row>
    <row r="46" spans="2:8" s="539" customFormat="1" ht="30.4" customHeight="1">
      <c r="B46" s="989"/>
      <c r="C46" s="989"/>
      <c r="D46" s="989"/>
      <c r="E46" s="986" t="s">
        <v>1652</v>
      </c>
      <c r="F46" s="987" t="s">
        <v>1653</v>
      </c>
      <c r="G46" s="988">
        <v>4684.7969999999996</v>
      </c>
      <c r="H46" s="987" t="s">
        <v>1493</v>
      </c>
    </row>
    <row r="47" spans="2:8" s="539" customFormat="1" ht="30.4" customHeight="1">
      <c r="B47" s="989"/>
      <c r="C47" s="989"/>
      <c r="D47" s="989"/>
      <c r="E47" s="986" t="s">
        <v>1222</v>
      </c>
      <c r="F47" s="987" t="s">
        <v>1654</v>
      </c>
      <c r="G47" s="988">
        <v>1178.2</v>
      </c>
      <c r="H47" s="987" t="s">
        <v>1494</v>
      </c>
    </row>
    <row r="48" spans="2:8" s="539" customFormat="1" ht="41.1" customHeight="1">
      <c r="B48" s="989"/>
      <c r="C48" s="989"/>
      <c r="D48" s="989"/>
      <c r="E48" s="986" t="s">
        <v>663</v>
      </c>
      <c r="F48" s="987" t="s">
        <v>1655</v>
      </c>
      <c r="G48" s="988">
        <v>5292.8810000000003</v>
      </c>
      <c r="H48" s="987" t="s">
        <v>1656</v>
      </c>
    </row>
    <row r="49" spans="2:8" s="539" customFormat="1" ht="73.5" customHeight="1">
      <c r="B49" s="989"/>
      <c r="C49" s="989"/>
      <c r="D49" s="989"/>
      <c r="E49" s="986" t="s">
        <v>154</v>
      </c>
      <c r="F49" s="987" t="s">
        <v>3248</v>
      </c>
      <c r="G49" s="988">
        <v>4719.9070000000002</v>
      </c>
      <c r="H49" s="987" t="s">
        <v>1781</v>
      </c>
    </row>
    <row r="50" spans="2:8" s="539" customFormat="1" ht="21.4" customHeight="1">
      <c r="B50" s="989"/>
      <c r="C50" s="989"/>
      <c r="D50" s="989"/>
      <c r="E50" s="986" t="s">
        <v>1412</v>
      </c>
      <c r="F50" s="987" t="s">
        <v>1497</v>
      </c>
      <c r="G50" s="988">
        <v>3739.3589999999999</v>
      </c>
      <c r="H50" s="987" t="s">
        <v>1657</v>
      </c>
    </row>
    <row r="51" spans="2:8" s="539" customFormat="1" ht="31.5" customHeight="1"/>
  </sheetData>
  <customSheetViews>
    <customSheetView guid="{69687417-BF2D-41EA-9F0C-3ABCA36AC0DF}" topLeftCell="A43">
      <selection activeCell="M59" sqref="M59"/>
      <pageMargins left="0.7" right="0.7" top="0.75" bottom="0.75" header="0.3" footer="0.3"/>
      <pageSetup paperSize="9" orientation="portrait"/>
      <headerFooter alignWithMargins="0"/>
    </customSheetView>
    <customSheetView guid="{CEB12AB2-2B7C-47EA-8993-91B31C172525}" topLeftCell="A43">
      <selection activeCell="M59" sqref="M59"/>
      <pageMargins left="0.7" right="0.7" top="0.75" bottom="0.75" header="0.3" footer="0.3"/>
      <pageSetup paperSize="9" orientation="portrait"/>
      <headerFooter alignWithMargins="0"/>
    </customSheetView>
  </customSheetViews>
  <mergeCells count="7">
    <mergeCell ref="B5:F5"/>
    <mergeCell ref="B6:E6"/>
    <mergeCell ref="G2:H2"/>
    <mergeCell ref="G4:H4"/>
    <mergeCell ref="G5:H5"/>
    <mergeCell ref="B2:F2"/>
    <mergeCell ref="B4:F4"/>
  </mergeCells>
  <pageMargins left="0.7" right="0.7" top="0.75" bottom="0.75" header="0.3" footer="0.3"/>
  <pageSetup paperSize="9" orientation="portrait"/>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M16"/>
  <sheetViews>
    <sheetView zoomScaleNormal="100" zoomScaleSheetLayoutView="100" workbookViewId="0">
      <pane xSplit="1" ySplit="8" topLeftCell="B9" activePane="bottomRight" state="frozen"/>
      <selection pane="topRight" activeCell="B1" sqref="B1"/>
      <selection pane="bottomLeft" activeCell="A9" sqref="A9"/>
      <selection pane="bottomRight" activeCell="L12" sqref="L12"/>
    </sheetView>
  </sheetViews>
  <sheetFormatPr defaultRowHeight="12.75"/>
  <cols>
    <col min="1" max="1" width="36.7109375" style="271" customWidth="1"/>
    <col min="2" max="2" width="25.140625" style="271" customWidth="1"/>
    <col min="3" max="3" width="18.140625" style="271" customWidth="1"/>
    <col min="4" max="4" width="16.140625" style="271" customWidth="1"/>
    <col min="5" max="5" width="38.7109375" style="271" customWidth="1"/>
    <col min="6" max="13" width="9.140625" style="271"/>
    <col min="14" max="256" width="9.140625" style="276"/>
    <col min="257" max="257" width="36.7109375" style="276" customWidth="1"/>
    <col min="258" max="258" width="25.140625" style="276" customWidth="1"/>
    <col min="259" max="259" width="18.140625" style="276" customWidth="1"/>
    <col min="260" max="260" width="16.140625" style="276" customWidth="1"/>
    <col min="261" max="261" width="36" style="276" customWidth="1"/>
    <col min="262" max="512" width="9.140625" style="276"/>
    <col min="513" max="513" width="36.7109375" style="276" customWidth="1"/>
    <col min="514" max="514" width="25.140625" style="276" customWidth="1"/>
    <col min="515" max="515" width="18.140625" style="276" customWidth="1"/>
    <col min="516" max="516" width="16.140625" style="276" customWidth="1"/>
    <col min="517" max="517" width="36" style="276" customWidth="1"/>
    <col min="518" max="768" width="9.140625" style="276"/>
    <col min="769" max="769" width="36.7109375" style="276" customWidth="1"/>
    <col min="770" max="770" width="25.140625" style="276" customWidth="1"/>
    <col min="771" max="771" width="18.140625" style="276" customWidth="1"/>
    <col min="772" max="772" width="16.140625" style="276" customWidth="1"/>
    <col min="773" max="773" width="36" style="276" customWidth="1"/>
    <col min="774" max="1024" width="9.140625" style="276"/>
    <col min="1025" max="1025" width="36.7109375" style="276" customWidth="1"/>
    <col min="1026" max="1026" width="25.140625" style="276" customWidth="1"/>
    <col min="1027" max="1027" width="18.140625" style="276" customWidth="1"/>
    <col min="1028" max="1028" width="16.140625" style="276" customWidth="1"/>
    <col min="1029" max="1029" width="36" style="276" customWidth="1"/>
    <col min="1030" max="1280" width="9.140625" style="276"/>
    <col min="1281" max="1281" width="36.7109375" style="276" customWidth="1"/>
    <col min="1282" max="1282" width="25.140625" style="276" customWidth="1"/>
    <col min="1283" max="1283" width="18.140625" style="276" customWidth="1"/>
    <col min="1284" max="1284" width="16.140625" style="276" customWidth="1"/>
    <col min="1285" max="1285" width="36" style="276" customWidth="1"/>
    <col min="1286" max="1536" width="9.140625" style="276"/>
    <col min="1537" max="1537" width="36.7109375" style="276" customWidth="1"/>
    <col min="1538" max="1538" width="25.140625" style="276" customWidth="1"/>
    <col min="1539" max="1539" width="18.140625" style="276" customWidth="1"/>
    <col min="1540" max="1540" width="16.140625" style="276" customWidth="1"/>
    <col min="1541" max="1541" width="36" style="276" customWidth="1"/>
    <col min="1542" max="1792" width="9.140625" style="276"/>
    <col min="1793" max="1793" width="36.7109375" style="276" customWidth="1"/>
    <col min="1794" max="1794" width="25.140625" style="276" customWidth="1"/>
    <col min="1795" max="1795" width="18.140625" style="276" customWidth="1"/>
    <col min="1796" max="1796" width="16.140625" style="276" customWidth="1"/>
    <col min="1797" max="1797" width="36" style="276" customWidth="1"/>
    <col min="1798" max="2048" width="9.140625" style="276"/>
    <col min="2049" max="2049" width="36.7109375" style="276" customWidth="1"/>
    <col min="2050" max="2050" width="25.140625" style="276" customWidth="1"/>
    <col min="2051" max="2051" width="18.140625" style="276" customWidth="1"/>
    <col min="2052" max="2052" width="16.140625" style="276" customWidth="1"/>
    <col min="2053" max="2053" width="36" style="276" customWidth="1"/>
    <col min="2054" max="2304" width="9.140625" style="276"/>
    <col min="2305" max="2305" width="36.7109375" style="276" customWidth="1"/>
    <col min="2306" max="2306" width="25.140625" style="276" customWidth="1"/>
    <col min="2307" max="2307" width="18.140625" style="276" customWidth="1"/>
    <col min="2308" max="2308" width="16.140625" style="276" customWidth="1"/>
    <col min="2309" max="2309" width="36" style="276" customWidth="1"/>
    <col min="2310" max="2560" width="9.140625" style="276"/>
    <col min="2561" max="2561" width="36.7109375" style="276" customWidth="1"/>
    <col min="2562" max="2562" width="25.140625" style="276" customWidth="1"/>
    <col min="2563" max="2563" width="18.140625" style="276" customWidth="1"/>
    <col min="2564" max="2564" width="16.140625" style="276" customWidth="1"/>
    <col min="2565" max="2565" width="36" style="276" customWidth="1"/>
    <col min="2566" max="2816" width="9.140625" style="276"/>
    <col min="2817" max="2817" width="36.7109375" style="276" customWidth="1"/>
    <col min="2818" max="2818" width="25.140625" style="276" customWidth="1"/>
    <col min="2819" max="2819" width="18.140625" style="276" customWidth="1"/>
    <col min="2820" max="2820" width="16.140625" style="276" customWidth="1"/>
    <col min="2821" max="2821" width="36" style="276" customWidth="1"/>
    <col min="2822" max="3072" width="9.140625" style="276"/>
    <col min="3073" max="3073" width="36.7109375" style="276" customWidth="1"/>
    <col min="3074" max="3074" width="25.140625" style="276" customWidth="1"/>
    <col min="3075" max="3075" width="18.140625" style="276" customWidth="1"/>
    <col min="3076" max="3076" width="16.140625" style="276" customWidth="1"/>
    <col min="3077" max="3077" width="36" style="276" customWidth="1"/>
    <col min="3078" max="3328" width="9.140625" style="276"/>
    <col min="3329" max="3329" width="36.7109375" style="276" customWidth="1"/>
    <col min="3330" max="3330" width="25.140625" style="276" customWidth="1"/>
    <col min="3331" max="3331" width="18.140625" style="276" customWidth="1"/>
    <col min="3332" max="3332" width="16.140625" style="276" customWidth="1"/>
    <col min="3333" max="3333" width="36" style="276" customWidth="1"/>
    <col min="3334" max="3584" width="9.140625" style="276"/>
    <col min="3585" max="3585" width="36.7109375" style="276" customWidth="1"/>
    <col min="3586" max="3586" width="25.140625" style="276" customWidth="1"/>
    <col min="3587" max="3587" width="18.140625" style="276" customWidth="1"/>
    <col min="3588" max="3588" width="16.140625" style="276" customWidth="1"/>
    <col min="3589" max="3589" width="36" style="276" customWidth="1"/>
    <col min="3590" max="3840" width="9.140625" style="276"/>
    <col min="3841" max="3841" width="36.7109375" style="276" customWidth="1"/>
    <col min="3842" max="3842" width="25.140625" style="276" customWidth="1"/>
    <col min="3843" max="3843" width="18.140625" style="276" customWidth="1"/>
    <col min="3844" max="3844" width="16.140625" style="276" customWidth="1"/>
    <col min="3845" max="3845" width="36" style="276" customWidth="1"/>
    <col min="3846" max="4096" width="9.140625" style="276"/>
    <col min="4097" max="4097" width="36.7109375" style="276" customWidth="1"/>
    <col min="4098" max="4098" width="25.140625" style="276" customWidth="1"/>
    <col min="4099" max="4099" width="18.140625" style="276" customWidth="1"/>
    <col min="4100" max="4100" width="16.140625" style="276" customWidth="1"/>
    <col min="4101" max="4101" width="36" style="276" customWidth="1"/>
    <col min="4102" max="4352" width="9.140625" style="276"/>
    <col min="4353" max="4353" width="36.7109375" style="276" customWidth="1"/>
    <col min="4354" max="4354" width="25.140625" style="276" customWidth="1"/>
    <col min="4355" max="4355" width="18.140625" style="276" customWidth="1"/>
    <col min="4356" max="4356" width="16.140625" style="276" customWidth="1"/>
    <col min="4357" max="4357" width="36" style="276" customWidth="1"/>
    <col min="4358" max="4608" width="9.140625" style="276"/>
    <col min="4609" max="4609" width="36.7109375" style="276" customWidth="1"/>
    <col min="4610" max="4610" width="25.140625" style="276" customWidth="1"/>
    <col min="4611" max="4611" width="18.140625" style="276" customWidth="1"/>
    <col min="4612" max="4612" width="16.140625" style="276" customWidth="1"/>
    <col min="4613" max="4613" width="36" style="276" customWidth="1"/>
    <col min="4614" max="4864" width="9.140625" style="276"/>
    <col min="4865" max="4865" width="36.7109375" style="276" customWidth="1"/>
    <col min="4866" max="4866" width="25.140625" style="276" customWidth="1"/>
    <col min="4867" max="4867" width="18.140625" style="276" customWidth="1"/>
    <col min="4868" max="4868" width="16.140625" style="276" customWidth="1"/>
    <col min="4869" max="4869" width="36" style="276" customWidth="1"/>
    <col min="4870" max="5120" width="9.140625" style="276"/>
    <col min="5121" max="5121" width="36.7109375" style="276" customWidth="1"/>
    <col min="5122" max="5122" width="25.140625" style="276" customWidth="1"/>
    <col min="5123" max="5123" width="18.140625" style="276" customWidth="1"/>
    <col min="5124" max="5124" width="16.140625" style="276" customWidth="1"/>
    <col min="5125" max="5125" width="36" style="276" customWidth="1"/>
    <col min="5126" max="5376" width="9.140625" style="276"/>
    <col min="5377" max="5377" width="36.7109375" style="276" customWidth="1"/>
    <col min="5378" max="5378" width="25.140625" style="276" customWidth="1"/>
    <col min="5379" max="5379" width="18.140625" style="276" customWidth="1"/>
    <col min="5380" max="5380" width="16.140625" style="276" customWidth="1"/>
    <col min="5381" max="5381" width="36" style="276" customWidth="1"/>
    <col min="5382" max="5632" width="9.140625" style="276"/>
    <col min="5633" max="5633" width="36.7109375" style="276" customWidth="1"/>
    <col min="5634" max="5634" width="25.140625" style="276" customWidth="1"/>
    <col min="5635" max="5635" width="18.140625" style="276" customWidth="1"/>
    <col min="5636" max="5636" width="16.140625" style="276" customWidth="1"/>
    <col min="5637" max="5637" width="36" style="276" customWidth="1"/>
    <col min="5638" max="5888" width="9.140625" style="276"/>
    <col min="5889" max="5889" width="36.7109375" style="276" customWidth="1"/>
    <col min="5890" max="5890" width="25.140625" style="276" customWidth="1"/>
    <col min="5891" max="5891" width="18.140625" style="276" customWidth="1"/>
    <col min="5892" max="5892" width="16.140625" style="276" customWidth="1"/>
    <col min="5893" max="5893" width="36" style="276" customWidth="1"/>
    <col min="5894" max="6144" width="9.140625" style="276"/>
    <col min="6145" max="6145" width="36.7109375" style="276" customWidth="1"/>
    <col min="6146" max="6146" width="25.140625" style="276" customWidth="1"/>
    <col min="6147" max="6147" width="18.140625" style="276" customWidth="1"/>
    <col min="6148" max="6148" width="16.140625" style="276" customWidth="1"/>
    <col min="6149" max="6149" width="36" style="276" customWidth="1"/>
    <col min="6150" max="6400" width="9.140625" style="276"/>
    <col min="6401" max="6401" width="36.7109375" style="276" customWidth="1"/>
    <col min="6402" max="6402" width="25.140625" style="276" customWidth="1"/>
    <col min="6403" max="6403" width="18.140625" style="276" customWidth="1"/>
    <col min="6404" max="6404" width="16.140625" style="276" customWidth="1"/>
    <col min="6405" max="6405" width="36" style="276" customWidth="1"/>
    <col min="6406" max="6656" width="9.140625" style="276"/>
    <col min="6657" max="6657" width="36.7109375" style="276" customWidth="1"/>
    <col min="6658" max="6658" width="25.140625" style="276" customWidth="1"/>
    <col min="6659" max="6659" width="18.140625" style="276" customWidth="1"/>
    <col min="6660" max="6660" width="16.140625" style="276" customWidth="1"/>
    <col min="6661" max="6661" width="36" style="276" customWidth="1"/>
    <col min="6662" max="6912" width="9.140625" style="276"/>
    <col min="6913" max="6913" width="36.7109375" style="276" customWidth="1"/>
    <col min="6914" max="6914" width="25.140625" style="276" customWidth="1"/>
    <col min="6915" max="6915" width="18.140625" style="276" customWidth="1"/>
    <col min="6916" max="6916" width="16.140625" style="276" customWidth="1"/>
    <col min="6917" max="6917" width="36" style="276" customWidth="1"/>
    <col min="6918" max="7168" width="9.140625" style="276"/>
    <col min="7169" max="7169" width="36.7109375" style="276" customWidth="1"/>
    <col min="7170" max="7170" width="25.140625" style="276" customWidth="1"/>
    <col min="7171" max="7171" width="18.140625" style="276" customWidth="1"/>
    <col min="7172" max="7172" width="16.140625" style="276" customWidth="1"/>
    <col min="7173" max="7173" width="36" style="276" customWidth="1"/>
    <col min="7174" max="7424" width="9.140625" style="276"/>
    <col min="7425" max="7425" width="36.7109375" style="276" customWidth="1"/>
    <col min="7426" max="7426" width="25.140625" style="276" customWidth="1"/>
    <col min="7427" max="7427" width="18.140625" style="276" customWidth="1"/>
    <col min="7428" max="7428" width="16.140625" style="276" customWidth="1"/>
    <col min="7429" max="7429" width="36" style="276" customWidth="1"/>
    <col min="7430" max="7680" width="9.140625" style="276"/>
    <col min="7681" max="7681" width="36.7109375" style="276" customWidth="1"/>
    <col min="7682" max="7682" width="25.140625" style="276" customWidth="1"/>
    <col min="7683" max="7683" width="18.140625" style="276" customWidth="1"/>
    <col min="7684" max="7684" width="16.140625" style="276" customWidth="1"/>
    <col min="7685" max="7685" width="36" style="276" customWidth="1"/>
    <col min="7686" max="7936" width="9.140625" style="276"/>
    <col min="7937" max="7937" width="36.7109375" style="276" customWidth="1"/>
    <col min="7938" max="7938" width="25.140625" style="276" customWidth="1"/>
    <col min="7939" max="7939" width="18.140625" style="276" customWidth="1"/>
    <col min="7940" max="7940" width="16.140625" style="276" customWidth="1"/>
    <col min="7941" max="7941" width="36" style="276" customWidth="1"/>
    <col min="7942" max="8192" width="9.140625" style="276"/>
    <col min="8193" max="8193" width="36.7109375" style="276" customWidth="1"/>
    <col min="8194" max="8194" width="25.140625" style="276" customWidth="1"/>
    <col min="8195" max="8195" width="18.140625" style="276" customWidth="1"/>
    <col min="8196" max="8196" width="16.140625" style="276" customWidth="1"/>
    <col min="8197" max="8197" width="36" style="276" customWidth="1"/>
    <col min="8198" max="8448" width="9.140625" style="276"/>
    <col min="8449" max="8449" width="36.7109375" style="276" customWidth="1"/>
    <col min="8450" max="8450" width="25.140625" style="276" customWidth="1"/>
    <col min="8451" max="8451" width="18.140625" style="276" customWidth="1"/>
    <col min="8452" max="8452" width="16.140625" style="276" customWidth="1"/>
    <col min="8453" max="8453" width="36" style="276" customWidth="1"/>
    <col min="8454" max="8704" width="9.140625" style="276"/>
    <col min="8705" max="8705" width="36.7109375" style="276" customWidth="1"/>
    <col min="8706" max="8706" width="25.140625" style="276" customWidth="1"/>
    <col min="8707" max="8707" width="18.140625" style="276" customWidth="1"/>
    <col min="8708" max="8708" width="16.140625" style="276" customWidth="1"/>
    <col min="8709" max="8709" width="36" style="276" customWidth="1"/>
    <col min="8710" max="8960" width="9.140625" style="276"/>
    <col min="8961" max="8961" width="36.7109375" style="276" customWidth="1"/>
    <col min="8962" max="8962" width="25.140625" style="276" customWidth="1"/>
    <col min="8963" max="8963" width="18.140625" style="276" customWidth="1"/>
    <col min="8964" max="8964" width="16.140625" style="276" customWidth="1"/>
    <col min="8965" max="8965" width="36" style="276" customWidth="1"/>
    <col min="8966" max="9216" width="9.140625" style="276"/>
    <col min="9217" max="9217" width="36.7109375" style="276" customWidth="1"/>
    <col min="9218" max="9218" width="25.140625" style="276" customWidth="1"/>
    <col min="9219" max="9219" width="18.140625" style="276" customWidth="1"/>
    <col min="9220" max="9220" width="16.140625" style="276" customWidth="1"/>
    <col min="9221" max="9221" width="36" style="276" customWidth="1"/>
    <col min="9222" max="9472" width="9.140625" style="276"/>
    <col min="9473" max="9473" width="36.7109375" style="276" customWidth="1"/>
    <col min="9474" max="9474" width="25.140625" style="276" customWidth="1"/>
    <col min="9475" max="9475" width="18.140625" style="276" customWidth="1"/>
    <col min="9476" max="9476" width="16.140625" style="276" customWidth="1"/>
    <col min="9477" max="9477" width="36" style="276" customWidth="1"/>
    <col min="9478" max="9728" width="9.140625" style="276"/>
    <col min="9729" max="9729" width="36.7109375" style="276" customWidth="1"/>
    <col min="9730" max="9730" width="25.140625" style="276" customWidth="1"/>
    <col min="9731" max="9731" width="18.140625" style="276" customWidth="1"/>
    <col min="9732" max="9732" width="16.140625" style="276" customWidth="1"/>
    <col min="9733" max="9733" width="36" style="276" customWidth="1"/>
    <col min="9734" max="9984" width="9.140625" style="276"/>
    <col min="9985" max="9985" width="36.7109375" style="276" customWidth="1"/>
    <col min="9986" max="9986" width="25.140625" style="276" customWidth="1"/>
    <col min="9987" max="9987" width="18.140625" style="276" customWidth="1"/>
    <col min="9988" max="9988" width="16.140625" style="276" customWidth="1"/>
    <col min="9989" max="9989" width="36" style="276" customWidth="1"/>
    <col min="9990" max="10240" width="9.140625" style="276"/>
    <col min="10241" max="10241" width="36.7109375" style="276" customWidth="1"/>
    <col min="10242" max="10242" width="25.140625" style="276" customWidth="1"/>
    <col min="10243" max="10243" width="18.140625" style="276" customWidth="1"/>
    <col min="10244" max="10244" width="16.140625" style="276" customWidth="1"/>
    <col min="10245" max="10245" width="36" style="276" customWidth="1"/>
    <col min="10246" max="10496" width="9.140625" style="276"/>
    <col min="10497" max="10497" width="36.7109375" style="276" customWidth="1"/>
    <col min="10498" max="10498" width="25.140625" style="276" customWidth="1"/>
    <col min="10499" max="10499" width="18.140625" style="276" customWidth="1"/>
    <col min="10500" max="10500" width="16.140625" style="276" customWidth="1"/>
    <col min="10501" max="10501" width="36" style="276" customWidth="1"/>
    <col min="10502" max="10752" width="9.140625" style="276"/>
    <col min="10753" max="10753" width="36.7109375" style="276" customWidth="1"/>
    <col min="10754" max="10754" width="25.140625" style="276" customWidth="1"/>
    <col min="10755" max="10755" width="18.140625" style="276" customWidth="1"/>
    <col min="10756" max="10756" width="16.140625" style="276" customWidth="1"/>
    <col min="10757" max="10757" width="36" style="276" customWidth="1"/>
    <col min="10758" max="11008" width="9.140625" style="276"/>
    <col min="11009" max="11009" width="36.7109375" style="276" customWidth="1"/>
    <col min="11010" max="11010" width="25.140625" style="276" customWidth="1"/>
    <col min="11011" max="11011" width="18.140625" style="276" customWidth="1"/>
    <col min="11012" max="11012" width="16.140625" style="276" customWidth="1"/>
    <col min="11013" max="11013" width="36" style="276" customWidth="1"/>
    <col min="11014" max="11264" width="9.140625" style="276"/>
    <col min="11265" max="11265" width="36.7109375" style="276" customWidth="1"/>
    <col min="11266" max="11266" width="25.140625" style="276" customWidth="1"/>
    <col min="11267" max="11267" width="18.140625" style="276" customWidth="1"/>
    <col min="11268" max="11268" width="16.140625" style="276" customWidth="1"/>
    <col min="11269" max="11269" width="36" style="276" customWidth="1"/>
    <col min="11270" max="11520" width="9.140625" style="276"/>
    <col min="11521" max="11521" width="36.7109375" style="276" customWidth="1"/>
    <col min="11522" max="11522" width="25.140625" style="276" customWidth="1"/>
    <col min="11523" max="11523" width="18.140625" style="276" customWidth="1"/>
    <col min="11524" max="11524" width="16.140625" style="276" customWidth="1"/>
    <col min="11525" max="11525" width="36" style="276" customWidth="1"/>
    <col min="11526" max="11776" width="9.140625" style="276"/>
    <col min="11777" max="11777" width="36.7109375" style="276" customWidth="1"/>
    <col min="11778" max="11778" width="25.140625" style="276" customWidth="1"/>
    <col min="11779" max="11779" width="18.140625" style="276" customWidth="1"/>
    <col min="11780" max="11780" width="16.140625" style="276" customWidth="1"/>
    <col min="11781" max="11781" width="36" style="276" customWidth="1"/>
    <col min="11782" max="12032" width="9.140625" style="276"/>
    <col min="12033" max="12033" width="36.7109375" style="276" customWidth="1"/>
    <col min="12034" max="12034" width="25.140625" style="276" customWidth="1"/>
    <col min="12035" max="12035" width="18.140625" style="276" customWidth="1"/>
    <col min="12036" max="12036" width="16.140625" style="276" customWidth="1"/>
    <col min="12037" max="12037" width="36" style="276" customWidth="1"/>
    <col min="12038" max="12288" width="9.140625" style="276"/>
    <col min="12289" max="12289" width="36.7109375" style="276" customWidth="1"/>
    <col min="12290" max="12290" width="25.140625" style="276" customWidth="1"/>
    <col min="12291" max="12291" width="18.140625" style="276" customWidth="1"/>
    <col min="12292" max="12292" width="16.140625" style="276" customWidth="1"/>
    <col min="12293" max="12293" width="36" style="276" customWidth="1"/>
    <col min="12294" max="12544" width="9.140625" style="276"/>
    <col min="12545" max="12545" width="36.7109375" style="276" customWidth="1"/>
    <col min="12546" max="12546" width="25.140625" style="276" customWidth="1"/>
    <col min="12547" max="12547" width="18.140625" style="276" customWidth="1"/>
    <col min="12548" max="12548" width="16.140625" style="276" customWidth="1"/>
    <col min="12549" max="12549" width="36" style="276" customWidth="1"/>
    <col min="12550" max="12800" width="9.140625" style="276"/>
    <col min="12801" max="12801" width="36.7109375" style="276" customWidth="1"/>
    <col min="12802" max="12802" width="25.140625" style="276" customWidth="1"/>
    <col min="12803" max="12803" width="18.140625" style="276" customWidth="1"/>
    <col min="12804" max="12804" width="16.140625" style="276" customWidth="1"/>
    <col min="12805" max="12805" width="36" style="276" customWidth="1"/>
    <col min="12806" max="13056" width="9.140625" style="276"/>
    <col min="13057" max="13057" width="36.7109375" style="276" customWidth="1"/>
    <col min="13058" max="13058" width="25.140625" style="276" customWidth="1"/>
    <col min="13059" max="13059" width="18.140625" style="276" customWidth="1"/>
    <col min="13060" max="13060" width="16.140625" style="276" customWidth="1"/>
    <col min="13061" max="13061" width="36" style="276" customWidth="1"/>
    <col min="13062" max="13312" width="9.140625" style="276"/>
    <col min="13313" max="13313" width="36.7109375" style="276" customWidth="1"/>
    <col min="13314" max="13314" width="25.140625" style="276" customWidth="1"/>
    <col min="13315" max="13315" width="18.140625" style="276" customWidth="1"/>
    <col min="13316" max="13316" width="16.140625" style="276" customWidth="1"/>
    <col min="13317" max="13317" width="36" style="276" customWidth="1"/>
    <col min="13318" max="13568" width="9.140625" style="276"/>
    <col min="13569" max="13569" width="36.7109375" style="276" customWidth="1"/>
    <col min="13570" max="13570" width="25.140625" style="276" customWidth="1"/>
    <col min="13571" max="13571" width="18.140625" style="276" customWidth="1"/>
    <col min="13572" max="13572" width="16.140625" style="276" customWidth="1"/>
    <col min="13573" max="13573" width="36" style="276" customWidth="1"/>
    <col min="13574" max="13824" width="9.140625" style="276"/>
    <col min="13825" max="13825" width="36.7109375" style="276" customWidth="1"/>
    <col min="13826" max="13826" width="25.140625" style="276" customWidth="1"/>
    <col min="13827" max="13827" width="18.140625" style="276" customWidth="1"/>
    <col min="13828" max="13828" width="16.140625" style="276" customWidth="1"/>
    <col min="13829" max="13829" width="36" style="276" customWidth="1"/>
    <col min="13830" max="14080" width="9.140625" style="276"/>
    <col min="14081" max="14081" width="36.7109375" style="276" customWidth="1"/>
    <col min="14082" max="14082" width="25.140625" style="276" customWidth="1"/>
    <col min="14083" max="14083" width="18.140625" style="276" customWidth="1"/>
    <col min="14084" max="14084" width="16.140625" style="276" customWidth="1"/>
    <col min="14085" max="14085" width="36" style="276" customWidth="1"/>
    <col min="14086" max="14336" width="9.140625" style="276"/>
    <col min="14337" max="14337" width="36.7109375" style="276" customWidth="1"/>
    <col min="14338" max="14338" width="25.140625" style="276" customWidth="1"/>
    <col min="14339" max="14339" width="18.140625" style="276" customWidth="1"/>
    <col min="14340" max="14340" width="16.140625" style="276" customWidth="1"/>
    <col min="14341" max="14341" width="36" style="276" customWidth="1"/>
    <col min="14342" max="14592" width="9.140625" style="276"/>
    <col min="14593" max="14593" width="36.7109375" style="276" customWidth="1"/>
    <col min="14594" max="14594" width="25.140625" style="276" customWidth="1"/>
    <col min="14595" max="14595" width="18.140625" style="276" customWidth="1"/>
    <col min="14596" max="14596" width="16.140625" style="276" customWidth="1"/>
    <col min="14597" max="14597" width="36" style="276" customWidth="1"/>
    <col min="14598" max="14848" width="9.140625" style="276"/>
    <col min="14849" max="14849" width="36.7109375" style="276" customWidth="1"/>
    <col min="14850" max="14850" width="25.140625" style="276" customWidth="1"/>
    <col min="14851" max="14851" width="18.140625" style="276" customWidth="1"/>
    <col min="14852" max="14852" width="16.140625" style="276" customWidth="1"/>
    <col min="14853" max="14853" width="36" style="276" customWidth="1"/>
    <col min="14854" max="15104" width="9.140625" style="276"/>
    <col min="15105" max="15105" width="36.7109375" style="276" customWidth="1"/>
    <col min="15106" max="15106" width="25.140625" style="276" customWidth="1"/>
    <col min="15107" max="15107" width="18.140625" style="276" customWidth="1"/>
    <col min="15108" max="15108" width="16.140625" style="276" customWidth="1"/>
    <col min="15109" max="15109" width="36" style="276" customWidth="1"/>
    <col min="15110" max="15360" width="9.140625" style="276"/>
    <col min="15361" max="15361" width="36.7109375" style="276" customWidth="1"/>
    <col min="15362" max="15362" width="25.140625" style="276" customWidth="1"/>
    <col min="15363" max="15363" width="18.140625" style="276" customWidth="1"/>
    <col min="15364" max="15364" width="16.140625" style="276" customWidth="1"/>
    <col min="15365" max="15365" width="36" style="276" customWidth="1"/>
    <col min="15366" max="15616" width="9.140625" style="276"/>
    <col min="15617" max="15617" width="36.7109375" style="276" customWidth="1"/>
    <col min="15618" max="15618" width="25.140625" style="276" customWidth="1"/>
    <col min="15619" max="15619" width="18.140625" style="276" customWidth="1"/>
    <col min="15620" max="15620" width="16.140625" style="276" customWidth="1"/>
    <col min="15621" max="15621" width="36" style="276" customWidth="1"/>
    <col min="15622" max="15872" width="9.140625" style="276"/>
    <col min="15873" max="15873" width="36.7109375" style="276" customWidth="1"/>
    <col min="15874" max="15874" width="25.140625" style="276" customWidth="1"/>
    <col min="15875" max="15875" width="18.140625" style="276" customWidth="1"/>
    <col min="15876" max="15876" width="16.140625" style="276" customWidth="1"/>
    <col min="15877" max="15877" width="36" style="276" customWidth="1"/>
    <col min="15878" max="16128" width="9.140625" style="276"/>
    <col min="16129" max="16129" width="36.7109375" style="276" customWidth="1"/>
    <col min="16130" max="16130" width="25.140625" style="276" customWidth="1"/>
    <col min="16131" max="16131" width="18.140625" style="276" customWidth="1"/>
    <col min="16132" max="16132" width="16.140625" style="276" customWidth="1"/>
    <col min="16133" max="16133" width="36" style="276" customWidth="1"/>
    <col min="16134" max="16384" width="9.140625" style="276"/>
  </cols>
  <sheetData>
    <row r="1" spans="1:7" ht="18" customHeight="1">
      <c r="A1" s="276" t="s">
        <v>3020</v>
      </c>
      <c r="B1" s="276"/>
      <c r="C1" s="276"/>
      <c r="D1" s="276"/>
      <c r="E1" s="726" t="s">
        <v>3021</v>
      </c>
      <c r="F1" s="276"/>
      <c r="G1" s="276"/>
    </row>
    <row r="2" spans="1:7" ht="24.75" customHeight="1">
      <c r="A2" s="890" t="s">
        <v>768</v>
      </c>
      <c r="B2" s="890"/>
      <c r="C2" s="890"/>
      <c r="D2" s="890"/>
      <c r="E2" s="890"/>
    </row>
    <row r="3" spans="1:7" ht="15.75" customHeight="1">
      <c r="A3" s="727"/>
      <c r="B3" s="727"/>
      <c r="C3" s="727"/>
      <c r="D3" s="727"/>
      <c r="E3" s="727"/>
    </row>
    <row r="4" spans="1:7" ht="14.25" customHeight="1">
      <c r="A4" s="267" t="s">
        <v>2544</v>
      </c>
      <c r="B4" s="276"/>
      <c r="C4" s="276"/>
      <c r="D4" s="728"/>
      <c r="E4" s="729" t="s">
        <v>769</v>
      </c>
    </row>
    <row r="5" spans="1:7" ht="38.25" customHeight="1">
      <c r="A5" s="897" t="s">
        <v>385</v>
      </c>
      <c r="B5" s="897" t="s">
        <v>3162</v>
      </c>
      <c r="C5" s="891" t="s">
        <v>311</v>
      </c>
      <c r="D5" s="892"/>
      <c r="E5" s="897" t="s">
        <v>221</v>
      </c>
    </row>
    <row r="6" spans="1:7" ht="73.5" customHeight="1">
      <c r="A6" s="898"/>
      <c r="B6" s="898"/>
      <c r="C6" s="269" t="s">
        <v>770</v>
      </c>
      <c r="D6" s="269" t="s">
        <v>771</v>
      </c>
      <c r="E6" s="898"/>
    </row>
    <row r="7" spans="1:7" ht="15.75" customHeight="1">
      <c r="A7" s="730">
        <v>1</v>
      </c>
      <c r="B7" s="730">
        <v>2</v>
      </c>
      <c r="C7" s="730">
        <v>3</v>
      </c>
      <c r="D7" s="269">
        <v>4</v>
      </c>
      <c r="E7" s="730">
        <v>5</v>
      </c>
    </row>
    <row r="8" spans="1:7" ht="96" customHeight="1">
      <c r="A8" s="731" t="s">
        <v>191</v>
      </c>
      <c r="B8" s="732"/>
      <c r="C8" s="732"/>
      <c r="D8" s="731"/>
      <c r="E8" s="731" t="s">
        <v>567</v>
      </c>
    </row>
    <row r="9" spans="1:7" ht="19.5" customHeight="1">
      <c r="A9" s="733" t="s">
        <v>386</v>
      </c>
      <c r="B9" s="733"/>
      <c r="C9" s="733"/>
      <c r="D9" s="733"/>
      <c r="E9" s="733" t="s">
        <v>568</v>
      </c>
    </row>
    <row r="10" spans="1:7" ht="19.5" customHeight="1">
      <c r="A10" s="733" t="s">
        <v>280</v>
      </c>
      <c r="B10" s="733"/>
      <c r="C10" s="733"/>
      <c r="D10" s="733"/>
      <c r="E10" s="733" t="s">
        <v>117</v>
      </c>
    </row>
    <row r="11" spans="1:7" ht="19.5" customHeight="1">
      <c r="A11" s="733" t="s">
        <v>341</v>
      </c>
      <c r="B11" s="734"/>
      <c r="C11" s="734"/>
      <c r="D11" s="733"/>
      <c r="E11" s="733" t="s">
        <v>23</v>
      </c>
    </row>
    <row r="12" spans="1:7" ht="48.75" customHeight="1">
      <c r="A12" s="731" t="s">
        <v>345</v>
      </c>
      <c r="B12" s="735">
        <f>C12+D12</f>
        <v>2162.1999999999998</v>
      </c>
      <c r="C12" s="735">
        <f>C14</f>
        <v>0</v>
      </c>
      <c r="D12" s="735">
        <f>D14+D15</f>
        <v>2162.1999999999998</v>
      </c>
      <c r="E12" s="731" t="s">
        <v>390</v>
      </c>
    </row>
    <row r="13" spans="1:7" ht="19.5" customHeight="1">
      <c r="A13" s="733" t="s">
        <v>386</v>
      </c>
      <c r="B13" s="735"/>
      <c r="C13" s="736"/>
      <c r="D13" s="736"/>
      <c r="E13" s="733" t="s">
        <v>568</v>
      </c>
    </row>
    <row r="14" spans="1:7" ht="70.5" customHeight="1">
      <c r="A14" s="733" t="s">
        <v>346</v>
      </c>
      <c r="B14" s="893">
        <f>C14+D14+D15</f>
        <v>2162.1999999999998</v>
      </c>
      <c r="C14" s="895">
        <v>0</v>
      </c>
      <c r="D14" s="737">
        <v>14.2</v>
      </c>
      <c r="E14" s="733" t="s">
        <v>113</v>
      </c>
    </row>
    <row r="15" spans="1:7" ht="64.5" customHeight="1">
      <c r="A15" s="733" t="s">
        <v>772</v>
      </c>
      <c r="B15" s="894"/>
      <c r="C15" s="896"/>
      <c r="D15" s="737">
        <v>2148</v>
      </c>
      <c r="E15" s="738" t="s">
        <v>583</v>
      </c>
    </row>
    <row r="16" spans="1:7" ht="93" customHeight="1">
      <c r="A16" s="733" t="s">
        <v>2659</v>
      </c>
      <c r="B16" s="739"/>
      <c r="C16" s="740"/>
      <c r="D16" s="740"/>
      <c r="E16" s="733" t="s">
        <v>2660</v>
      </c>
    </row>
  </sheetData>
  <customSheetViews>
    <customSheetView guid="{69687417-BF2D-41EA-9F0C-3ABCA36AC0DF}" scale="85" showPageBreaks="1" fitToPage="1" printArea="1" view="pageBreakPreview">
      <pane xSplit="1" ySplit="8" topLeftCell="B9" activePane="bottomRight" state="frozen"/>
      <selection pane="bottomRight" activeCell="J10" sqref="J10"/>
      <pageMargins left="0.7" right="0.7" top="0.75" bottom="0.75" header="0.3" footer="0.3"/>
      <printOptions horizontalCentered="1"/>
      <pageSetup paperSize="9" scale="70" fitToHeight="0" orientation="portrait" r:id="rId1"/>
      <headerFooter alignWithMargins="0">
        <oddFooter>&amp;R&amp;8&amp;P</oddFooter>
      </headerFooter>
    </customSheetView>
    <customSheetView guid="{CEB12AB2-2B7C-47EA-8993-91B31C172525}" scale="85" showPageBreaks="1" fitToPage="1" printArea="1" view="pageBreakPreview">
      <pane xSplit="1" ySplit="8" topLeftCell="B9" activePane="bottomRight" state="frozen"/>
      <selection pane="bottomRight" activeCell="J10" sqref="J10"/>
      <pageMargins left="0.7" right="0.7" top="0.75" bottom="0.75" header="0.3" footer="0.3"/>
      <printOptions horizontalCentered="1"/>
      <pageSetup paperSize="9" scale="70" fitToHeight="0" orientation="portrait" r:id="rId2"/>
      <headerFooter alignWithMargins="0">
        <oddFooter>&amp;R&amp;8&amp;P</oddFooter>
      </headerFooter>
    </customSheetView>
  </customSheetViews>
  <mergeCells count="7">
    <mergeCell ref="A2:E2"/>
    <mergeCell ref="C5:D5"/>
    <mergeCell ref="B14:B15"/>
    <mergeCell ref="C14:C15"/>
    <mergeCell ref="A5:A6"/>
    <mergeCell ref="B5:B6"/>
    <mergeCell ref="E5:E6"/>
  </mergeCells>
  <printOptions horizontalCentered="1"/>
  <pageMargins left="0.70866141732283472" right="0.70866141732283472" top="0.74803149606299213" bottom="0.74803149606299213" header="0.31496062992125984" footer="0.31496062992125984"/>
  <pageSetup paperSize="9" scale="97" fitToHeight="0" orientation="landscape" r:id="rId3"/>
  <headerFooter alignWithMargins="0">
    <oddFooter>&amp;R&amp;8&amp;P</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39"/>
  <sheetViews>
    <sheetView zoomScaleNormal="100" zoomScaleSheetLayoutView="100" workbookViewId="0">
      <selection activeCell="G16" sqref="G16"/>
    </sheetView>
  </sheetViews>
  <sheetFormatPr defaultColWidth="9.140625" defaultRowHeight="12.75"/>
  <cols>
    <col min="1" max="1" width="34.42578125" style="67" customWidth="1"/>
    <col min="2" max="2" width="27" style="67" customWidth="1"/>
    <col min="3" max="3" width="10" style="67" customWidth="1"/>
    <col min="4" max="4" width="35.28515625" style="67" customWidth="1"/>
    <col min="5" max="16384" width="9.140625" style="67"/>
  </cols>
  <sheetData>
    <row r="1" spans="1:4">
      <c r="A1" s="136" t="s">
        <v>2996</v>
      </c>
      <c r="D1" s="137" t="s">
        <v>2993</v>
      </c>
    </row>
    <row r="3" spans="1:4">
      <c r="A3" s="66" t="s">
        <v>3019</v>
      </c>
      <c r="D3" s="68" t="s">
        <v>78</v>
      </c>
    </row>
    <row r="4" spans="1:4">
      <c r="A4" s="69" t="s">
        <v>704</v>
      </c>
      <c r="D4" s="68" t="s">
        <v>278</v>
      </c>
    </row>
    <row r="5" spans="1:4">
      <c r="A5" s="69" t="s">
        <v>735</v>
      </c>
      <c r="B5" s="69"/>
      <c r="C5" s="69"/>
      <c r="D5" s="68" t="s">
        <v>3018</v>
      </c>
    </row>
    <row r="6" spans="1:4" ht="8.4499999999999993" customHeight="1">
      <c r="B6" s="69"/>
      <c r="C6" s="69"/>
      <c r="D6" s="68"/>
    </row>
    <row r="7" spans="1:4">
      <c r="A7" s="67" t="s">
        <v>69</v>
      </c>
      <c r="B7" s="70"/>
      <c r="C7" s="70"/>
      <c r="D7" s="71"/>
    </row>
    <row r="8" spans="1:4" s="73" customFormat="1" ht="48" customHeight="1">
      <c r="A8" s="72" t="s">
        <v>706</v>
      </c>
      <c r="B8" s="72" t="s">
        <v>692</v>
      </c>
      <c r="C8" s="72" t="s">
        <v>459</v>
      </c>
      <c r="D8" s="72" t="s">
        <v>460</v>
      </c>
    </row>
    <row r="9" spans="1:4" s="73" customFormat="1">
      <c r="A9" s="138">
        <v>1</v>
      </c>
      <c r="B9" s="138">
        <v>2</v>
      </c>
      <c r="C9" s="138">
        <v>3</v>
      </c>
      <c r="D9" s="138">
        <v>4</v>
      </c>
    </row>
    <row r="10" spans="1:4">
      <c r="A10" s="74" t="s">
        <v>705</v>
      </c>
      <c r="B10" s="81">
        <f>B11+B12</f>
        <v>4025545249.2399998</v>
      </c>
      <c r="C10" s="75">
        <f>C11+C12</f>
        <v>100</v>
      </c>
      <c r="D10" s="74" t="s">
        <v>502</v>
      </c>
    </row>
    <row r="11" spans="1:4" ht="15" customHeight="1">
      <c r="A11" s="76" t="s">
        <v>441</v>
      </c>
      <c r="B11" s="77">
        <v>350958453</v>
      </c>
      <c r="C11" s="78">
        <v>8.7200000000000006</v>
      </c>
      <c r="D11" s="76" t="s">
        <v>442</v>
      </c>
    </row>
    <row r="12" spans="1:4" ht="25.5">
      <c r="A12" s="79" t="s">
        <v>57</v>
      </c>
      <c r="B12" s="77">
        <v>3674586796.2399998</v>
      </c>
      <c r="C12" s="78">
        <v>91.28</v>
      </c>
      <c r="D12" s="79" t="s">
        <v>97</v>
      </c>
    </row>
    <row r="13" spans="1:4" ht="15" customHeight="1">
      <c r="A13" s="80" t="s">
        <v>155</v>
      </c>
      <c r="B13" s="81">
        <f>SUM(B14:B18)</f>
        <v>51032636830.209999</v>
      </c>
      <c r="C13" s="82">
        <f>C14+C15+C16+C17+C18</f>
        <v>100</v>
      </c>
      <c r="D13" s="80" t="s">
        <v>98</v>
      </c>
    </row>
    <row r="14" spans="1:4" ht="15" customHeight="1">
      <c r="A14" s="443" t="s">
        <v>441</v>
      </c>
      <c r="B14" s="444">
        <v>32103537720.770004</v>
      </c>
      <c r="C14" s="445">
        <f>B14*100/B13</f>
        <v>62.907856059997947</v>
      </c>
      <c r="D14" s="443" t="s">
        <v>442</v>
      </c>
    </row>
    <row r="15" spans="1:4" ht="15" customHeight="1">
      <c r="A15" s="83" t="s">
        <v>19</v>
      </c>
      <c r="B15" s="77">
        <v>15772346695.82</v>
      </c>
      <c r="C15" s="78">
        <f>B15*100/B13</f>
        <v>30.906391821954962</v>
      </c>
      <c r="D15" s="83" t="s">
        <v>20</v>
      </c>
    </row>
    <row r="16" spans="1:4" ht="27" customHeight="1">
      <c r="A16" s="79" t="s">
        <v>57</v>
      </c>
      <c r="B16" s="77"/>
      <c r="C16" s="78">
        <f>B16/$B$13*100</f>
        <v>0</v>
      </c>
      <c r="D16" s="79" t="s">
        <v>97</v>
      </c>
    </row>
    <row r="17" spans="1:4">
      <c r="A17" s="79" t="s">
        <v>2394</v>
      </c>
      <c r="B17" s="77">
        <v>2197488430.5300002</v>
      </c>
      <c r="C17" s="78">
        <f>B17*100/B13</f>
        <v>4.3060452428535774</v>
      </c>
      <c r="D17" s="79" t="s">
        <v>2395</v>
      </c>
    </row>
    <row r="18" spans="1:4" ht="25.5">
      <c r="A18" s="79" t="s">
        <v>2648</v>
      </c>
      <c r="B18" s="355">
        <v>959263983.09000003</v>
      </c>
      <c r="C18" s="78">
        <f>B18*100/B13</f>
        <v>1.8797068751935244</v>
      </c>
      <c r="D18" s="79" t="s">
        <v>2647</v>
      </c>
    </row>
    <row r="19" spans="1:4" ht="15" customHeight="1">
      <c r="A19" s="84" t="s">
        <v>288</v>
      </c>
      <c r="B19" s="85">
        <f>B10+B13</f>
        <v>55058182079.449997</v>
      </c>
      <c r="C19" s="86"/>
      <c r="D19" s="84" t="s">
        <v>218</v>
      </c>
    </row>
    <row r="20" spans="1:4" ht="15" customHeight="1">
      <c r="A20" s="87"/>
      <c r="B20" s="88"/>
      <c r="C20" s="89"/>
      <c r="D20" s="87"/>
    </row>
    <row r="21" spans="1:4">
      <c r="A21" s="91" t="s">
        <v>542</v>
      </c>
    </row>
    <row r="22" spans="1:4">
      <c r="A22" s="91" t="s">
        <v>698</v>
      </c>
    </row>
    <row r="24" spans="1:4" ht="12.75" customHeight="1">
      <c r="A24" s="90"/>
      <c r="B24" s="91"/>
      <c r="C24" s="91"/>
      <c r="D24" s="91"/>
    </row>
    <row r="25" spans="1:4" ht="12.75" customHeight="1">
      <c r="A25" s="91"/>
      <c r="B25" s="91"/>
      <c r="C25" s="91"/>
      <c r="D25" s="91"/>
    </row>
    <row r="26" spans="1:4" ht="12.75" customHeight="1">
      <c r="A26" s="91"/>
    </row>
    <row r="27" spans="1:4" ht="12.75" customHeight="1">
      <c r="A27" s="91"/>
    </row>
    <row r="28" spans="1:4" s="139" customFormat="1" ht="12.75" customHeight="1"/>
    <row r="29" spans="1:4" ht="12.75" customHeight="1"/>
    <row r="30" spans="1:4" ht="12.75" customHeight="1"/>
    <row r="31" spans="1:4" s="92" customFormat="1" ht="12.75" customHeight="1"/>
    <row r="32" spans="1:4" s="92" customFormat="1" ht="12.75" customHeight="1"/>
    <row r="33" s="66" customFormat="1" ht="12.75" customHeight="1"/>
    <row r="34" s="66" customFormat="1" ht="12.75" customHeight="1"/>
    <row r="35" ht="12.75" customHeight="1"/>
    <row r="36" ht="12.75" customHeight="1"/>
    <row r="37" ht="12.75" customHeight="1"/>
    <row r="38" ht="12.75" customHeight="1"/>
    <row r="39" ht="12.75" customHeight="1"/>
  </sheetData>
  <customSheetViews>
    <customSheetView guid="{69687417-BF2D-41EA-9F0C-3ABCA36AC0DF}" showPageBreaks="1" view="pageBreakPreview">
      <selection activeCell="F16" sqref="F16"/>
      <pageMargins left="0.75" right="0.38" top="1" bottom="1" header="0.5" footer="0.5"/>
      <pageSetup paperSize="9" scale="85" orientation="portrait" r:id="rId1"/>
      <headerFooter alignWithMargins="0"/>
    </customSheetView>
    <customSheetView guid="{CEB12AB2-2B7C-47EA-8993-91B31C172525}" showPageBreaks="1" view="pageBreakPreview">
      <selection activeCell="F16" sqref="F16"/>
      <pageMargins left="0.75" right="0.38" top="1" bottom="1" header="0.5" footer="0.5"/>
      <pageSetup paperSize="9" scale="85" orientation="portrait" r:id="rId2"/>
      <headerFooter alignWithMargins="0"/>
    </customSheetView>
  </customSheetViews>
  <phoneticPr fontId="18" type="noConversion"/>
  <pageMargins left="0.75" right="0.38" top="1" bottom="1" header="0.5" footer="0.5"/>
  <pageSetup paperSize="9" scale="85" orientation="portrait" r:id="rId3"/>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0">
    <tabColor rgb="FFFFC000"/>
  </sheetPr>
  <dimension ref="B1:H27"/>
  <sheetViews>
    <sheetView topLeftCell="A4" zoomScale="120" zoomScaleNormal="120" zoomScaleSheetLayoutView="85" workbookViewId="0">
      <pane xSplit="2" ySplit="4" topLeftCell="C8" activePane="bottomRight" state="frozen"/>
      <selection activeCell="A4" sqref="A4"/>
      <selection pane="topRight" activeCell="C4" sqref="C4"/>
      <selection pane="bottomLeft" activeCell="A8" sqref="A8"/>
      <selection pane="bottomRight" activeCell="L11" sqref="L11"/>
    </sheetView>
  </sheetViews>
  <sheetFormatPr defaultColWidth="9.140625" defaultRowHeight="21" customHeight="1"/>
  <cols>
    <col min="1" max="1" width="0.42578125" style="268" customWidth="1"/>
    <col min="2" max="2" width="21.85546875" style="268" customWidth="1"/>
    <col min="3" max="3" width="10.5703125" style="268" customWidth="1"/>
    <col min="4" max="4" width="10.140625" style="268" customWidth="1"/>
    <col min="5" max="6" width="13.7109375" style="268" customWidth="1"/>
    <col min="7" max="7" width="10.28515625" style="268" customWidth="1"/>
    <col min="8" max="8" width="22.42578125" style="268" customWidth="1"/>
    <col min="9" max="9" width="4.7109375" style="268" customWidth="1"/>
    <col min="10" max="16384" width="9.140625" style="268"/>
  </cols>
  <sheetData>
    <row r="1" spans="2:8" s="342" customFormat="1" ht="20.85" customHeight="1">
      <c r="B1" s="899" t="s">
        <v>2997</v>
      </c>
      <c r="C1" s="899"/>
      <c r="H1" s="345" t="s">
        <v>573</v>
      </c>
    </row>
    <row r="2" spans="2:8" s="342" customFormat="1" ht="6.95" customHeight="1"/>
    <row r="3" spans="2:8" s="342" customFormat="1" ht="26.1" customHeight="1">
      <c r="B3" s="900" t="s">
        <v>1150</v>
      </c>
      <c r="C3" s="900"/>
      <c r="D3" s="900"/>
      <c r="E3" s="900"/>
      <c r="F3" s="900"/>
      <c r="G3" s="900"/>
    </row>
    <row r="4" spans="2:8" s="342" customFormat="1" ht="20.85" customHeight="1">
      <c r="B4" s="901" t="s">
        <v>139</v>
      </c>
      <c r="C4" s="901"/>
      <c r="H4" s="346" t="s">
        <v>427</v>
      </c>
    </row>
    <row r="5" spans="2:8" s="342" customFormat="1" ht="29.85" customHeight="1">
      <c r="B5" s="851" t="s">
        <v>451</v>
      </c>
      <c r="C5" s="853" t="s">
        <v>3205</v>
      </c>
      <c r="D5" s="853" t="s">
        <v>2643</v>
      </c>
      <c r="E5" s="902" t="s">
        <v>3203</v>
      </c>
      <c r="F5" s="902"/>
      <c r="G5" s="902" t="s">
        <v>3206</v>
      </c>
      <c r="H5" s="853" t="s">
        <v>42</v>
      </c>
    </row>
    <row r="6" spans="2:8" s="342" customFormat="1" ht="53.25" customHeight="1">
      <c r="B6" s="851"/>
      <c r="C6" s="853"/>
      <c r="D6" s="853"/>
      <c r="E6" s="347" t="s">
        <v>2594</v>
      </c>
      <c r="F6" s="347" t="s">
        <v>3204</v>
      </c>
      <c r="G6" s="902"/>
      <c r="H6" s="853"/>
    </row>
    <row r="7" spans="2:8" s="342" customFormat="1" ht="18.2" customHeight="1">
      <c r="B7" s="348">
        <v>1</v>
      </c>
      <c r="C7" s="348">
        <v>2</v>
      </c>
      <c r="D7" s="348">
        <v>3</v>
      </c>
      <c r="E7" s="348">
        <v>4</v>
      </c>
      <c r="F7" s="348">
        <v>5</v>
      </c>
      <c r="G7" s="348">
        <v>6</v>
      </c>
      <c r="H7" s="348">
        <v>7</v>
      </c>
    </row>
    <row r="8" spans="2:8" s="342" customFormat="1" ht="22.9" customHeight="1">
      <c r="B8" s="349" t="s">
        <v>493</v>
      </c>
      <c r="C8" s="350">
        <v>285972</v>
      </c>
      <c r="D8" s="350">
        <v>420082</v>
      </c>
      <c r="E8" s="357">
        <v>451425.304</v>
      </c>
      <c r="F8" s="357">
        <v>451425.304</v>
      </c>
      <c r="G8" s="357">
        <v>24493.864000000001</v>
      </c>
      <c r="H8" s="344" t="s">
        <v>141</v>
      </c>
    </row>
    <row r="9" spans="2:8" s="342" customFormat="1" ht="32.450000000000003" customHeight="1">
      <c r="B9" s="351" t="s">
        <v>1513</v>
      </c>
      <c r="C9" s="352">
        <v>105177</v>
      </c>
      <c r="D9" s="352">
        <v>207309</v>
      </c>
      <c r="E9" s="358">
        <v>213751.848</v>
      </c>
      <c r="F9" s="358">
        <v>213751.848</v>
      </c>
      <c r="G9" s="358">
        <v>9068.49</v>
      </c>
      <c r="H9" s="343" t="s">
        <v>39</v>
      </c>
    </row>
    <row r="10" spans="2:8" s="342" customFormat="1" ht="32.450000000000003" customHeight="1">
      <c r="B10" s="351" t="s">
        <v>2644</v>
      </c>
      <c r="C10" s="352">
        <v>35365</v>
      </c>
      <c r="D10" s="352">
        <v>8214</v>
      </c>
      <c r="E10" s="358">
        <v>13416.745999999999</v>
      </c>
      <c r="F10" s="358">
        <v>13416.745999999999</v>
      </c>
      <c r="G10" s="358">
        <v>1524.193</v>
      </c>
      <c r="H10" s="343" t="s">
        <v>2645</v>
      </c>
    </row>
    <row r="11" spans="2:8" s="342" customFormat="1" ht="32.450000000000003" customHeight="1">
      <c r="B11" s="351" t="s">
        <v>1514</v>
      </c>
      <c r="C11" s="352">
        <v>115390</v>
      </c>
      <c r="D11" s="352">
        <v>171705</v>
      </c>
      <c r="E11" s="358">
        <v>190108.50099999999</v>
      </c>
      <c r="F11" s="358">
        <v>190108.50099999999</v>
      </c>
      <c r="G11" s="358">
        <v>12857.356</v>
      </c>
      <c r="H11" s="343" t="s">
        <v>195</v>
      </c>
    </row>
    <row r="12" spans="2:8" s="342" customFormat="1" ht="32.450000000000003" customHeight="1">
      <c r="B12" s="351" t="s">
        <v>2173</v>
      </c>
      <c r="C12" s="352">
        <v>30040</v>
      </c>
      <c r="D12" s="352">
        <v>32854</v>
      </c>
      <c r="E12" s="358">
        <v>34148.209000000003</v>
      </c>
      <c r="F12" s="358">
        <v>34148.209000000003</v>
      </c>
      <c r="G12" s="358">
        <v>1043.825</v>
      </c>
      <c r="H12" s="343" t="s">
        <v>2174</v>
      </c>
    </row>
    <row r="13" spans="2:8" s="342" customFormat="1" ht="32.450000000000003" customHeight="1">
      <c r="B13" s="349" t="s">
        <v>494</v>
      </c>
      <c r="C13" s="350">
        <v>1584149</v>
      </c>
      <c r="D13" s="350">
        <v>0</v>
      </c>
      <c r="E13" s="357">
        <v>2120876.7420000001</v>
      </c>
      <c r="F13" s="357">
        <v>2120876.7420000001</v>
      </c>
      <c r="G13" s="357">
        <v>155299.81899999999</v>
      </c>
      <c r="H13" s="344" t="s">
        <v>607</v>
      </c>
    </row>
    <row r="14" spans="2:8" s="342" customFormat="1" ht="19.149999999999999" customHeight="1">
      <c r="B14" s="351" t="s">
        <v>657</v>
      </c>
      <c r="C14" s="353">
        <v>104474</v>
      </c>
      <c r="D14" s="353">
        <v>0</v>
      </c>
      <c r="E14" s="356">
        <v>159776.91</v>
      </c>
      <c r="F14" s="356">
        <v>159776.91</v>
      </c>
      <c r="G14" s="356">
        <v>7460.9390000000003</v>
      </c>
      <c r="H14" s="343" t="s">
        <v>484</v>
      </c>
    </row>
    <row r="15" spans="2:8" s="342" customFormat="1" ht="19.149999999999999" customHeight="1">
      <c r="B15" s="351" t="s">
        <v>1151</v>
      </c>
      <c r="C15" s="353">
        <v>55812</v>
      </c>
      <c r="D15" s="353">
        <v>0</v>
      </c>
      <c r="E15" s="356">
        <v>110138.66800000001</v>
      </c>
      <c r="F15" s="356">
        <v>110138.66800000001</v>
      </c>
      <c r="G15" s="356">
        <v>3148.7669999999998</v>
      </c>
      <c r="H15" s="343" t="s">
        <v>485</v>
      </c>
    </row>
    <row r="16" spans="2:8" s="342" customFormat="1" ht="19.149999999999999" customHeight="1">
      <c r="B16" s="351" t="s">
        <v>94</v>
      </c>
      <c r="C16" s="353">
        <v>153723</v>
      </c>
      <c r="D16" s="353">
        <v>0</v>
      </c>
      <c r="E16" s="356">
        <v>190908.951</v>
      </c>
      <c r="F16" s="356">
        <v>190908.951</v>
      </c>
      <c r="G16" s="356" t="s">
        <v>3202</v>
      </c>
      <c r="H16" s="343" t="s">
        <v>486</v>
      </c>
    </row>
    <row r="17" spans="2:8" s="342" customFormat="1" ht="22.9" customHeight="1">
      <c r="B17" s="351" t="s">
        <v>694</v>
      </c>
      <c r="C17" s="353">
        <v>51393</v>
      </c>
      <c r="D17" s="353">
        <v>0</v>
      </c>
      <c r="E17" s="356">
        <v>75347.255000000005</v>
      </c>
      <c r="F17" s="356">
        <v>75347.255000000005</v>
      </c>
      <c r="G17" s="356">
        <v>3336.52</v>
      </c>
      <c r="H17" s="343" t="s">
        <v>572</v>
      </c>
    </row>
    <row r="18" spans="2:8" s="342" customFormat="1" ht="19.149999999999999" customHeight="1">
      <c r="B18" s="351" t="s">
        <v>120</v>
      </c>
      <c r="C18" s="353">
        <v>161935</v>
      </c>
      <c r="D18" s="353">
        <v>0</v>
      </c>
      <c r="E18" s="356">
        <v>193906.10500000001</v>
      </c>
      <c r="F18" s="356">
        <v>193906.10500000001</v>
      </c>
      <c r="G18" s="356">
        <v>13441.319</v>
      </c>
      <c r="H18" s="343" t="s">
        <v>2646</v>
      </c>
    </row>
    <row r="19" spans="2:8" s="342" customFormat="1" ht="19.149999999999999" customHeight="1">
      <c r="B19" s="351" t="s">
        <v>719</v>
      </c>
      <c r="C19" s="353">
        <v>100731</v>
      </c>
      <c r="D19" s="353">
        <v>0</v>
      </c>
      <c r="E19" s="356">
        <v>134306.41899999999</v>
      </c>
      <c r="F19" s="356">
        <v>134306.41899999999</v>
      </c>
      <c r="G19" s="356">
        <v>5020.8819999999996</v>
      </c>
      <c r="H19" s="343" t="s">
        <v>356</v>
      </c>
    </row>
    <row r="20" spans="2:8" s="342" customFormat="1" ht="19.149999999999999" customHeight="1">
      <c r="B20" s="351" t="s">
        <v>642</v>
      </c>
      <c r="C20" s="353">
        <v>110193</v>
      </c>
      <c r="D20" s="353">
        <v>0</v>
      </c>
      <c r="E20" s="356">
        <v>135998.777</v>
      </c>
      <c r="F20" s="356">
        <v>135998.777</v>
      </c>
      <c r="G20" s="356">
        <v>11826.046</v>
      </c>
      <c r="H20" s="343" t="s">
        <v>610</v>
      </c>
    </row>
    <row r="21" spans="2:8" s="342" customFormat="1" ht="19.149999999999999" customHeight="1">
      <c r="B21" s="351" t="s">
        <v>645</v>
      </c>
      <c r="C21" s="353">
        <v>137166</v>
      </c>
      <c r="D21" s="353">
        <v>0</v>
      </c>
      <c r="E21" s="356">
        <v>176498.658</v>
      </c>
      <c r="F21" s="356">
        <v>176498.658</v>
      </c>
      <c r="G21" s="356">
        <v>14200</v>
      </c>
      <c r="H21" s="343" t="s">
        <v>357</v>
      </c>
    </row>
    <row r="22" spans="2:8" s="342" customFormat="1" ht="19.149999999999999" customHeight="1">
      <c r="B22" s="351" t="s">
        <v>624</v>
      </c>
      <c r="C22" s="353">
        <v>46107</v>
      </c>
      <c r="D22" s="353">
        <v>0</v>
      </c>
      <c r="E22" s="356">
        <v>54972.752999999997</v>
      </c>
      <c r="F22" s="356">
        <v>54972.752999999997</v>
      </c>
      <c r="G22" s="356">
        <v>4449.1210000000001</v>
      </c>
      <c r="H22" s="343" t="s">
        <v>250</v>
      </c>
    </row>
    <row r="23" spans="2:8" s="342" customFormat="1" ht="22.9" customHeight="1">
      <c r="B23" s="351" t="s">
        <v>1152</v>
      </c>
      <c r="C23" s="353">
        <v>96360</v>
      </c>
      <c r="D23" s="353">
        <v>0</v>
      </c>
      <c r="E23" s="356">
        <v>141543.628</v>
      </c>
      <c r="F23" s="356">
        <v>141543.628</v>
      </c>
      <c r="G23" s="356">
        <v>6489.5129999999999</v>
      </c>
      <c r="H23" s="343" t="s">
        <v>488</v>
      </c>
    </row>
    <row r="24" spans="2:8" s="342" customFormat="1" ht="19.149999999999999" customHeight="1">
      <c r="B24" s="351" t="s">
        <v>1792</v>
      </c>
      <c r="C24" s="353">
        <v>402301</v>
      </c>
      <c r="D24" s="353">
        <v>0</v>
      </c>
      <c r="E24" s="356">
        <v>391668.52799999999</v>
      </c>
      <c r="F24" s="356">
        <v>391668.52799999999</v>
      </c>
      <c r="G24" s="356">
        <v>60370.661</v>
      </c>
      <c r="H24" s="343" t="s">
        <v>1791</v>
      </c>
    </row>
    <row r="25" spans="2:8" s="342" customFormat="1" ht="22.5" customHeight="1">
      <c r="B25" s="359" t="s">
        <v>1153</v>
      </c>
      <c r="C25" s="360">
        <v>163954</v>
      </c>
      <c r="D25" s="360">
        <v>0</v>
      </c>
      <c r="E25" s="361">
        <v>217475.731</v>
      </c>
      <c r="F25" s="361">
        <v>217475.731</v>
      </c>
      <c r="G25" s="361">
        <v>7844.768</v>
      </c>
      <c r="H25" s="359" t="s">
        <v>477</v>
      </c>
    </row>
    <row r="26" spans="2:8" s="342" customFormat="1" ht="22.5" customHeight="1">
      <c r="B26" s="362" t="s">
        <v>3002</v>
      </c>
      <c r="C26" s="363"/>
      <c r="D26" s="363"/>
      <c r="E26" s="364">
        <v>138334.359</v>
      </c>
      <c r="F26" s="364">
        <v>138334.359</v>
      </c>
      <c r="G26" s="364">
        <v>7722.4059999999999</v>
      </c>
      <c r="H26" s="365" t="s">
        <v>1790</v>
      </c>
    </row>
    <row r="27" spans="2:8" s="342" customFormat="1" ht="26.65" customHeight="1"/>
  </sheetData>
  <customSheetViews>
    <customSheetView guid="{69687417-BF2D-41EA-9F0C-3ABCA36AC0DF}" scale="85" showPageBreaks="1" printArea="1" view="pageBreakPreview">
      <selection activeCell="G6" sqref="G6"/>
      <pageMargins left="0.35433070866141736" right="0.19685039370078741" top="0.98425196850393704" bottom="0.98425196850393704" header="0.51181102362204722" footer="0.51181102362204722"/>
      <pageSetup paperSize="9" scale="72" orientation="portrait" r:id="rId1"/>
      <headerFooter alignWithMargins="0"/>
    </customSheetView>
    <customSheetView guid="{CEB12AB2-2B7C-47EA-8993-91B31C172525}" showPageBreaks="1" printArea="1">
      <selection activeCell="B3" sqref="B3:H3"/>
      <pageMargins left="0.35433070866141736" right="0.19685039370078741" top="0.98425196850393704" bottom="0.98425196850393704" header="0.51181102362204722" footer="0.51181102362204722"/>
      <pageSetup paperSize="9" scale="72" orientation="portrait" r:id="rId2"/>
      <headerFooter alignWithMargins="0"/>
    </customSheetView>
  </customSheetViews>
  <mergeCells count="9">
    <mergeCell ref="H5:H6"/>
    <mergeCell ref="B1:C1"/>
    <mergeCell ref="B3:G3"/>
    <mergeCell ref="B4:C4"/>
    <mergeCell ref="B5:B6"/>
    <mergeCell ref="C5:C6"/>
    <mergeCell ref="D5:D6"/>
    <mergeCell ref="E5:F5"/>
    <mergeCell ref="G5:G6"/>
  </mergeCells>
  <phoneticPr fontId="0" type="noConversion"/>
  <pageMargins left="0.35433070866141736" right="0.19685039370078741" top="0.98425196850393704" bottom="0.98425196850393704" header="0.51181102362204722" footer="0.51181102362204722"/>
  <pageSetup paperSize="9" scale="72" orientation="portrait" r:id="rId3"/>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10"/>
  <sheetViews>
    <sheetView workbookViewId="0">
      <selection activeCell="G10" sqref="G10"/>
    </sheetView>
  </sheetViews>
  <sheetFormatPr defaultRowHeight="18.75"/>
  <cols>
    <col min="1" max="1" width="34.5703125" style="201" customWidth="1"/>
    <col min="2" max="2" width="20.28515625" style="201" customWidth="1"/>
    <col min="3" max="3" width="20.85546875" style="201" customWidth="1"/>
    <col min="4" max="4" width="13.7109375" style="201" customWidth="1"/>
    <col min="5" max="5" width="29.7109375" style="201" customWidth="1"/>
    <col min="6" max="11" width="9.140625" style="201"/>
    <col min="12" max="13" width="9.140625" style="204"/>
    <col min="14" max="256" width="9.140625" style="454"/>
    <col min="257" max="257" width="34.5703125" style="454" customWidth="1"/>
    <col min="258" max="258" width="20.28515625" style="454" customWidth="1"/>
    <col min="259" max="259" width="20.85546875" style="454" customWidth="1"/>
    <col min="260" max="260" width="13.7109375" style="454" customWidth="1"/>
    <col min="261" max="261" width="29.7109375" style="454" customWidth="1"/>
    <col min="262" max="512" width="9.140625" style="454"/>
    <col min="513" max="513" width="34.5703125" style="454" customWidth="1"/>
    <col min="514" max="514" width="20.28515625" style="454" customWidth="1"/>
    <col min="515" max="515" width="20.85546875" style="454" customWidth="1"/>
    <col min="516" max="516" width="13.7109375" style="454" customWidth="1"/>
    <col min="517" max="517" width="29.7109375" style="454" customWidth="1"/>
    <col min="518" max="768" width="9.140625" style="454"/>
    <col min="769" max="769" width="34.5703125" style="454" customWidth="1"/>
    <col min="770" max="770" width="20.28515625" style="454" customWidth="1"/>
    <col min="771" max="771" width="20.85546875" style="454" customWidth="1"/>
    <col min="772" max="772" width="13.7109375" style="454" customWidth="1"/>
    <col min="773" max="773" width="29.7109375" style="454" customWidth="1"/>
    <col min="774" max="1024" width="9.140625" style="454"/>
    <col min="1025" max="1025" width="34.5703125" style="454" customWidth="1"/>
    <col min="1026" max="1026" width="20.28515625" style="454" customWidth="1"/>
    <col min="1027" max="1027" width="20.85546875" style="454" customWidth="1"/>
    <col min="1028" max="1028" width="13.7109375" style="454" customWidth="1"/>
    <col min="1029" max="1029" width="29.7109375" style="454" customWidth="1"/>
    <col min="1030" max="1280" width="9.140625" style="454"/>
    <col min="1281" max="1281" width="34.5703125" style="454" customWidth="1"/>
    <col min="1282" max="1282" width="20.28515625" style="454" customWidth="1"/>
    <col min="1283" max="1283" width="20.85546875" style="454" customWidth="1"/>
    <col min="1284" max="1284" width="13.7109375" style="454" customWidth="1"/>
    <col min="1285" max="1285" width="29.7109375" style="454" customWidth="1"/>
    <col min="1286" max="1536" width="9.140625" style="454"/>
    <col min="1537" max="1537" width="34.5703125" style="454" customWidth="1"/>
    <col min="1538" max="1538" width="20.28515625" style="454" customWidth="1"/>
    <col min="1539" max="1539" width="20.85546875" style="454" customWidth="1"/>
    <col min="1540" max="1540" width="13.7109375" style="454" customWidth="1"/>
    <col min="1541" max="1541" width="29.7109375" style="454" customWidth="1"/>
    <col min="1542" max="1792" width="9.140625" style="454"/>
    <col min="1793" max="1793" width="34.5703125" style="454" customWidth="1"/>
    <col min="1794" max="1794" width="20.28515625" style="454" customWidth="1"/>
    <col min="1795" max="1795" width="20.85546875" style="454" customWidth="1"/>
    <col min="1796" max="1796" width="13.7109375" style="454" customWidth="1"/>
    <col min="1797" max="1797" width="29.7109375" style="454" customWidth="1"/>
    <col min="1798" max="2048" width="9.140625" style="454"/>
    <col min="2049" max="2049" width="34.5703125" style="454" customWidth="1"/>
    <col min="2050" max="2050" width="20.28515625" style="454" customWidth="1"/>
    <col min="2051" max="2051" width="20.85546875" style="454" customWidth="1"/>
    <col min="2052" max="2052" width="13.7109375" style="454" customWidth="1"/>
    <col min="2053" max="2053" width="29.7109375" style="454" customWidth="1"/>
    <col min="2054" max="2304" width="9.140625" style="454"/>
    <col min="2305" max="2305" width="34.5703125" style="454" customWidth="1"/>
    <col min="2306" max="2306" width="20.28515625" style="454" customWidth="1"/>
    <col min="2307" max="2307" width="20.85546875" style="454" customWidth="1"/>
    <col min="2308" max="2308" width="13.7109375" style="454" customWidth="1"/>
    <col min="2309" max="2309" width="29.7109375" style="454" customWidth="1"/>
    <col min="2310" max="2560" width="9.140625" style="454"/>
    <col min="2561" max="2561" width="34.5703125" style="454" customWidth="1"/>
    <col min="2562" max="2562" width="20.28515625" style="454" customWidth="1"/>
    <col min="2563" max="2563" width="20.85546875" style="454" customWidth="1"/>
    <col min="2564" max="2564" width="13.7109375" style="454" customWidth="1"/>
    <col min="2565" max="2565" width="29.7109375" style="454" customWidth="1"/>
    <col min="2566" max="2816" width="9.140625" style="454"/>
    <col min="2817" max="2817" width="34.5703125" style="454" customWidth="1"/>
    <col min="2818" max="2818" width="20.28515625" style="454" customWidth="1"/>
    <col min="2819" max="2819" width="20.85546875" style="454" customWidth="1"/>
    <col min="2820" max="2820" width="13.7109375" style="454" customWidth="1"/>
    <col min="2821" max="2821" width="29.7109375" style="454" customWidth="1"/>
    <col min="2822" max="3072" width="9.140625" style="454"/>
    <col min="3073" max="3073" width="34.5703125" style="454" customWidth="1"/>
    <col min="3074" max="3074" width="20.28515625" style="454" customWidth="1"/>
    <col min="3075" max="3075" width="20.85546875" style="454" customWidth="1"/>
    <col min="3076" max="3076" width="13.7109375" style="454" customWidth="1"/>
    <col min="3077" max="3077" width="29.7109375" style="454" customWidth="1"/>
    <col min="3078" max="3328" width="9.140625" style="454"/>
    <col min="3329" max="3329" width="34.5703125" style="454" customWidth="1"/>
    <col min="3330" max="3330" width="20.28515625" style="454" customWidth="1"/>
    <col min="3331" max="3331" width="20.85546875" style="454" customWidth="1"/>
    <col min="3332" max="3332" width="13.7109375" style="454" customWidth="1"/>
    <col min="3333" max="3333" width="29.7109375" style="454" customWidth="1"/>
    <col min="3334" max="3584" width="9.140625" style="454"/>
    <col min="3585" max="3585" width="34.5703125" style="454" customWidth="1"/>
    <col min="3586" max="3586" width="20.28515625" style="454" customWidth="1"/>
    <col min="3587" max="3587" width="20.85546875" style="454" customWidth="1"/>
    <col min="3588" max="3588" width="13.7109375" style="454" customWidth="1"/>
    <col min="3589" max="3589" width="29.7109375" style="454" customWidth="1"/>
    <col min="3590" max="3840" width="9.140625" style="454"/>
    <col min="3841" max="3841" width="34.5703125" style="454" customWidth="1"/>
    <col min="3842" max="3842" width="20.28515625" style="454" customWidth="1"/>
    <col min="3843" max="3843" width="20.85546875" style="454" customWidth="1"/>
    <col min="3844" max="3844" width="13.7109375" style="454" customWidth="1"/>
    <col min="3845" max="3845" width="29.7109375" style="454" customWidth="1"/>
    <col min="3846" max="4096" width="9.140625" style="454"/>
    <col min="4097" max="4097" width="34.5703125" style="454" customWidth="1"/>
    <col min="4098" max="4098" width="20.28515625" style="454" customWidth="1"/>
    <col min="4099" max="4099" width="20.85546875" style="454" customWidth="1"/>
    <col min="4100" max="4100" width="13.7109375" style="454" customWidth="1"/>
    <col min="4101" max="4101" width="29.7109375" style="454" customWidth="1"/>
    <col min="4102" max="4352" width="9.140625" style="454"/>
    <col min="4353" max="4353" width="34.5703125" style="454" customWidth="1"/>
    <col min="4354" max="4354" width="20.28515625" style="454" customWidth="1"/>
    <col min="4355" max="4355" width="20.85546875" style="454" customWidth="1"/>
    <col min="4356" max="4356" width="13.7109375" style="454" customWidth="1"/>
    <col min="4357" max="4357" width="29.7109375" style="454" customWidth="1"/>
    <col min="4358" max="4608" width="9.140625" style="454"/>
    <col min="4609" max="4609" width="34.5703125" style="454" customWidth="1"/>
    <col min="4610" max="4610" width="20.28515625" style="454" customWidth="1"/>
    <col min="4611" max="4611" width="20.85546875" style="454" customWidth="1"/>
    <col min="4612" max="4612" width="13.7109375" style="454" customWidth="1"/>
    <col min="4613" max="4613" width="29.7109375" style="454" customWidth="1"/>
    <col min="4614" max="4864" width="9.140625" style="454"/>
    <col min="4865" max="4865" width="34.5703125" style="454" customWidth="1"/>
    <col min="4866" max="4866" width="20.28515625" style="454" customWidth="1"/>
    <col min="4867" max="4867" width="20.85546875" style="454" customWidth="1"/>
    <col min="4868" max="4868" width="13.7109375" style="454" customWidth="1"/>
    <col min="4869" max="4869" width="29.7109375" style="454" customWidth="1"/>
    <col min="4870" max="5120" width="9.140625" style="454"/>
    <col min="5121" max="5121" width="34.5703125" style="454" customWidth="1"/>
    <col min="5122" max="5122" width="20.28515625" style="454" customWidth="1"/>
    <col min="5123" max="5123" width="20.85546875" style="454" customWidth="1"/>
    <col min="5124" max="5124" width="13.7109375" style="454" customWidth="1"/>
    <col min="5125" max="5125" width="29.7109375" style="454" customWidth="1"/>
    <col min="5126" max="5376" width="9.140625" style="454"/>
    <col min="5377" max="5377" width="34.5703125" style="454" customWidth="1"/>
    <col min="5378" max="5378" width="20.28515625" style="454" customWidth="1"/>
    <col min="5379" max="5379" width="20.85546875" style="454" customWidth="1"/>
    <col min="5380" max="5380" width="13.7109375" style="454" customWidth="1"/>
    <col min="5381" max="5381" width="29.7109375" style="454" customWidth="1"/>
    <col min="5382" max="5632" width="9.140625" style="454"/>
    <col min="5633" max="5633" width="34.5703125" style="454" customWidth="1"/>
    <col min="5634" max="5634" width="20.28515625" style="454" customWidth="1"/>
    <col min="5635" max="5635" width="20.85546875" style="454" customWidth="1"/>
    <col min="5636" max="5636" width="13.7109375" style="454" customWidth="1"/>
    <col min="5637" max="5637" width="29.7109375" style="454" customWidth="1"/>
    <col min="5638" max="5888" width="9.140625" style="454"/>
    <col min="5889" max="5889" width="34.5703125" style="454" customWidth="1"/>
    <col min="5890" max="5890" width="20.28515625" style="454" customWidth="1"/>
    <col min="5891" max="5891" width="20.85546875" style="454" customWidth="1"/>
    <col min="5892" max="5892" width="13.7109375" style="454" customWidth="1"/>
    <col min="5893" max="5893" width="29.7109375" style="454" customWidth="1"/>
    <col min="5894" max="6144" width="9.140625" style="454"/>
    <col min="6145" max="6145" width="34.5703125" style="454" customWidth="1"/>
    <col min="6146" max="6146" width="20.28515625" style="454" customWidth="1"/>
    <col min="6147" max="6147" width="20.85546875" style="454" customWidth="1"/>
    <col min="6148" max="6148" width="13.7109375" style="454" customWidth="1"/>
    <col min="6149" max="6149" width="29.7109375" style="454" customWidth="1"/>
    <col min="6150" max="6400" width="9.140625" style="454"/>
    <col min="6401" max="6401" width="34.5703125" style="454" customWidth="1"/>
    <col min="6402" max="6402" width="20.28515625" style="454" customWidth="1"/>
    <col min="6403" max="6403" width="20.85546875" style="454" customWidth="1"/>
    <col min="6404" max="6404" width="13.7109375" style="454" customWidth="1"/>
    <col min="6405" max="6405" width="29.7109375" style="454" customWidth="1"/>
    <col min="6406" max="6656" width="9.140625" style="454"/>
    <col min="6657" max="6657" width="34.5703125" style="454" customWidth="1"/>
    <col min="6658" max="6658" width="20.28515625" style="454" customWidth="1"/>
    <col min="6659" max="6659" width="20.85546875" style="454" customWidth="1"/>
    <col min="6660" max="6660" width="13.7109375" style="454" customWidth="1"/>
    <col min="6661" max="6661" width="29.7109375" style="454" customWidth="1"/>
    <col min="6662" max="6912" width="9.140625" style="454"/>
    <col min="6913" max="6913" width="34.5703125" style="454" customWidth="1"/>
    <col min="6914" max="6914" width="20.28515625" style="454" customWidth="1"/>
    <col min="6915" max="6915" width="20.85546875" style="454" customWidth="1"/>
    <col min="6916" max="6916" width="13.7109375" style="454" customWidth="1"/>
    <col min="6917" max="6917" width="29.7109375" style="454" customWidth="1"/>
    <col min="6918" max="7168" width="9.140625" style="454"/>
    <col min="7169" max="7169" width="34.5703125" style="454" customWidth="1"/>
    <col min="7170" max="7170" width="20.28515625" style="454" customWidth="1"/>
    <col min="7171" max="7171" width="20.85546875" style="454" customWidth="1"/>
    <col min="7172" max="7172" width="13.7109375" style="454" customWidth="1"/>
    <col min="7173" max="7173" width="29.7109375" style="454" customWidth="1"/>
    <col min="7174" max="7424" width="9.140625" style="454"/>
    <col min="7425" max="7425" width="34.5703125" style="454" customWidth="1"/>
    <col min="7426" max="7426" width="20.28515625" style="454" customWidth="1"/>
    <col min="7427" max="7427" width="20.85546875" style="454" customWidth="1"/>
    <col min="7428" max="7428" width="13.7109375" style="454" customWidth="1"/>
    <col min="7429" max="7429" width="29.7109375" style="454" customWidth="1"/>
    <col min="7430" max="7680" width="9.140625" style="454"/>
    <col min="7681" max="7681" width="34.5703125" style="454" customWidth="1"/>
    <col min="7682" max="7682" width="20.28515625" style="454" customWidth="1"/>
    <col min="7683" max="7683" width="20.85546875" style="454" customWidth="1"/>
    <col min="7684" max="7684" width="13.7109375" style="454" customWidth="1"/>
    <col min="7685" max="7685" width="29.7109375" style="454" customWidth="1"/>
    <col min="7686" max="7936" width="9.140625" style="454"/>
    <col min="7937" max="7937" width="34.5703125" style="454" customWidth="1"/>
    <col min="7938" max="7938" width="20.28515625" style="454" customWidth="1"/>
    <col min="7939" max="7939" width="20.85546875" style="454" customWidth="1"/>
    <col min="7940" max="7940" width="13.7109375" style="454" customWidth="1"/>
    <col min="7941" max="7941" width="29.7109375" style="454" customWidth="1"/>
    <col min="7942" max="8192" width="9.140625" style="454"/>
    <col min="8193" max="8193" width="34.5703125" style="454" customWidth="1"/>
    <col min="8194" max="8194" width="20.28515625" style="454" customWidth="1"/>
    <col min="8195" max="8195" width="20.85546875" style="454" customWidth="1"/>
    <col min="8196" max="8196" width="13.7109375" style="454" customWidth="1"/>
    <col min="8197" max="8197" width="29.7109375" style="454" customWidth="1"/>
    <col min="8198" max="8448" width="9.140625" style="454"/>
    <col min="8449" max="8449" width="34.5703125" style="454" customWidth="1"/>
    <col min="8450" max="8450" width="20.28515625" style="454" customWidth="1"/>
    <col min="8451" max="8451" width="20.85546875" style="454" customWidth="1"/>
    <col min="8452" max="8452" width="13.7109375" style="454" customWidth="1"/>
    <col min="8453" max="8453" width="29.7109375" style="454" customWidth="1"/>
    <col min="8454" max="8704" width="9.140625" style="454"/>
    <col min="8705" max="8705" width="34.5703125" style="454" customWidth="1"/>
    <col min="8706" max="8706" width="20.28515625" style="454" customWidth="1"/>
    <col min="8707" max="8707" width="20.85546875" style="454" customWidth="1"/>
    <col min="8708" max="8708" width="13.7109375" style="454" customWidth="1"/>
    <col min="8709" max="8709" width="29.7109375" style="454" customWidth="1"/>
    <col min="8710" max="8960" width="9.140625" style="454"/>
    <col min="8961" max="8961" width="34.5703125" style="454" customWidth="1"/>
    <col min="8962" max="8962" width="20.28515625" style="454" customWidth="1"/>
    <col min="8963" max="8963" width="20.85546875" style="454" customWidth="1"/>
    <col min="8964" max="8964" width="13.7109375" style="454" customWidth="1"/>
    <col min="8965" max="8965" width="29.7109375" style="454" customWidth="1"/>
    <col min="8966" max="9216" width="9.140625" style="454"/>
    <col min="9217" max="9217" width="34.5703125" style="454" customWidth="1"/>
    <col min="9218" max="9218" width="20.28515625" style="454" customWidth="1"/>
    <col min="9219" max="9219" width="20.85546875" style="454" customWidth="1"/>
    <col min="9220" max="9220" width="13.7109375" style="454" customWidth="1"/>
    <col min="9221" max="9221" width="29.7109375" style="454" customWidth="1"/>
    <col min="9222" max="9472" width="9.140625" style="454"/>
    <col min="9473" max="9473" width="34.5703125" style="454" customWidth="1"/>
    <col min="9474" max="9474" width="20.28515625" style="454" customWidth="1"/>
    <col min="9475" max="9475" width="20.85546875" style="454" customWidth="1"/>
    <col min="9476" max="9476" width="13.7109375" style="454" customWidth="1"/>
    <col min="9477" max="9477" width="29.7109375" style="454" customWidth="1"/>
    <col min="9478" max="9728" width="9.140625" style="454"/>
    <col min="9729" max="9729" width="34.5703125" style="454" customWidth="1"/>
    <col min="9730" max="9730" width="20.28515625" style="454" customWidth="1"/>
    <col min="9731" max="9731" width="20.85546875" style="454" customWidth="1"/>
    <col min="9732" max="9732" width="13.7109375" style="454" customWidth="1"/>
    <col min="9733" max="9733" width="29.7109375" style="454" customWidth="1"/>
    <col min="9734" max="9984" width="9.140625" style="454"/>
    <col min="9985" max="9985" width="34.5703125" style="454" customWidth="1"/>
    <col min="9986" max="9986" width="20.28515625" style="454" customWidth="1"/>
    <col min="9987" max="9987" width="20.85546875" style="454" customWidth="1"/>
    <col min="9988" max="9988" width="13.7109375" style="454" customWidth="1"/>
    <col min="9989" max="9989" width="29.7109375" style="454" customWidth="1"/>
    <col min="9990" max="10240" width="9.140625" style="454"/>
    <col min="10241" max="10241" width="34.5703125" style="454" customWidth="1"/>
    <col min="10242" max="10242" width="20.28515625" style="454" customWidth="1"/>
    <col min="10243" max="10243" width="20.85546875" style="454" customWidth="1"/>
    <col min="10244" max="10244" width="13.7109375" style="454" customWidth="1"/>
    <col min="10245" max="10245" width="29.7109375" style="454" customWidth="1"/>
    <col min="10246" max="10496" width="9.140625" style="454"/>
    <col min="10497" max="10497" width="34.5703125" style="454" customWidth="1"/>
    <col min="10498" max="10498" width="20.28515625" style="454" customWidth="1"/>
    <col min="10499" max="10499" width="20.85546875" style="454" customWidth="1"/>
    <col min="10500" max="10500" width="13.7109375" style="454" customWidth="1"/>
    <col min="10501" max="10501" width="29.7109375" style="454" customWidth="1"/>
    <col min="10502" max="10752" width="9.140625" style="454"/>
    <col min="10753" max="10753" width="34.5703125" style="454" customWidth="1"/>
    <col min="10754" max="10754" width="20.28515625" style="454" customWidth="1"/>
    <col min="10755" max="10755" width="20.85546875" style="454" customWidth="1"/>
    <col min="10756" max="10756" width="13.7109375" style="454" customWidth="1"/>
    <col min="10757" max="10757" width="29.7109375" style="454" customWidth="1"/>
    <col min="10758" max="11008" width="9.140625" style="454"/>
    <col min="11009" max="11009" width="34.5703125" style="454" customWidth="1"/>
    <col min="11010" max="11010" width="20.28515625" style="454" customWidth="1"/>
    <col min="11011" max="11011" width="20.85546875" style="454" customWidth="1"/>
    <col min="11012" max="11012" width="13.7109375" style="454" customWidth="1"/>
    <col min="11013" max="11013" width="29.7109375" style="454" customWidth="1"/>
    <col min="11014" max="11264" width="9.140625" style="454"/>
    <col min="11265" max="11265" width="34.5703125" style="454" customWidth="1"/>
    <col min="11266" max="11266" width="20.28515625" style="454" customWidth="1"/>
    <col min="11267" max="11267" width="20.85546875" style="454" customWidth="1"/>
    <col min="11268" max="11268" width="13.7109375" style="454" customWidth="1"/>
    <col min="11269" max="11269" width="29.7109375" style="454" customWidth="1"/>
    <col min="11270" max="11520" width="9.140625" style="454"/>
    <col min="11521" max="11521" width="34.5703125" style="454" customWidth="1"/>
    <col min="11522" max="11522" width="20.28515625" style="454" customWidth="1"/>
    <col min="11523" max="11523" width="20.85546875" style="454" customWidth="1"/>
    <col min="11524" max="11524" width="13.7109375" style="454" customWidth="1"/>
    <col min="11525" max="11525" width="29.7109375" style="454" customWidth="1"/>
    <col min="11526" max="11776" width="9.140625" style="454"/>
    <col min="11777" max="11777" width="34.5703125" style="454" customWidth="1"/>
    <col min="11778" max="11778" width="20.28515625" style="454" customWidth="1"/>
    <col min="11779" max="11779" width="20.85546875" style="454" customWidth="1"/>
    <col min="11780" max="11780" width="13.7109375" style="454" customWidth="1"/>
    <col min="11781" max="11781" width="29.7109375" style="454" customWidth="1"/>
    <col min="11782" max="12032" width="9.140625" style="454"/>
    <col min="12033" max="12033" width="34.5703125" style="454" customWidth="1"/>
    <col min="12034" max="12034" width="20.28515625" style="454" customWidth="1"/>
    <col min="12035" max="12035" width="20.85546875" style="454" customWidth="1"/>
    <col min="12036" max="12036" width="13.7109375" style="454" customWidth="1"/>
    <col min="12037" max="12037" width="29.7109375" style="454" customWidth="1"/>
    <col min="12038" max="12288" width="9.140625" style="454"/>
    <col min="12289" max="12289" width="34.5703125" style="454" customWidth="1"/>
    <col min="12290" max="12290" width="20.28515625" style="454" customWidth="1"/>
    <col min="12291" max="12291" width="20.85546875" style="454" customWidth="1"/>
    <col min="12292" max="12292" width="13.7109375" style="454" customWidth="1"/>
    <col min="12293" max="12293" width="29.7109375" style="454" customWidth="1"/>
    <col min="12294" max="12544" width="9.140625" style="454"/>
    <col min="12545" max="12545" width="34.5703125" style="454" customWidth="1"/>
    <col min="12546" max="12546" width="20.28515625" style="454" customWidth="1"/>
    <col min="12547" max="12547" width="20.85546875" style="454" customWidth="1"/>
    <col min="12548" max="12548" width="13.7109375" style="454" customWidth="1"/>
    <col min="12549" max="12549" width="29.7109375" style="454" customWidth="1"/>
    <col min="12550" max="12800" width="9.140625" style="454"/>
    <col min="12801" max="12801" width="34.5703125" style="454" customWidth="1"/>
    <col min="12802" max="12802" width="20.28515625" style="454" customWidth="1"/>
    <col min="12803" max="12803" width="20.85546875" style="454" customWidth="1"/>
    <col min="12804" max="12804" width="13.7109375" style="454" customWidth="1"/>
    <col min="12805" max="12805" width="29.7109375" style="454" customWidth="1"/>
    <col min="12806" max="13056" width="9.140625" style="454"/>
    <col min="13057" max="13057" width="34.5703125" style="454" customWidth="1"/>
    <col min="13058" max="13058" width="20.28515625" style="454" customWidth="1"/>
    <col min="13059" max="13059" width="20.85546875" style="454" customWidth="1"/>
    <col min="13060" max="13060" width="13.7109375" style="454" customWidth="1"/>
    <col min="13061" max="13061" width="29.7109375" style="454" customWidth="1"/>
    <col min="13062" max="13312" width="9.140625" style="454"/>
    <col min="13313" max="13313" width="34.5703125" style="454" customWidth="1"/>
    <col min="13314" max="13314" width="20.28515625" style="454" customWidth="1"/>
    <col min="13315" max="13315" width="20.85546875" style="454" customWidth="1"/>
    <col min="13316" max="13316" width="13.7109375" style="454" customWidth="1"/>
    <col min="13317" max="13317" width="29.7109375" style="454" customWidth="1"/>
    <col min="13318" max="13568" width="9.140625" style="454"/>
    <col min="13569" max="13569" width="34.5703125" style="454" customWidth="1"/>
    <col min="13570" max="13570" width="20.28515625" style="454" customWidth="1"/>
    <col min="13571" max="13571" width="20.85546875" style="454" customWidth="1"/>
    <col min="13572" max="13572" width="13.7109375" style="454" customWidth="1"/>
    <col min="13573" max="13573" width="29.7109375" style="454" customWidth="1"/>
    <col min="13574" max="13824" width="9.140625" style="454"/>
    <col min="13825" max="13825" width="34.5703125" style="454" customWidth="1"/>
    <col min="13826" max="13826" width="20.28515625" style="454" customWidth="1"/>
    <col min="13827" max="13827" width="20.85546875" style="454" customWidth="1"/>
    <col min="13828" max="13828" width="13.7109375" style="454" customWidth="1"/>
    <col min="13829" max="13829" width="29.7109375" style="454" customWidth="1"/>
    <col min="13830" max="14080" width="9.140625" style="454"/>
    <col min="14081" max="14081" width="34.5703125" style="454" customWidth="1"/>
    <col min="14082" max="14082" width="20.28515625" style="454" customWidth="1"/>
    <col min="14083" max="14083" width="20.85546875" style="454" customWidth="1"/>
    <col min="14084" max="14084" width="13.7109375" style="454" customWidth="1"/>
    <col min="14085" max="14085" width="29.7109375" style="454" customWidth="1"/>
    <col min="14086" max="14336" width="9.140625" style="454"/>
    <col min="14337" max="14337" width="34.5703125" style="454" customWidth="1"/>
    <col min="14338" max="14338" width="20.28515625" style="454" customWidth="1"/>
    <col min="14339" max="14339" width="20.85546875" style="454" customWidth="1"/>
    <col min="14340" max="14340" width="13.7109375" style="454" customWidth="1"/>
    <col min="14341" max="14341" width="29.7109375" style="454" customWidth="1"/>
    <col min="14342" max="14592" width="9.140625" style="454"/>
    <col min="14593" max="14593" width="34.5703125" style="454" customWidth="1"/>
    <col min="14594" max="14594" width="20.28515625" style="454" customWidth="1"/>
    <col min="14595" max="14595" width="20.85546875" style="454" customWidth="1"/>
    <col min="14596" max="14596" width="13.7109375" style="454" customWidth="1"/>
    <col min="14597" max="14597" width="29.7109375" style="454" customWidth="1"/>
    <col min="14598" max="14848" width="9.140625" style="454"/>
    <col min="14849" max="14849" width="34.5703125" style="454" customWidth="1"/>
    <col min="14850" max="14850" width="20.28515625" style="454" customWidth="1"/>
    <col min="14851" max="14851" width="20.85546875" style="454" customWidth="1"/>
    <col min="14852" max="14852" width="13.7109375" style="454" customWidth="1"/>
    <col min="14853" max="14853" width="29.7109375" style="454" customWidth="1"/>
    <col min="14854" max="15104" width="9.140625" style="454"/>
    <col min="15105" max="15105" width="34.5703125" style="454" customWidth="1"/>
    <col min="15106" max="15106" width="20.28515625" style="454" customWidth="1"/>
    <col min="15107" max="15107" width="20.85546875" style="454" customWidth="1"/>
    <col min="15108" max="15108" width="13.7109375" style="454" customWidth="1"/>
    <col min="15109" max="15109" width="29.7109375" style="454" customWidth="1"/>
    <col min="15110" max="15360" width="9.140625" style="454"/>
    <col min="15361" max="15361" width="34.5703125" style="454" customWidth="1"/>
    <col min="15362" max="15362" width="20.28515625" style="454" customWidth="1"/>
    <col min="15363" max="15363" width="20.85546875" style="454" customWidth="1"/>
    <col min="15364" max="15364" width="13.7109375" style="454" customWidth="1"/>
    <col min="15365" max="15365" width="29.7109375" style="454" customWidth="1"/>
    <col min="15366" max="15616" width="9.140625" style="454"/>
    <col min="15617" max="15617" width="34.5703125" style="454" customWidth="1"/>
    <col min="15618" max="15618" width="20.28515625" style="454" customWidth="1"/>
    <col min="15619" max="15619" width="20.85546875" style="454" customWidth="1"/>
    <col min="15620" max="15620" width="13.7109375" style="454" customWidth="1"/>
    <col min="15621" max="15621" width="29.7109375" style="454" customWidth="1"/>
    <col min="15622" max="15872" width="9.140625" style="454"/>
    <col min="15873" max="15873" width="34.5703125" style="454" customWidth="1"/>
    <col min="15874" max="15874" width="20.28515625" style="454" customWidth="1"/>
    <col min="15875" max="15875" width="20.85546875" style="454" customWidth="1"/>
    <col min="15876" max="15876" width="13.7109375" style="454" customWidth="1"/>
    <col min="15877" max="15877" width="29.7109375" style="454" customWidth="1"/>
    <col min="15878" max="16128" width="9.140625" style="454"/>
    <col min="16129" max="16129" width="34.5703125" style="454" customWidth="1"/>
    <col min="16130" max="16130" width="20.28515625" style="454" customWidth="1"/>
    <col min="16131" max="16131" width="20.85546875" style="454" customWidth="1"/>
    <col min="16132" max="16132" width="13.7109375" style="454" customWidth="1"/>
    <col min="16133" max="16133" width="29.7109375" style="454" customWidth="1"/>
    <col min="16134" max="16384" width="9.140625" style="454"/>
  </cols>
  <sheetData>
    <row r="1" spans="1:7" ht="16.5" customHeight="1">
      <c r="A1" s="405" t="s">
        <v>1</v>
      </c>
      <c r="B1" s="405"/>
      <c r="C1" s="405"/>
      <c r="D1" s="405"/>
      <c r="E1" s="406" t="s">
        <v>2992</v>
      </c>
      <c r="F1" s="454"/>
      <c r="G1" s="454"/>
    </row>
    <row r="2" spans="1:7" ht="44.25" customHeight="1">
      <c r="A2" s="903" t="s">
        <v>1261</v>
      </c>
      <c r="B2" s="903"/>
      <c r="C2" s="903"/>
      <c r="D2" s="903"/>
      <c r="E2" s="903"/>
    </row>
    <row r="3" spans="1:7" ht="23.25" customHeight="1">
      <c r="A3" s="405" t="s">
        <v>69</v>
      </c>
      <c r="B3" s="407"/>
      <c r="C3" s="407"/>
      <c r="D3" s="407"/>
      <c r="E3" s="406" t="s">
        <v>119</v>
      </c>
    </row>
    <row r="4" spans="1:7" ht="84" customHeight="1">
      <c r="A4" s="408" t="s">
        <v>451</v>
      </c>
      <c r="B4" s="408" t="s">
        <v>3057</v>
      </c>
      <c r="C4" s="408" t="s">
        <v>3058</v>
      </c>
      <c r="D4" s="408" t="s">
        <v>1262</v>
      </c>
      <c r="E4" s="408" t="s">
        <v>312</v>
      </c>
    </row>
    <row r="5" spans="1:7" ht="21.75" customHeight="1">
      <c r="A5" s="408">
        <v>1</v>
      </c>
      <c r="B5" s="408">
        <v>2</v>
      </c>
      <c r="C5" s="408">
        <v>3</v>
      </c>
      <c r="D5" s="408">
        <v>4</v>
      </c>
      <c r="E5" s="408">
        <v>5</v>
      </c>
    </row>
    <row r="6" spans="1:7" ht="71.25" customHeight="1">
      <c r="A6" s="409" t="s">
        <v>212</v>
      </c>
      <c r="B6" s="410">
        <v>139908.29999999999</v>
      </c>
      <c r="C6" s="410">
        <v>115410</v>
      </c>
      <c r="D6" s="410">
        <v>82.5</v>
      </c>
      <c r="E6" s="409" t="s">
        <v>490</v>
      </c>
    </row>
    <row r="7" spans="1:7" ht="55.5" customHeight="1">
      <c r="A7" s="411" t="s">
        <v>1263</v>
      </c>
      <c r="B7" s="412">
        <v>135397</v>
      </c>
      <c r="C7" s="464">
        <v>109410.7</v>
      </c>
      <c r="D7" s="410">
        <v>80.8</v>
      </c>
      <c r="E7" s="411" t="s">
        <v>291</v>
      </c>
      <c r="G7" s="201" t="s">
        <v>538</v>
      </c>
    </row>
    <row r="8" spans="1:7">
      <c r="A8" s="202"/>
      <c r="B8" s="202"/>
      <c r="C8" s="202"/>
      <c r="D8" s="202"/>
      <c r="E8" s="202"/>
    </row>
    <row r="9" spans="1:7">
      <c r="A9" s="203"/>
      <c r="B9" s="202"/>
      <c r="C9" s="202"/>
      <c r="D9" s="202"/>
      <c r="E9" s="202"/>
    </row>
    <row r="10" spans="1:7">
      <c r="A10" s="203"/>
    </row>
  </sheetData>
  <customSheetViews>
    <customSheetView guid="{69687417-BF2D-41EA-9F0C-3ABCA36AC0DF}">
      <selection activeCell="B8" sqref="B8"/>
      <pageMargins left="0.77" right="0.59" top="0.98425196850393704" bottom="0.98425196850393704" header="0.51181102362204722" footer="0.51181102362204722"/>
      <printOptions horizontalCentered="1"/>
      <pageSetup paperSize="9" scale="75" orientation="portrait" r:id="rId1"/>
      <headerFooter alignWithMargins="0"/>
    </customSheetView>
    <customSheetView guid="{CEB12AB2-2B7C-47EA-8993-91B31C172525}">
      <selection activeCell="B8" sqref="B8"/>
      <pageMargins left="0.77" right="0.59" top="0.98425196850393704" bottom="0.98425196850393704" header="0.51181102362204722" footer="0.51181102362204722"/>
      <printOptions horizontalCentered="1"/>
      <pageSetup paperSize="9" scale="75" orientation="portrait" r:id="rId2"/>
      <headerFooter alignWithMargins="0"/>
    </customSheetView>
  </customSheetViews>
  <mergeCells count="1">
    <mergeCell ref="A2:E2"/>
  </mergeCells>
  <printOptions horizontalCentered="1"/>
  <pageMargins left="0.77" right="0.59" top="0.98425196850393704" bottom="0.98425196850393704" header="0.51181102362204722" footer="0.51181102362204722"/>
  <pageSetup paperSize="9" scale="75" orientation="portrait" r:id="rId3"/>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54"/>
  <sheetViews>
    <sheetView zoomScale="75" zoomScaleNormal="75" zoomScaleSheetLayoutView="70" workbookViewId="0">
      <selection activeCell="N19" sqref="N19"/>
    </sheetView>
  </sheetViews>
  <sheetFormatPr defaultColWidth="9.140625" defaultRowHeight="15"/>
  <cols>
    <col min="1" max="1" width="30.85546875" style="35" customWidth="1"/>
    <col min="2" max="4" width="12.28515625" style="35" customWidth="1"/>
    <col min="5" max="5" width="16.140625" style="337" customWidth="1"/>
    <col min="6" max="11" width="12.28515625" style="35" customWidth="1"/>
    <col min="12" max="12" width="31.7109375" style="35" customWidth="1"/>
    <col min="13" max="13" width="19.5703125" style="35" customWidth="1"/>
    <col min="14" max="16" width="9.140625" style="35"/>
    <col min="17" max="17" width="17.140625" style="35" customWidth="1"/>
    <col min="18" max="16384" width="9.140625" style="35"/>
  </cols>
  <sheetData>
    <row r="1" spans="1:14">
      <c r="A1" s="35" t="s">
        <v>2545</v>
      </c>
      <c r="L1" s="36" t="s">
        <v>2546</v>
      </c>
    </row>
    <row r="3" spans="1:14" ht="18.75">
      <c r="A3" s="887" t="s">
        <v>699</v>
      </c>
      <c r="B3" s="887"/>
      <c r="C3" s="887"/>
      <c r="D3" s="887"/>
      <c r="E3" s="887"/>
      <c r="F3" s="887"/>
      <c r="G3" s="887"/>
      <c r="H3" s="887"/>
      <c r="I3" s="887"/>
      <c r="J3" s="887"/>
      <c r="K3" s="887"/>
      <c r="L3" s="887"/>
    </row>
    <row r="4" spans="1:14" ht="18.75">
      <c r="A4" s="887" t="s">
        <v>34</v>
      </c>
      <c r="B4" s="887"/>
      <c r="C4" s="887"/>
      <c r="D4" s="887"/>
      <c r="E4" s="887"/>
      <c r="F4" s="887"/>
      <c r="G4" s="887"/>
      <c r="H4" s="887"/>
      <c r="I4" s="887"/>
      <c r="J4" s="887"/>
      <c r="K4" s="887"/>
      <c r="L4" s="887"/>
    </row>
    <row r="5" spans="1:14">
      <c r="A5" s="35" t="s">
        <v>69</v>
      </c>
      <c r="L5" s="36" t="s">
        <v>279</v>
      </c>
    </row>
    <row r="6" spans="1:14">
      <c r="A6" s="904" t="s">
        <v>451</v>
      </c>
      <c r="B6" s="906" t="s">
        <v>329</v>
      </c>
      <c r="C6" s="907"/>
      <c r="D6" s="907"/>
      <c r="E6" s="907"/>
      <c r="F6" s="906" t="s">
        <v>330</v>
      </c>
      <c r="G6" s="907"/>
      <c r="H6" s="907"/>
      <c r="I6" s="907"/>
      <c r="J6" s="430"/>
      <c r="K6" s="531"/>
      <c r="L6" s="904" t="s">
        <v>42</v>
      </c>
    </row>
    <row r="7" spans="1:14">
      <c r="A7" s="905"/>
      <c r="B7" s="908" t="s">
        <v>331</v>
      </c>
      <c r="C7" s="909"/>
      <c r="D7" s="909"/>
      <c r="E7" s="909"/>
      <c r="F7" s="910" t="s">
        <v>391</v>
      </c>
      <c r="G7" s="911"/>
      <c r="H7" s="911"/>
      <c r="I7" s="911"/>
      <c r="J7" s="431"/>
      <c r="K7" s="529"/>
      <c r="L7" s="905"/>
    </row>
    <row r="8" spans="1:14" ht="75.75" customHeight="1">
      <c r="A8" s="905"/>
      <c r="B8" s="100" t="s">
        <v>2163</v>
      </c>
      <c r="C8" s="100" t="s">
        <v>2485</v>
      </c>
      <c r="D8" s="140" t="s">
        <v>2908</v>
      </c>
      <c r="E8" s="140" t="s">
        <v>2984</v>
      </c>
      <c r="F8" s="140" t="s">
        <v>2163</v>
      </c>
      <c r="G8" s="140" t="s">
        <v>2485</v>
      </c>
      <c r="H8" s="140" t="s">
        <v>2908</v>
      </c>
      <c r="I8" s="140" t="s">
        <v>2982</v>
      </c>
      <c r="J8" s="140" t="s">
        <v>3011</v>
      </c>
      <c r="K8" s="140" t="s">
        <v>3063</v>
      </c>
      <c r="L8" s="905"/>
    </row>
    <row r="9" spans="1:14" ht="15" customHeight="1">
      <c r="A9" s="37">
        <v>1</v>
      </c>
      <c r="B9" s="37">
        <v>2</v>
      </c>
      <c r="C9" s="100">
        <v>3</v>
      </c>
      <c r="D9" s="37">
        <v>4</v>
      </c>
      <c r="E9" s="338">
        <v>5</v>
      </c>
      <c r="F9" s="37">
        <v>8</v>
      </c>
      <c r="G9" s="100">
        <v>9</v>
      </c>
      <c r="H9" s="37">
        <v>10</v>
      </c>
      <c r="I9" s="37">
        <v>11</v>
      </c>
      <c r="J9" s="37">
        <v>12</v>
      </c>
      <c r="K9" s="37"/>
      <c r="L9" s="37">
        <v>13</v>
      </c>
    </row>
    <row r="10" spans="1:14" ht="18" customHeight="1">
      <c r="A10" s="38" t="s">
        <v>125</v>
      </c>
      <c r="B10" s="172">
        <v>833072.33680505003</v>
      </c>
      <c r="C10" s="172">
        <v>640568.01896373974</v>
      </c>
      <c r="D10" s="172">
        <v>912656.23740070034</v>
      </c>
      <c r="E10" s="172">
        <v>1131878.9297486902</v>
      </c>
      <c r="F10" s="172">
        <v>729188.09148355003</v>
      </c>
      <c r="G10" s="172">
        <v>483144.20098854008</v>
      </c>
      <c r="H10" s="172">
        <v>-45425.554890200263</v>
      </c>
      <c r="I10" s="172">
        <v>1274754.44978169</v>
      </c>
      <c r="J10" s="172">
        <f>J11+J16</f>
        <v>1964494.2680424</v>
      </c>
      <c r="K10" s="172">
        <f>K11+K16</f>
        <v>2526271.2169568501</v>
      </c>
      <c r="L10" s="39" t="s">
        <v>47</v>
      </c>
    </row>
    <row r="11" spans="1:14" ht="17.45" customHeight="1">
      <c r="A11" s="40" t="s">
        <v>555</v>
      </c>
      <c r="B11" s="173">
        <v>483687.20949140005</v>
      </c>
      <c r="C11" s="173">
        <v>654333.38928399968</v>
      </c>
      <c r="D11" s="173">
        <v>917463.36805790011</v>
      </c>
      <c r="E11" s="173">
        <f>E12+E14</f>
        <v>1416380.1962176999</v>
      </c>
      <c r="F11" s="173">
        <v>379136.95916990004</v>
      </c>
      <c r="G11" s="173">
        <v>496909.57130880002</v>
      </c>
      <c r="H11" s="173">
        <v>-30716.224233000306</v>
      </c>
      <c r="I11" s="173">
        <v>507886.78160869994</v>
      </c>
      <c r="J11" s="173">
        <f>J12+J14</f>
        <v>994868.82429980009</v>
      </c>
      <c r="K11" s="173">
        <f>K12+K14</f>
        <v>1562697.2905095001</v>
      </c>
      <c r="L11" s="41" t="s">
        <v>556</v>
      </c>
    </row>
    <row r="12" spans="1:14" ht="34.5" customHeight="1">
      <c r="A12" s="42" t="s">
        <v>153</v>
      </c>
      <c r="B12" s="174">
        <v>14725.999825499981</v>
      </c>
      <c r="C12" s="174">
        <v>627184.49776199996</v>
      </c>
      <c r="D12" s="174">
        <v>135872.701413</v>
      </c>
      <c r="E12" s="174">
        <f>[46]ГОС.!F29</f>
        <v>948938.59669999999</v>
      </c>
      <c r="F12" s="174">
        <v>-25787.374284299993</v>
      </c>
      <c r="G12" s="174">
        <v>463054.13273000007</v>
      </c>
      <c r="H12" s="174">
        <v>-234075.52476800003</v>
      </c>
      <c r="I12" s="174">
        <v>20946.723090999963</v>
      </c>
      <c r="J12" s="174">
        <v>162177.37535999998</v>
      </c>
      <c r="K12" s="537">
        <v>59449.417118999962</v>
      </c>
      <c r="L12" s="43" t="s">
        <v>622</v>
      </c>
      <c r="M12" s="436"/>
    </row>
    <row r="13" spans="1:14" ht="18" customHeight="1">
      <c r="A13" s="42" t="s">
        <v>623</v>
      </c>
      <c r="B13" s="175"/>
      <c r="C13" s="175">
        <v>0</v>
      </c>
      <c r="D13" s="175">
        <v>0</v>
      </c>
      <c r="E13" s="175"/>
      <c r="F13" s="175"/>
      <c r="G13" s="175">
        <v>0</v>
      </c>
      <c r="H13" s="174">
        <v>0</v>
      </c>
      <c r="I13" s="174"/>
      <c r="J13" s="174"/>
      <c r="K13" s="174"/>
      <c r="L13" s="43" t="s">
        <v>412</v>
      </c>
    </row>
    <row r="14" spans="1:14" ht="25.5" customHeight="1">
      <c r="A14" s="42" t="s">
        <v>172</v>
      </c>
      <c r="B14" s="174">
        <v>468961.20966590004</v>
      </c>
      <c r="C14" s="174">
        <v>27148.891521999729</v>
      </c>
      <c r="D14" s="174">
        <v>781590.66664490011</v>
      </c>
      <c r="E14" s="174">
        <v>467441.59951770003</v>
      </c>
      <c r="F14" s="174">
        <v>404924.33345420007</v>
      </c>
      <c r="G14" s="174">
        <v>33855.438578799949</v>
      </c>
      <c r="H14" s="174">
        <v>203359.3005349997</v>
      </c>
      <c r="I14" s="174">
        <v>486940.05851769994</v>
      </c>
      <c r="J14" s="174">
        <v>832691.44893980015</v>
      </c>
      <c r="K14" s="174">
        <v>1503247.8733905002</v>
      </c>
      <c r="L14" s="43" t="s">
        <v>171</v>
      </c>
    </row>
    <row r="15" spans="1:14" ht="30" customHeight="1">
      <c r="A15" s="42" t="s">
        <v>152</v>
      </c>
      <c r="B15" s="175">
        <v>0</v>
      </c>
      <c r="C15" s="175">
        <v>0</v>
      </c>
      <c r="D15" s="175">
        <v>0</v>
      </c>
      <c r="E15" s="175">
        <v>0</v>
      </c>
      <c r="F15" s="175">
        <v>0</v>
      </c>
      <c r="G15" s="175">
        <v>0</v>
      </c>
      <c r="H15" s="174">
        <v>0</v>
      </c>
      <c r="I15" s="174">
        <v>0</v>
      </c>
      <c r="J15" s="174"/>
      <c r="K15" s="174"/>
      <c r="L15" s="43" t="s">
        <v>53</v>
      </c>
      <c r="M15" s="912"/>
      <c r="N15" s="912"/>
    </row>
    <row r="16" spans="1:14" s="44" customFormat="1" ht="18" customHeight="1">
      <c r="A16" s="40" t="s">
        <v>253</v>
      </c>
      <c r="B16" s="173">
        <v>349385.12731364998</v>
      </c>
      <c r="C16" s="173">
        <v>-13765.37032026003</v>
      </c>
      <c r="D16" s="173">
        <v>-4807.1306571998866</v>
      </c>
      <c r="E16" s="173">
        <v>1002556.81853099</v>
      </c>
      <c r="F16" s="173">
        <v>350051.13231364999</v>
      </c>
      <c r="G16" s="173">
        <v>-13765.37032026003</v>
      </c>
      <c r="H16" s="173">
        <v>-14709.330657199898</v>
      </c>
      <c r="I16" s="173">
        <v>766867.66817299009</v>
      </c>
      <c r="J16" s="173">
        <f>J18+J20+J21</f>
        <v>969625.44374259992</v>
      </c>
      <c r="K16" s="173">
        <f>K18+K20+K21</f>
        <v>963573.92644735007</v>
      </c>
      <c r="L16" s="41" t="s">
        <v>354</v>
      </c>
    </row>
    <row r="17" spans="1:12" ht="30.75" customHeight="1">
      <c r="A17" s="42" t="s">
        <v>358</v>
      </c>
      <c r="B17" s="175">
        <v>0</v>
      </c>
      <c r="C17" s="175">
        <v>0</v>
      </c>
      <c r="D17" s="175">
        <v>0</v>
      </c>
      <c r="E17" s="175">
        <v>0</v>
      </c>
      <c r="F17" s="175">
        <v>0</v>
      </c>
      <c r="G17" s="175">
        <v>0</v>
      </c>
      <c r="H17" s="174">
        <v>0</v>
      </c>
      <c r="I17" s="174">
        <v>0</v>
      </c>
      <c r="J17" s="174"/>
      <c r="K17" s="174"/>
      <c r="L17" s="43" t="s">
        <v>622</v>
      </c>
    </row>
    <row r="18" spans="1:12" ht="25.5" customHeight="1">
      <c r="A18" s="42" t="s">
        <v>359</v>
      </c>
      <c r="B18" s="174">
        <v>-79161.902648429997</v>
      </c>
      <c r="C18" s="174">
        <v>-7841.7346964399912</v>
      </c>
      <c r="D18" s="174">
        <v>-7935.9177263099118</v>
      </c>
      <c r="E18" s="174">
        <v>745431.07215936005</v>
      </c>
      <c r="F18" s="174">
        <v>-79161.902648429997</v>
      </c>
      <c r="G18" s="174">
        <v>-7841.7346964399912</v>
      </c>
      <c r="H18" s="174">
        <v>-7935.9177263099118</v>
      </c>
      <c r="I18" s="174">
        <v>745431.07215936005</v>
      </c>
      <c r="J18" s="174">
        <v>713954.45567874995</v>
      </c>
      <c r="K18" s="174">
        <v>713990.63717558002</v>
      </c>
      <c r="L18" s="43" t="s">
        <v>0</v>
      </c>
    </row>
    <row r="19" spans="1:12" ht="49.7" customHeight="1">
      <c r="A19" s="42" t="s">
        <v>419</v>
      </c>
      <c r="B19" s="175"/>
      <c r="C19" s="175">
        <v>0</v>
      </c>
      <c r="D19" s="175">
        <v>0</v>
      </c>
      <c r="E19" s="175"/>
      <c r="F19" s="175"/>
      <c r="G19" s="175">
        <v>0</v>
      </c>
      <c r="H19" s="174">
        <v>0</v>
      </c>
      <c r="I19" s="174"/>
      <c r="J19" s="174"/>
      <c r="K19" s="174"/>
      <c r="L19" s="43" t="s">
        <v>421</v>
      </c>
    </row>
    <row r="20" spans="1:12">
      <c r="A20" s="42" t="s">
        <v>169</v>
      </c>
      <c r="B20" s="174">
        <v>-14348.965037920001</v>
      </c>
      <c r="C20" s="174">
        <v>-5923.6356238200024</v>
      </c>
      <c r="D20" s="174">
        <v>3128.7870691100015</v>
      </c>
      <c r="E20" s="174">
        <v>21436.596013629998</v>
      </c>
      <c r="F20" s="174">
        <v>-14348.965037920001</v>
      </c>
      <c r="G20" s="174">
        <v>-5923.6356238200024</v>
      </c>
      <c r="H20" s="174">
        <v>-6773.4129308899992</v>
      </c>
      <c r="I20" s="174">
        <v>21436.596013629998</v>
      </c>
      <c r="J20" s="174">
        <v>19270.988063849996</v>
      </c>
      <c r="K20" s="174">
        <v>13183.289271769998</v>
      </c>
      <c r="L20" s="43" t="s">
        <v>497</v>
      </c>
    </row>
    <row r="21" spans="1:12" ht="26.45" customHeight="1">
      <c r="A21" s="45" t="s">
        <v>274</v>
      </c>
      <c r="B21" s="176">
        <v>442895.995</v>
      </c>
      <c r="C21" s="177">
        <v>0</v>
      </c>
      <c r="D21" s="177">
        <v>0</v>
      </c>
      <c r="E21" s="177">
        <v>235689.15035800001</v>
      </c>
      <c r="F21" s="176">
        <v>443562</v>
      </c>
      <c r="G21" s="177">
        <v>0</v>
      </c>
      <c r="H21" s="177">
        <v>0</v>
      </c>
      <c r="I21" s="177"/>
      <c r="J21" s="177">
        <v>236400</v>
      </c>
      <c r="K21" s="177">
        <v>236400</v>
      </c>
      <c r="L21" s="46" t="s">
        <v>276</v>
      </c>
    </row>
    <row r="22" spans="1:12" ht="14.25" customHeight="1">
      <c r="A22" s="50"/>
      <c r="B22" s="105"/>
      <c r="C22" s="105"/>
      <c r="D22" s="105"/>
      <c r="E22" s="105"/>
      <c r="F22" s="105"/>
      <c r="G22" s="105"/>
      <c r="H22" s="105"/>
      <c r="I22" s="105"/>
      <c r="J22" s="105"/>
      <c r="K22" s="105"/>
      <c r="L22" s="50"/>
    </row>
    <row r="23" spans="1:12">
      <c r="A23" s="35" t="s">
        <v>495</v>
      </c>
    </row>
    <row r="24" spans="1:12" ht="18">
      <c r="A24" s="47" t="s">
        <v>675</v>
      </c>
    </row>
    <row r="25" spans="1:12" ht="18">
      <c r="A25" s="55"/>
    </row>
    <row r="26" spans="1:12" ht="18">
      <c r="A26" s="54"/>
    </row>
    <row r="27" spans="1:12">
      <c r="L27" s="36"/>
    </row>
    <row r="29" spans="1:12" ht="15.75">
      <c r="A29" s="887"/>
      <c r="B29" s="887"/>
      <c r="C29" s="887"/>
      <c r="D29" s="887"/>
      <c r="E29" s="887"/>
      <c r="F29" s="887"/>
      <c r="G29" s="887"/>
      <c r="H29" s="887"/>
      <c r="I29" s="887"/>
      <c r="J29" s="887"/>
      <c r="K29" s="887"/>
      <c r="L29" s="887"/>
    </row>
    <row r="30" spans="1:12" ht="15.75">
      <c r="A30" s="887"/>
      <c r="B30" s="887"/>
      <c r="C30" s="887"/>
      <c r="D30" s="887"/>
      <c r="E30" s="887"/>
      <c r="F30" s="887"/>
      <c r="G30" s="887"/>
      <c r="H30" s="887"/>
      <c r="I30" s="887"/>
      <c r="J30" s="887"/>
      <c r="K30" s="887"/>
      <c r="L30" s="887"/>
    </row>
    <row r="31" spans="1:12">
      <c r="L31" s="36"/>
    </row>
    <row r="32" spans="1:12" s="141" customFormat="1">
      <c r="A32" s="911"/>
      <c r="B32" s="911"/>
      <c r="C32" s="913"/>
      <c r="D32" s="167"/>
      <c r="E32" s="339"/>
      <c r="F32" s="911"/>
      <c r="G32" s="913"/>
      <c r="H32" s="167"/>
      <c r="I32" s="170"/>
      <c r="J32" s="432"/>
      <c r="K32" s="530"/>
      <c r="L32" s="911"/>
    </row>
    <row r="33" spans="1:12" s="141" customFormat="1">
      <c r="A33" s="911"/>
      <c r="B33" s="911"/>
      <c r="C33" s="913"/>
      <c r="D33" s="167"/>
      <c r="E33" s="339"/>
      <c r="F33" s="911"/>
      <c r="G33" s="913"/>
      <c r="H33" s="167"/>
      <c r="I33" s="170"/>
      <c r="J33" s="432"/>
      <c r="K33" s="530"/>
      <c r="L33" s="911"/>
    </row>
    <row r="34" spans="1:12" s="141" customFormat="1" ht="81.75" customHeight="1">
      <c r="A34" s="911"/>
      <c r="B34" s="142"/>
      <c r="C34" s="142"/>
      <c r="D34" s="142"/>
      <c r="E34" s="340"/>
      <c r="F34" s="142"/>
      <c r="G34" s="142"/>
      <c r="H34" s="142"/>
      <c r="I34" s="142"/>
      <c r="J34" s="142"/>
      <c r="K34" s="142"/>
      <c r="L34" s="911"/>
    </row>
    <row r="35" spans="1:12" s="141" customFormat="1">
      <c r="A35" s="143"/>
      <c r="B35" s="142"/>
      <c r="C35" s="142"/>
      <c r="D35" s="142"/>
      <c r="E35" s="340"/>
      <c r="F35" s="143"/>
      <c r="G35" s="143"/>
      <c r="H35" s="166"/>
      <c r="I35" s="169"/>
      <c r="J35" s="431"/>
      <c r="K35" s="529"/>
      <c r="L35" s="143"/>
    </row>
    <row r="36" spans="1:12" s="141" customFormat="1" ht="27" customHeight="1">
      <c r="A36" s="144"/>
      <c r="B36" s="145"/>
      <c r="C36" s="145"/>
      <c r="D36" s="145"/>
      <c r="E36" s="145"/>
      <c r="F36" s="145"/>
      <c r="G36" s="145"/>
      <c r="H36" s="145"/>
      <c r="I36" s="145"/>
      <c r="J36" s="145"/>
      <c r="K36" s="145"/>
      <c r="L36" s="144"/>
    </row>
    <row r="37" spans="1:12" s="148" customFormat="1" ht="15.75">
      <c r="A37" s="146"/>
      <c r="B37" s="147"/>
      <c r="C37" s="147"/>
      <c r="D37" s="147"/>
      <c r="E37" s="147"/>
      <c r="F37" s="147"/>
      <c r="G37" s="147"/>
      <c r="H37" s="147"/>
      <c r="I37" s="147"/>
      <c r="J37" s="147"/>
      <c r="K37" s="147"/>
      <c r="L37" s="146"/>
    </row>
    <row r="38" spans="1:12" s="141" customFormat="1" ht="23.25" customHeight="1">
      <c r="A38" s="50"/>
      <c r="B38" s="105"/>
      <c r="C38" s="105"/>
      <c r="D38" s="105"/>
      <c r="E38" s="105"/>
      <c r="F38" s="105"/>
      <c r="G38" s="105"/>
      <c r="H38" s="105"/>
      <c r="I38" s="105"/>
      <c r="J38" s="105"/>
      <c r="K38" s="105"/>
      <c r="L38" s="50"/>
    </row>
    <row r="39" spans="1:12" s="141" customFormat="1" ht="32.25" customHeight="1">
      <c r="A39" s="149"/>
      <c r="B39" s="106"/>
      <c r="C39" s="106"/>
      <c r="D39" s="106"/>
      <c r="E39" s="106"/>
      <c r="F39" s="106"/>
      <c r="G39" s="106"/>
      <c r="H39" s="106"/>
      <c r="I39" s="106"/>
      <c r="J39" s="106"/>
      <c r="K39" s="106"/>
      <c r="L39" s="149"/>
    </row>
    <row r="40" spans="1:12" s="141" customFormat="1" ht="15" customHeight="1">
      <c r="A40" s="50"/>
      <c r="B40" s="106"/>
      <c r="C40" s="106"/>
      <c r="D40" s="106"/>
      <c r="E40" s="106"/>
      <c r="F40" s="106"/>
      <c r="G40" s="106"/>
      <c r="H40" s="106"/>
      <c r="I40" s="106"/>
      <c r="J40" s="106"/>
      <c r="K40" s="106"/>
      <c r="L40" s="50"/>
    </row>
    <row r="41" spans="1:12" s="141" customFormat="1" ht="19.5" customHeight="1">
      <c r="A41" s="150"/>
      <c r="B41" s="106"/>
      <c r="C41" s="106"/>
      <c r="D41" s="106"/>
      <c r="E41" s="106"/>
      <c r="F41" s="106"/>
      <c r="G41" s="106"/>
      <c r="H41" s="106"/>
      <c r="I41" s="106"/>
      <c r="J41" s="106"/>
      <c r="K41" s="106"/>
      <c r="L41" s="150"/>
    </row>
    <row r="42" spans="1:12" s="141" customFormat="1" ht="29.25" customHeight="1">
      <c r="A42" s="150"/>
      <c r="B42" s="106"/>
      <c r="C42" s="106"/>
      <c r="D42" s="106"/>
      <c r="E42" s="106"/>
      <c r="F42" s="106"/>
      <c r="G42" s="106"/>
      <c r="H42" s="106"/>
      <c r="I42" s="106"/>
      <c r="J42" s="106"/>
      <c r="K42" s="106"/>
      <c r="L42" s="150"/>
    </row>
    <row r="43" spans="1:12" s="141" customFormat="1" ht="42.75" customHeight="1">
      <c r="A43" s="150"/>
      <c r="B43" s="106"/>
      <c r="C43" s="106"/>
      <c r="D43" s="106"/>
      <c r="E43" s="106"/>
      <c r="F43" s="106"/>
      <c r="G43" s="106"/>
      <c r="H43" s="106"/>
      <c r="I43" s="106"/>
      <c r="J43" s="106"/>
      <c r="K43" s="106"/>
      <c r="L43" s="150"/>
    </row>
    <row r="44" spans="1:12" s="141" customFormat="1" ht="31.7" customHeight="1">
      <c r="A44" s="150"/>
      <c r="B44" s="106"/>
      <c r="C44" s="106"/>
      <c r="D44" s="106"/>
      <c r="E44" s="106"/>
      <c r="F44" s="106"/>
      <c r="G44" s="106"/>
      <c r="H44" s="106"/>
      <c r="I44" s="106"/>
      <c r="J44" s="106"/>
      <c r="K44" s="106"/>
      <c r="L44" s="150"/>
    </row>
    <row r="45" spans="1:12" s="141" customFormat="1" ht="17.45" customHeight="1">
      <c r="A45" s="50"/>
      <c r="B45" s="106"/>
      <c r="C45" s="106"/>
      <c r="D45" s="106"/>
      <c r="E45" s="106"/>
      <c r="F45" s="106"/>
      <c r="G45" s="106"/>
      <c r="H45" s="106"/>
      <c r="I45" s="106"/>
      <c r="J45" s="106"/>
      <c r="K45" s="106"/>
      <c r="L45" s="50"/>
    </row>
    <row r="46" spans="1:12" s="148" customFormat="1" ht="17.45" customHeight="1">
      <c r="A46" s="146"/>
      <c r="B46" s="147"/>
      <c r="C46" s="147"/>
      <c r="D46" s="147"/>
      <c r="E46" s="147"/>
      <c r="F46" s="147"/>
      <c r="G46" s="147"/>
      <c r="H46" s="147"/>
      <c r="I46" s="147"/>
      <c r="J46" s="147"/>
      <c r="K46" s="147"/>
      <c r="L46" s="146"/>
    </row>
    <row r="47" spans="1:12" s="141" customFormat="1" ht="22.7" customHeight="1">
      <c r="A47" s="50"/>
      <c r="B47" s="105"/>
      <c r="C47" s="105"/>
      <c r="D47" s="105"/>
      <c r="E47" s="105"/>
      <c r="F47" s="105"/>
      <c r="G47" s="105"/>
      <c r="H47" s="105"/>
      <c r="I47" s="105"/>
      <c r="J47" s="105"/>
      <c r="K47" s="105"/>
      <c r="L47" s="50"/>
    </row>
    <row r="48" spans="1:12" s="141" customFormat="1" ht="31.7" customHeight="1">
      <c r="A48" s="50"/>
      <c r="B48" s="105"/>
      <c r="C48" s="105"/>
      <c r="D48" s="105"/>
      <c r="E48" s="105"/>
      <c r="F48" s="105"/>
      <c r="G48" s="105"/>
      <c r="H48" s="105"/>
      <c r="I48" s="105"/>
      <c r="J48" s="105"/>
      <c r="K48" s="105"/>
      <c r="L48" s="50"/>
    </row>
    <row r="49" spans="1:12" s="141" customFormat="1" ht="20.25" customHeight="1">
      <c r="A49" s="50"/>
      <c r="B49" s="106"/>
      <c r="C49" s="106"/>
      <c r="D49" s="106"/>
      <c r="E49" s="106"/>
      <c r="F49" s="106"/>
      <c r="G49" s="106"/>
      <c r="H49" s="106"/>
      <c r="I49" s="106"/>
      <c r="J49" s="106"/>
      <c r="K49" s="106"/>
      <c r="L49" s="50"/>
    </row>
    <row r="50" spans="1:12" s="141" customFormat="1" ht="42.75" customHeight="1">
      <c r="A50" s="50"/>
      <c r="B50" s="105"/>
      <c r="C50" s="105"/>
      <c r="D50" s="105"/>
      <c r="E50" s="105"/>
      <c r="F50" s="105"/>
      <c r="G50" s="105"/>
      <c r="H50" s="105"/>
      <c r="I50" s="105"/>
      <c r="J50" s="105"/>
      <c r="K50" s="105"/>
      <c r="L50" s="50"/>
    </row>
    <row r="51" spans="1:12" s="141" customFormat="1" ht="19.5" customHeight="1">
      <c r="A51" s="50"/>
      <c r="B51" s="105"/>
      <c r="C51" s="105"/>
      <c r="D51" s="105"/>
      <c r="E51" s="105"/>
      <c r="F51" s="105"/>
      <c r="G51" s="105"/>
      <c r="H51" s="105"/>
      <c r="I51" s="105"/>
      <c r="J51" s="105"/>
      <c r="K51" s="105"/>
      <c r="L51" s="50"/>
    </row>
    <row r="52" spans="1:12" s="141" customFormat="1" ht="19.5" customHeight="1">
      <c r="E52" s="341"/>
      <c r="L52" s="50"/>
    </row>
    <row r="53" spans="1:12" s="141" customFormat="1" ht="19.5" customHeight="1">
      <c r="A53" s="151"/>
      <c r="E53" s="341"/>
      <c r="L53" s="50"/>
    </row>
    <row r="54" spans="1:12" ht="18">
      <c r="A54" s="55"/>
    </row>
  </sheetData>
  <customSheetViews>
    <customSheetView guid="{69687417-BF2D-41EA-9F0C-3ABCA36AC0DF}" scale="70" showPageBreaks="1" printArea="1" view="pageBreakPreview">
      <selection activeCell="R6" sqref="R6"/>
      <pageMargins left="0.34" right="0.18" top="0.18" bottom="0.17" header="0.21" footer="0.17"/>
      <pageSetup paperSize="9" scale="46" fitToWidth="0" fitToHeight="0" orientation="portrait" r:id="rId1"/>
      <headerFooter alignWithMargins="0"/>
    </customSheetView>
    <customSheetView guid="{CEB12AB2-2B7C-47EA-8993-91B31C172525}" scale="70" showPageBreaks="1" printArea="1" view="pageBreakPreview">
      <selection activeCell="R6" sqref="R6"/>
      <pageMargins left="0.34" right="0.18" top="0.18" bottom="0.17" header="0.21" footer="0.17"/>
      <pageSetup paperSize="9" scale="46" fitToWidth="0" fitToHeight="0" orientation="portrait" r:id="rId2"/>
      <headerFooter alignWithMargins="0"/>
    </customSheetView>
  </customSheetViews>
  <mergeCells count="17">
    <mergeCell ref="M15:N15"/>
    <mergeCell ref="A29:L29"/>
    <mergeCell ref="A30:L30"/>
    <mergeCell ref="A32:A34"/>
    <mergeCell ref="B32:C32"/>
    <mergeCell ref="F32:G32"/>
    <mergeCell ref="L32:L34"/>
    <mergeCell ref="B33:C33"/>
    <mergeCell ref="F33:G33"/>
    <mergeCell ref="A3:L3"/>
    <mergeCell ref="A4:L4"/>
    <mergeCell ref="A6:A8"/>
    <mergeCell ref="L6:L8"/>
    <mergeCell ref="B6:E6"/>
    <mergeCell ref="B7:E7"/>
    <mergeCell ref="F6:I6"/>
    <mergeCell ref="F7:I7"/>
  </mergeCells>
  <pageMargins left="0.34" right="0.18" top="0.18" bottom="0.17" header="0.21" footer="0.17"/>
  <pageSetup paperSize="9" scale="46" fitToWidth="0" fitToHeight="0" orientation="portrait" r:id="rId3"/>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9"/>
  <sheetViews>
    <sheetView zoomScale="75" zoomScaleNormal="75" zoomScaleSheetLayoutView="70" workbookViewId="0">
      <selection activeCell="O19" sqref="O19"/>
    </sheetView>
  </sheetViews>
  <sheetFormatPr defaultColWidth="9.140625" defaultRowHeight="15"/>
  <cols>
    <col min="1" max="1" width="30.85546875" style="35" customWidth="1"/>
    <col min="2" max="11" width="12.140625" style="35" customWidth="1"/>
    <col min="12" max="12" width="31.7109375" style="35" customWidth="1"/>
    <col min="13" max="13" width="19.5703125" style="35" customWidth="1"/>
    <col min="14" max="16384" width="9.140625" style="35"/>
  </cols>
  <sheetData>
    <row r="1" spans="1:13" ht="18">
      <c r="A1" s="54"/>
    </row>
    <row r="2" spans="1:13">
      <c r="A2" s="35" t="s">
        <v>2547</v>
      </c>
      <c r="L2" s="36" t="s">
        <v>2991</v>
      </c>
    </row>
    <row r="4" spans="1:13" ht="15.75">
      <c r="A4" s="887" t="s">
        <v>92</v>
      </c>
      <c r="B4" s="887"/>
      <c r="C4" s="887"/>
      <c r="D4" s="887"/>
      <c r="E4" s="887"/>
      <c r="F4" s="887"/>
      <c r="G4" s="887"/>
      <c r="H4" s="887"/>
      <c r="I4" s="887"/>
      <c r="J4" s="887"/>
      <c r="K4" s="887"/>
      <c r="L4" s="887"/>
    </row>
    <row r="5" spans="1:13" ht="18.75">
      <c r="A5" s="887" t="s">
        <v>252</v>
      </c>
      <c r="B5" s="887"/>
      <c r="C5" s="887"/>
      <c r="D5" s="887"/>
      <c r="E5" s="887"/>
      <c r="F5" s="887"/>
      <c r="G5" s="887"/>
      <c r="H5" s="887"/>
      <c r="I5" s="887"/>
      <c r="J5" s="887"/>
      <c r="K5" s="887"/>
      <c r="L5" s="887"/>
    </row>
    <row r="6" spans="1:13">
      <c r="A6" s="35" t="s">
        <v>69</v>
      </c>
      <c r="L6" s="36" t="s">
        <v>279</v>
      </c>
    </row>
    <row r="7" spans="1:13">
      <c r="A7" s="904" t="s">
        <v>451</v>
      </c>
      <c r="B7" s="906" t="s">
        <v>329</v>
      </c>
      <c r="C7" s="907"/>
      <c r="D7" s="907"/>
      <c r="E7" s="907"/>
      <c r="F7" s="906" t="s">
        <v>330</v>
      </c>
      <c r="G7" s="907"/>
      <c r="H7" s="907"/>
      <c r="I7" s="907"/>
      <c r="J7" s="430"/>
      <c r="K7" s="532"/>
      <c r="L7" s="904" t="s">
        <v>42</v>
      </c>
    </row>
    <row r="8" spans="1:13">
      <c r="A8" s="905"/>
      <c r="B8" s="908" t="s">
        <v>331</v>
      </c>
      <c r="C8" s="909"/>
      <c r="D8" s="909"/>
      <c r="E8" s="909"/>
      <c r="F8" s="910" t="s">
        <v>391</v>
      </c>
      <c r="G8" s="911"/>
      <c r="H8" s="911"/>
      <c r="I8" s="911"/>
      <c r="J8" s="431"/>
      <c r="K8" s="533"/>
      <c r="L8" s="905"/>
    </row>
    <row r="9" spans="1:13" ht="81.75" customHeight="1">
      <c r="A9" s="905"/>
      <c r="B9" s="100" t="s">
        <v>2163</v>
      </c>
      <c r="C9" s="100" t="s">
        <v>2485</v>
      </c>
      <c r="D9" s="140" t="s">
        <v>2908</v>
      </c>
      <c r="E9" s="140" t="s">
        <v>2985</v>
      </c>
      <c r="F9" s="140" t="s">
        <v>2163</v>
      </c>
      <c r="G9" s="140" t="s">
        <v>2485</v>
      </c>
      <c r="H9" s="140" t="s">
        <v>2908</v>
      </c>
      <c r="I9" s="140" t="s">
        <v>2983</v>
      </c>
      <c r="J9" s="140" t="s">
        <v>3012</v>
      </c>
      <c r="K9" s="140" t="s">
        <v>3064</v>
      </c>
      <c r="L9" s="905"/>
    </row>
    <row r="10" spans="1:13">
      <c r="A10" s="37">
        <v>1</v>
      </c>
      <c r="B10" s="100">
        <v>2</v>
      </c>
      <c r="C10" s="100">
        <v>3</v>
      </c>
      <c r="D10" s="37">
        <v>4</v>
      </c>
      <c r="E10" s="100">
        <v>5</v>
      </c>
      <c r="F10" s="37">
        <v>7</v>
      </c>
      <c r="G10" s="100">
        <v>8</v>
      </c>
      <c r="H10" s="100">
        <v>9</v>
      </c>
      <c r="I10" s="37">
        <v>10</v>
      </c>
      <c r="J10" s="37">
        <v>11</v>
      </c>
      <c r="K10" s="37">
        <v>11</v>
      </c>
      <c r="L10" s="37">
        <v>12</v>
      </c>
    </row>
    <row r="11" spans="1:13" ht="27" customHeight="1">
      <c r="A11" s="38" t="s">
        <v>125</v>
      </c>
      <c r="B11" s="155">
        <v>833072.33680505003</v>
      </c>
      <c r="C11" s="155">
        <v>640568.01896374009</v>
      </c>
      <c r="D11" s="155">
        <v>912656.23740070034</v>
      </c>
      <c r="E11" s="155">
        <v>1131878.9297486902</v>
      </c>
      <c r="F11" s="155">
        <v>729188.09148355003</v>
      </c>
      <c r="G11" s="155">
        <v>483144.20098854008</v>
      </c>
      <c r="H11" s="160">
        <v>-45425.55489020003</v>
      </c>
      <c r="I11" s="160">
        <v>1274754.4497816898</v>
      </c>
      <c r="J11" s="160">
        <v>1964494.2680424</v>
      </c>
      <c r="K11" s="160">
        <v>2526271.2169568501</v>
      </c>
      <c r="L11" s="39" t="s">
        <v>47</v>
      </c>
      <c r="M11" s="436"/>
    </row>
    <row r="12" spans="1:13" s="44" customFormat="1" ht="15.75">
      <c r="A12" s="40" t="s">
        <v>555</v>
      </c>
      <c r="B12" s="156">
        <v>483687.20949140005</v>
      </c>
      <c r="C12" s="156">
        <v>654333.38928400003</v>
      </c>
      <c r="D12" s="156">
        <v>917463.36805790011</v>
      </c>
      <c r="E12" s="156">
        <v>129322.11121770006</v>
      </c>
      <c r="F12" s="156">
        <v>379136.95916990004</v>
      </c>
      <c r="G12" s="156">
        <v>496909.57130880002</v>
      </c>
      <c r="H12" s="156">
        <v>-30716.224233000074</v>
      </c>
      <c r="I12" s="156">
        <v>507886.78160869994</v>
      </c>
      <c r="J12" s="156">
        <v>994868.82429979998</v>
      </c>
      <c r="K12" s="156">
        <v>1562697.2905095001</v>
      </c>
      <c r="L12" s="40" t="s">
        <v>556</v>
      </c>
    </row>
    <row r="13" spans="1:13" ht="23.25" customHeight="1">
      <c r="A13" s="42" t="s">
        <v>559</v>
      </c>
      <c r="B13" s="157">
        <v>0</v>
      </c>
      <c r="C13" s="157">
        <v>0</v>
      </c>
      <c r="D13" s="157">
        <v>0</v>
      </c>
      <c r="E13" s="157">
        <v>0</v>
      </c>
      <c r="F13" s="157">
        <v>0</v>
      </c>
      <c r="G13" s="157">
        <v>0</v>
      </c>
      <c r="H13" s="157">
        <v>0</v>
      </c>
      <c r="I13" s="157">
        <v>0</v>
      </c>
      <c r="J13" s="157"/>
      <c r="K13" s="157"/>
      <c r="L13" s="42" t="s">
        <v>609</v>
      </c>
    </row>
    <row r="14" spans="1:13" ht="32.25" customHeight="1">
      <c r="A14" s="48" t="s">
        <v>304</v>
      </c>
      <c r="B14" s="157">
        <v>468961.20966590004</v>
      </c>
      <c r="C14" s="157">
        <v>27148.891522000078</v>
      </c>
      <c r="D14" s="157">
        <v>781590.66664490011</v>
      </c>
      <c r="E14" s="157">
        <v>467441.59951770003</v>
      </c>
      <c r="F14" s="157">
        <v>404924.33345420007</v>
      </c>
      <c r="G14" s="157">
        <v>33855.438578799949</v>
      </c>
      <c r="H14" s="157">
        <v>203359.30053499993</v>
      </c>
      <c r="I14" s="157">
        <v>486940.05851769994</v>
      </c>
      <c r="J14" s="174">
        <v>832691.44893980015</v>
      </c>
      <c r="K14" s="174">
        <v>1503247.8733905002</v>
      </c>
      <c r="L14" s="48" t="s">
        <v>433</v>
      </c>
    </row>
    <row r="15" spans="1:13" ht="15" customHeight="1">
      <c r="A15" s="42" t="s">
        <v>83</v>
      </c>
      <c r="B15" s="157"/>
      <c r="C15" s="157">
        <v>0</v>
      </c>
      <c r="D15" s="157">
        <v>0</v>
      </c>
      <c r="E15" s="157"/>
      <c r="F15" s="157"/>
      <c r="G15" s="157">
        <v>0</v>
      </c>
      <c r="H15" s="157">
        <v>0</v>
      </c>
      <c r="I15" s="157"/>
      <c r="J15" s="157"/>
      <c r="K15" s="157"/>
      <c r="L15" s="42" t="s">
        <v>599</v>
      </c>
    </row>
    <row r="16" spans="1:13" ht="30.75" customHeight="1">
      <c r="A16" s="49" t="s">
        <v>506</v>
      </c>
      <c r="B16" s="157">
        <v>404924.33345420007</v>
      </c>
      <c r="C16" s="157">
        <v>21551.861245400039</v>
      </c>
      <c r="D16" s="157">
        <v>508502.78288860014</v>
      </c>
      <c r="E16" s="157">
        <v>807991.1197107</v>
      </c>
      <c r="F16" s="157">
        <v>404924.33345420007</v>
      </c>
      <c r="G16" s="157">
        <v>21551.861245400039</v>
      </c>
      <c r="H16" s="157">
        <v>508502.78288860014</v>
      </c>
      <c r="I16" s="157">
        <v>807991.1197107</v>
      </c>
      <c r="J16" s="157">
        <v>1234614.9688577</v>
      </c>
      <c r="K16" s="157">
        <v>1777419.8270905002</v>
      </c>
      <c r="L16" s="49" t="s">
        <v>471</v>
      </c>
    </row>
    <row r="17" spans="1:12" ht="29.25" customHeight="1">
      <c r="A17" s="49" t="s">
        <v>249</v>
      </c>
      <c r="B17" s="157">
        <v>66451.345211699983</v>
      </c>
      <c r="C17" s="157">
        <v>10797.030276599995</v>
      </c>
      <c r="D17" s="157">
        <v>258868.57433330012</v>
      </c>
      <c r="E17" s="157">
        <v>-129838.443</v>
      </c>
      <c r="F17" s="157">
        <v>0</v>
      </c>
      <c r="G17" s="157">
        <v>12303.577333399997</v>
      </c>
      <c r="H17" s="157">
        <v>0</v>
      </c>
      <c r="I17" s="157">
        <v>-114017.60400000001</v>
      </c>
      <c r="J17" s="157">
        <v>-194890.0627249</v>
      </c>
      <c r="K17" s="157">
        <v>-67138.496507000003</v>
      </c>
      <c r="L17" s="49" t="s">
        <v>281</v>
      </c>
    </row>
    <row r="18" spans="1:12" ht="42.75" customHeight="1">
      <c r="A18" s="49" t="s">
        <v>132</v>
      </c>
      <c r="B18" s="157">
        <v>-2414.4690000000001</v>
      </c>
      <c r="C18" s="157">
        <v>-5200</v>
      </c>
      <c r="D18" s="157">
        <v>14219.30942299997</v>
      </c>
      <c r="E18" s="157">
        <v>-210711.077193</v>
      </c>
      <c r="F18" s="157">
        <v>0</v>
      </c>
      <c r="G18" s="157">
        <v>0</v>
      </c>
      <c r="H18" s="157">
        <v>-305143.48235360003</v>
      </c>
      <c r="I18" s="157">
        <v>-207033.45719300001</v>
      </c>
      <c r="J18" s="157">
        <v>-207033.45719300001</v>
      </c>
      <c r="K18" s="157">
        <v>-207033.45719300001</v>
      </c>
      <c r="L18" s="49" t="s">
        <v>305</v>
      </c>
    </row>
    <row r="19" spans="1:12" ht="31.7" customHeight="1">
      <c r="A19" s="49" t="s">
        <v>558</v>
      </c>
      <c r="B19" s="157">
        <v>0</v>
      </c>
      <c r="C19" s="157">
        <v>0</v>
      </c>
      <c r="D19" s="157">
        <v>0</v>
      </c>
      <c r="E19" s="157">
        <v>0</v>
      </c>
      <c r="F19" s="157">
        <v>0</v>
      </c>
      <c r="G19" s="157">
        <v>0</v>
      </c>
      <c r="H19" s="157">
        <v>0</v>
      </c>
      <c r="I19" s="157">
        <v>0</v>
      </c>
      <c r="J19" s="157"/>
      <c r="K19" s="157"/>
      <c r="L19" s="49" t="s">
        <v>150</v>
      </c>
    </row>
    <row r="20" spans="1:12" ht="17.45" customHeight="1">
      <c r="A20" s="42" t="s">
        <v>163</v>
      </c>
      <c r="B20" s="157">
        <v>14725.999825499981</v>
      </c>
      <c r="C20" s="157">
        <v>627184.49776199996</v>
      </c>
      <c r="D20" s="157">
        <v>135872.701413</v>
      </c>
      <c r="E20" s="157">
        <v>-338119.48829999997</v>
      </c>
      <c r="F20" s="157">
        <v>-25787.374284299993</v>
      </c>
      <c r="G20" s="157">
        <v>463054.13273000007</v>
      </c>
      <c r="H20" s="157">
        <v>-234075.52476800003</v>
      </c>
      <c r="I20" s="157">
        <v>20946.723090999963</v>
      </c>
      <c r="J20" s="157">
        <v>162177.37535999998</v>
      </c>
      <c r="K20" s="157">
        <v>59449.417118999962</v>
      </c>
      <c r="L20" s="42" t="s">
        <v>580</v>
      </c>
    </row>
    <row r="21" spans="1:12" s="44" customFormat="1" ht="17.45" customHeight="1">
      <c r="A21" s="40" t="s">
        <v>253</v>
      </c>
      <c r="B21" s="156">
        <v>349385.12731364998</v>
      </c>
      <c r="C21" s="156">
        <v>-13765.370320260001</v>
      </c>
      <c r="D21" s="156">
        <v>-4807.1306571999448</v>
      </c>
      <c r="E21" s="156">
        <v>1002556.81853099</v>
      </c>
      <c r="F21" s="156">
        <v>350051.13231364999</v>
      </c>
      <c r="G21" s="156">
        <v>-13765.370320260001</v>
      </c>
      <c r="H21" s="156">
        <v>-14709.330657199898</v>
      </c>
      <c r="I21" s="156">
        <v>766867.66817298997</v>
      </c>
      <c r="J21" s="156">
        <f>J24+J26</f>
        <v>969625.44374259992</v>
      </c>
      <c r="K21" s="156">
        <v>963573.92644735007</v>
      </c>
      <c r="L21" s="40" t="s">
        <v>354</v>
      </c>
    </row>
    <row r="22" spans="1:12" ht="22.7" customHeight="1">
      <c r="A22" s="42" t="s">
        <v>559</v>
      </c>
      <c r="B22" s="157">
        <v>0</v>
      </c>
      <c r="C22" s="157">
        <v>0</v>
      </c>
      <c r="D22" s="157">
        <v>0</v>
      </c>
      <c r="E22" s="157">
        <v>0</v>
      </c>
      <c r="F22" s="157">
        <v>0</v>
      </c>
      <c r="G22" s="157">
        <v>0</v>
      </c>
      <c r="H22" s="157">
        <v>0</v>
      </c>
      <c r="I22" s="157">
        <v>0</v>
      </c>
      <c r="J22" s="157"/>
      <c r="K22" s="157"/>
      <c r="L22" s="42" t="s">
        <v>609</v>
      </c>
    </row>
    <row r="23" spans="1:12" ht="31.7" customHeight="1">
      <c r="A23" s="42" t="s">
        <v>304</v>
      </c>
      <c r="B23" s="157">
        <v>0</v>
      </c>
      <c r="C23" s="157">
        <v>0</v>
      </c>
      <c r="D23" s="157">
        <v>0</v>
      </c>
      <c r="E23" s="157">
        <v>0</v>
      </c>
      <c r="F23" s="157">
        <v>0</v>
      </c>
      <c r="G23" s="157">
        <v>0</v>
      </c>
      <c r="H23" s="157">
        <v>0</v>
      </c>
      <c r="I23" s="157">
        <v>0</v>
      </c>
      <c r="J23" s="157"/>
      <c r="K23" s="157"/>
      <c r="L23" s="42" t="s">
        <v>433</v>
      </c>
    </row>
    <row r="24" spans="1:12" ht="20.25" customHeight="1">
      <c r="A24" s="42" t="s">
        <v>164</v>
      </c>
      <c r="B24" s="157">
        <v>-93510.86768635</v>
      </c>
      <c r="C24" s="157">
        <v>-13765.370320260001</v>
      </c>
      <c r="D24" s="157">
        <v>-4807.1306571999448</v>
      </c>
      <c r="E24" s="157">
        <v>766867.66817298997</v>
      </c>
      <c r="F24" s="157">
        <v>-93510.86768635</v>
      </c>
      <c r="G24" s="157">
        <v>-13765.370320260001</v>
      </c>
      <c r="H24" s="157">
        <v>-14709.330657199898</v>
      </c>
      <c r="I24" s="157">
        <v>766867.66817298997</v>
      </c>
      <c r="J24" s="157">
        <v>733225.44374259992</v>
      </c>
      <c r="K24" s="157">
        <v>727173.92644735007</v>
      </c>
      <c r="L24" s="42" t="s">
        <v>165</v>
      </c>
    </row>
    <row r="25" spans="1:12" ht="42.75" customHeight="1">
      <c r="A25" s="42" t="s">
        <v>342</v>
      </c>
      <c r="B25" s="157">
        <v>0</v>
      </c>
      <c r="C25" s="157">
        <v>0</v>
      </c>
      <c r="D25" s="157">
        <v>0</v>
      </c>
      <c r="E25" s="157">
        <v>0</v>
      </c>
      <c r="F25" s="157">
        <v>0</v>
      </c>
      <c r="G25" s="157">
        <v>0</v>
      </c>
      <c r="H25" s="157">
        <v>0</v>
      </c>
      <c r="I25" s="157">
        <v>0</v>
      </c>
      <c r="J25" s="157"/>
      <c r="K25" s="157"/>
      <c r="L25" s="42" t="s">
        <v>201</v>
      </c>
    </row>
    <row r="26" spans="1:12" ht="19.5" customHeight="1">
      <c r="A26" s="45" t="s">
        <v>410</v>
      </c>
      <c r="B26" s="158">
        <v>442895.995</v>
      </c>
      <c r="C26" s="158">
        <v>0</v>
      </c>
      <c r="D26" s="158">
        <v>0</v>
      </c>
      <c r="E26" s="158">
        <v>235689.15035800001</v>
      </c>
      <c r="F26" s="158">
        <v>443562</v>
      </c>
      <c r="G26" s="158">
        <v>0</v>
      </c>
      <c r="H26" s="161">
        <v>0</v>
      </c>
      <c r="I26" s="161">
        <v>0</v>
      </c>
      <c r="J26" s="161">
        <v>236400</v>
      </c>
      <c r="K26" s="161">
        <v>236400</v>
      </c>
      <c r="L26" s="46" t="s">
        <v>580</v>
      </c>
    </row>
    <row r="27" spans="1:12" ht="19.5" customHeight="1">
      <c r="A27" s="35" t="s">
        <v>495</v>
      </c>
      <c r="L27" s="50"/>
    </row>
    <row r="28" spans="1:12" ht="19.5" customHeight="1">
      <c r="A28" s="47" t="s">
        <v>675</v>
      </c>
      <c r="L28" s="50"/>
    </row>
    <row r="29" spans="1:12" ht="18">
      <c r="A29" s="55"/>
    </row>
  </sheetData>
  <customSheetViews>
    <customSheetView guid="{69687417-BF2D-41EA-9F0C-3ABCA36AC0DF}" scale="70" showPageBreaks="1" printArea="1" view="pageBreakPreview">
      <selection activeCell="G23" sqref="G23"/>
      <pageMargins left="0.34" right="0.18" top="0.18" bottom="0.17" header="0.21" footer="0.17"/>
      <pageSetup paperSize="9" scale="46" fitToWidth="0" fitToHeight="0" orientation="portrait" r:id="rId1"/>
      <headerFooter alignWithMargins="0"/>
    </customSheetView>
    <customSheetView guid="{CEB12AB2-2B7C-47EA-8993-91B31C172525}" scale="70" showPageBreaks="1" printArea="1" view="pageBreakPreview">
      <selection activeCell="G23" sqref="G23"/>
      <pageMargins left="0.34" right="0.18" top="0.18" bottom="0.17" header="0.21" footer="0.17"/>
      <pageSetup paperSize="9" scale="46" fitToWidth="0" fitToHeight="0" orientation="portrait" r:id="rId2"/>
      <headerFooter alignWithMargins="0"/>
    </customSheetView>
  </customSheetViews>
  <mergeCells count="8">
    <mergeCell ref="A4:L4"/>
    <mergeCell ref="A5:L5"/>
    <mergeCell ref="A7:A9"/>
    <mergeCell ref="L7:L9"/>
    <mergeCell ref="B7:E7"/>
    <mergeCell ref="B8:E8"/>
    <mergeCell ref="F8:I8"/>
    <mergeCell ref="F7:I7"/>
  </mergeCells>
  <pageMargins left="0.34" right="0.18" top="0.18" bottom="0.17" header="0.21" footer="0.17"/>
  <pageSetup paperSize="9" scale="63" fitToWidth="0" fitToHeight="0" orientation="portrait"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I271"/>
  <sheetViews>
    <sheetView showGridLines="0" zoomScale="85" zoomScaleNormal="85" zoomScaleSheetLayoutView="100" workbookViewId="0">
      <selection activeCell="Q12" sqref="Q12"/>
    </sheetView>
  </sheetViews>
  <sheetFormatPr defaultRowHeight="12.75"/>
  <cols>
    <col min="1" max="1" width="14.7109375" style="454" customWidth="1"/>
    <col min="2" max="2" width="13.7109375" style="454" customWidth="1"/>
    <col min="3" max="3" width="17.5703125" style="454" customWidth="1"/>
    <col min="4" max="4" width="15" style="454" customWidth="1"/>
    <col min="5" max="5" width="42.7109375" style="454" customWidth="1"/>
    <col min="6" max="6" width="19.140625" style="454" customWidth="1"/>
    <col min="7" max="7" width="42.7109375" style="454" customWidth="1"/>
    <col min="8" max="8" width="4.85546875" style="454" customWidth="1"/>
    <col min="9" max="16384" width="9.140625" style="454"/>
  </cols>
  <sheetData>
    <row r="1" spans="1:9" s="99" customFormat="1" ht="18.600000000000001" customHeight="1">
      <c r="A1" s="447" t="s">
        <v>1499</v>
      </c>
      <c r="G1" s="448" t="s">
        <v>133</v>
      </c>
    </row>
    <row r="2" spans="1:9" s="99" customFormat="1" ht="9" customHeight="1"/>
    <row r="3" spans="1:9" s="99" customFormat="1" ht="41.65" customHeight="1">
      <c r="A3" s="841" t="s">
        <v>2656</v>
      </c>
      <c r="B3" s="841"/>
      <c r="C3" s="841"/>
      <c r="D3" s="841"/>
      <c r="E3" s="841"/>
      <c r="F3" s="841"/>
      <c r="G3" s="841"/>
    </row>
    <row r="4" spans="1:9" s="99" customFormat="1" ht="8.4499999999999993" customHeight="1"/>
    <row r="5" spans="1:9" s="99" customFormat="1" ht="18.600000000000001" customHeight="1">
      <c r="A5" s="447" t="s">
        <v>139</v>
      </c>
      <c r="G5" s="448" t="s">
        <v>427</v>
      </c>
    </row>
    <row r="6" spans="1:9" s="99" customFormat="1" ht="14.85" customHeight="1"/>
    <row r="7" spans="1:9" s="99" customFormat="1" ht="62.45" customHeight="1">
      <c r="A7" s="679" t="s">
        <v>1500</v>
      </c>
      <c r="B7" s="680" t="s">
        <v>1501</v>
      </c>
      <c r="C7" s="680" t="s">
        <v>1502</v>
      </c>
      <c r="D7" s="680" t="s">
        <v>1503</v>
      </c>
      <c r="E7" s="681" t="s">
        <v>451</v>
      </c>
      <c r="F7" s="682" t="s">
        <v>3155</v>
      </c>
      <c r="G7" s="683" t="s">
        <v>42</v>
      </c>
    </row>
    <row r="8" spans="1:9" s="99" customFormat="1" ht="25.5" customHeight="1">
      <c r="A8" s="684" t="s">
        <v>608</v>
      </c>
      <c r="B8" s="376" t="s">
        <v>207</v>
      </c>
      <c r="C8" s="376" t="s">
        <v>314</v>
      </c>
      <c r="D8" s="376" t="s">
        <v>548</v>
      </c>
      <c r="E8" s="376" t="s">
        <v>825</v>
      </c>
      <c r="F8" s="376" t="s">
        <v>581</v>
      </c>
      <c r="G8" s="685" t="s">
        <v>826</v>
      </c>
    </row>
    <row r="9" spans="1:9" s="99" customFormat="1" ht="25.5" customHeight="1">
      <c r="A9" s="686"/>
      <c r="B9" s="377"/>
      <c r="C9" s="377"/>
      <c r="D9" s="377"/>
      <c r="E9" s="378" t="s">
        <v>2535</v>
      </c>
      <c r="F9" s="379">
        <v>1448079.3020728501</v>
      </c>
      <c r="G9" s="687" t="s">
        <v>2534</v>
      </c>
    </row>
    <row r="10" spans="1:9" s="99" customFormat="1" ht="25.5" customHeight="1">
      <c r="A10" s="686"/>
      <c r="B10" s="377"/>
      <c r="C10" s="377"/>
      <c r="D10" s="377"/>
      <c r="E10" s="449" t="s">
        <v>83</v>
      </c>
      <c r="F10" s="380"/>
      <c r="G10" s="688" t="s">
        <v>347</v>
      </c>
      <c r="I10" s="678"/>
    </row>
    <row r="11" spans="1:9" s="99" customFormat="1" ht="25.5" customHeight="1">
      <c r="A11" s="686"/>
      <c r="B11" s="377"/>
      <c r="C11" s="377"/>
      <c r="D11" s="377"/>
      <c r="E11" s="378" t="s">
        <v>656</v>
      </c>
      <c r="F11" s="379">
        <v>1444983.86711991</v>
      </c>
      <c r="G11" s="687" t="s">
        <v>640</v>
      </c>
    </row>
    <row r="12" spans="1:9" s="99" customFormat="1" ht="27.75" customHeight="1">
      <c r="A12" s="689" t="s">
        <v>608</v>
      </c>
      <c r="B12" s="382" t="s">
        <v>1808</v>
      </c>
      <c r="C12" s="382" t="s">
        <v>1809</v>
      </c>
      <c r="D12" s="382" t="s">
        <v>1810</v>
      </c>
      <c r="E12" s="383" t="s">
        <v>215</v>
      </c>
      <c r="F12" s="384">
        <v>1103082.5252431701</v>
      </c>
      <c r="G12" s="690" t="s">
        <v>539</v>
      </c>
    </row>
    <row r="13" spans="1:9" s="99" customFormat="1" ht="27.75" customHeight="1">
      <c r="A13" s="691" t="s">
        <v>1811</v>
      </c>
      <c r="B13" s="381" t="s">
        <v>1504</v>
      </c>
      <c r="C13" s="382" t="s">
        <v>1809</v>
      </c>
      <c r="D13" s="382" t="s">
        <v>1810</v>
      </c>
      <c r="E13" s="383" t="s">
        <v>827</v>
      </c>
      <c r="F13" s="384">
        <v>615784.49807665998</v>
      </c>
      <c r="G13" s="690" t="s">
        <v>295</v>
      </c>
    </row>
    <row r="14" spans="1:9" s="99" customFormat="1" ht="27.75" customHeight="1">
      <c r="A14" s="691" t="s">
        <v>1811</v>
      </c>
      <c r="B14" s="382" t="s">
        <v>1808</v>
      </c>
      <c r="C14" s="385" t="s">
        <v>608</v>
      </c>
      <c r="D14" s="382" t="s">
        <v>1810</v>
      </c>
      <c r="E14" s="386" t="s">
        <v>828</v>
      </c>
      <c r="F14" s="387">
        <v>504548.15436748997</v>
      </c>
      <c r="G14" s="692" t="s">
        <v>296</v>
      </c>
    </row>
    <row r="15" spans="1:9" s="99" customFormat="1" ht="58.15" customHeight="1">
      <c r="A15" s="693" t="s">
        <v>608</v>
      </c>
      <c r="B15" s="388" t="s">
        <v>1504</v>
      </c>
      <c r="C15" s="388" t="s">
        <v>608</v>
      </c>
      <c r="D15" s="450" t="s">
        <v>1505</v>
      </c>
      <c r="E15" s="451" t="s">
        <v>2408</v>
      </c>
      <c r="F15" s="452">
        <v>435548.5750295</v>
      </c>
      <c r="G15" s="694" t="s">
        <v>2409</v>
      </c>
    </row>
    <row r="16" spans="1:9" s="99" customFormat="1" ht="70.349999999999994" customHeight="1">
      <c r="A16" s="695"/>
      <c r="B16" s="389"/>
      <c r="C16" s="389"/>
      <c r="D16" s="450" t="s">
        <v>1508</v>
      </c>
      <c r="E16" s="451" t="s">
        <v>2410</v>
      </c>
      <c r="F16" s="452">
        <v>68999.579337989999</v>
      </c>
      <c r="G16" s="694" t="s">
        <v>2411</v>
      </c>
    </row>
    <row r="17" spans="1:7" s="99" customFormat="1" ht="27.75" customHeight="1">
      <c r="A17" s="691" t="s">
        <v>1811</v>
      </c>
      <c r="B17" s="382" t="s">
        <v>1808</v>
      </c>
      <c r="C17" s="385" t="s">
        <v>207</v>
      </c>
      <c r="D17" s="382" t="s">
        <v>1810</v>
      </c>
      <c r="E17" s="386" t="s">
        <v>830</v>
      </c>
      <c r="F17" s="387">
        <v>111236.34370917</v>
      </c>
      <c r="G17" s="692" t="s">
        <v>374</v>
      </c>
    </row>
    <row r="18" spans="1:7" s="99" customFormat="1" ht="33.6" customHeight="1">
      <c r="A18" s="696"/>
      <c r="B18" s="389"/>
      <c r="C18" s="388" t="s">
        <v>207</v>
      </c>
      <c r="D18" s="450" t="s">
        <v>1504</v>
      </c>
      <c r="E18" s="451" t="s">
        <v>831</v>
      </c>
      <c r="F18" s="452">
        <v>107649.24253546</v>
      </c>
      <c r="G18" s="694" t="s">
        <v>110</v>
      </c>
    </row>
    <row r="19" spans="1:7" s="99" customFormat="1" ht="33.6" customHeight="1">
      <c r="A19" s="695"/>
      <c r="B19" s="389"/>
      <c r="C19" s="389"/>
      <c r="D19" s="450" t="s">
        <v>1812</v>
      </c>
      <c r="E19" s="451" t="s">
        <v>832</v>
      </c>
      <c r="F19" s="452">
        <v>3230.14555071</v>
      </c>
      <c r="G19" s="694" t="s">
        <v>319</v>
      </c>
    </row>
    <row r="20" spans="1:7" s="99" customFormat="1" ht="45.95" customHeight="1">
      <c r="A20" s="696"/>
      <c r="B20" s="389"/>
      <c r="C20" s="389"/>
      <c r="D20" s="450" t="s">
        <v>833</v>
      </c>
      <c r="E20" s="451" t="s">
        <v>834</v>
      </c>
      <c r="F20" s="452">
        <v>356.955623</v>
      </c>
      <c r="G20" s="694" t="s">
        <v>185</v>
      </c>
    </row>
    <row r="21" spans="1:7" s="99" customFormat="1" ht="27.75" customHeight="1">
      <c r="A21" s="691" t="s">
        <v>1811</v>
      </c>
      <c r="B21" s="381" t="s">
        <v>1813</v>
      </c>
      <c r="C21" s="382" t="s">
        <v>1809</v>
      </c>
      <c r="D21" s="382" t="s">
        <v>1810</v>
      </c>
      <c r="E21" s="383" t="s">
        <v>835</v>
      </c>
      <c r="F21" s="384">
        <v>71484.104459320006</v>
      </c>
      <c r="G21" s="690" t="s">
        <v>41</v>
      </c>
    </row>
    <row r="22" spans="1:7" s="99" customFormat="1" ht="27.75" customHeight="1">
      <c r="A22" s="691" t="s">
        <v>1811</v>
      </c>
      <c r="B22" s="382" t="s">
        <v>1808</v>
      </c>
      <c r="C22" s="385" t="s">
        <v>608</v>
      </c>
      <c r="D22" s="382" t="s">
        <v>1810</v>
      </c>
      <c r="E22" s="386" t="s">
        <v>469</v>
      </c>
      <c r="F22" s="387">
        <v>71484.104459320006</v>
      </c>
      <c r="G22" s="692" t="s">
        <v>41</v>
      </c>
    </row>
    <row r="23" spans="1:7" s="99" customFormat="1" ht="23.45" customHeight="1">
      <c r="A23" s="695"/>
      <c r="B23" s="388" t="s">
        <v>1813</v>
      </c>
      <c r="C23" s="388" t="s">
        <v>608</v>
      </c>
      <c r="D23" s="450" t="s">
        <v>1504</v>
      </c>
      <c r="E23" s="451" t="s">
        <v>469</v>
      </c>
      <c r="F23" s="452">
        <v>71484.104459320006</v>
      </c>
      <c r="G23" s="694" t="s">
        <v>41</v>
      </c>
    </row>
    <row r="24" spans="1:7" s="99" customFormat="1" ht="27.75" customHeight="1">
      <c r="A24" s="691" t="s">
        <v>1811</v>
      </c>
      <c r="B24" s="381" t="s">
        <v>829</v>
      </c>
      <c r="C24" s="382" t="s">
        <v>1809</v>
      </c>
      <c r="D24" s="382" t="s">
        <v>1810</v>
      </c>
      <c r="E24" s="383" t="s">
        <v>836</v>
      </c>
      <c r="F24" s="384">
        <v>4943.8184668200001</v>
      </c>
      <c r="G24" s="690" t="s">
        <v>320</v>
      </c>
    </row>
    <row r="25" spans="1:7" s="99" customFormat="1" ht="27.75" customHeight="1">
      <c r="A25" s="691" t="s">
        <v>1811</v>
      </c>
      <c r="B25" s="382" t="s">
        <v>1808</v>
      </c>
      <c r="C25" s="385" t="s">
        <v>608</v>
      </c>
      <c r="D25" s="382" t="s">
        <v>1810</v>
      </c>
      <c r="E25" s="386" t="s">
        <v>837</v>
      </c>
      <c r="F25" s="387">
        <v>2847.9212254600002</v>
      </c>
      <c r="G25" s="692" t="s">
        <v>321</v>
      </c>
    </row>
    <row r="26" spans="1:7" s="99" customFormat="1" ht="33.6" customHeight="1">
      <c r="A26" s="696"/>
      <c r="B26" s="388" t="s">
        <v>829</v>
      </c>
      <c r="C26" s="388" t="s">
        <v>608</v>
      </c>
      <c r="D26" s="450" t="s">
        <v>1504</v>
      </c>
      <c r="E26" s="451" t="s">
        <v>838</v>
      </c>
      <c r="F26" s="452">
        <v>2628.45082267</v>
      </c>
      <c r="G26" s="694" t="s">
        <v>73</v>
      </c>
    </row>
    <row r="27" spans="1:7" s="99" customFormat="1" ht="23.45" customHeight="1">
      <c r="A27" s="695"/>
      <c r="B27" s="389"/>
      <c r="C27" s="389"/>
      <c r="D27" s="450" t="s">
        <v>1812</v>
      </c>
      <c r="E27" s="451" t="s">
        <v>839</v>
      </c>
      <c r="F27" s="452">
        <v>219.47040279000001</v>
      </c>
      <c r="G27" s="694" t="s">
        <v>104</v>
      </c>
    </row>
    <row r="28" spans="1:7" s="99" customFormat="1" ht="27.75" customHeight="1">
      <c r="A28" s="691" t="s">
        <v>1811</v>
      </c>
      <c r="B28" s="382" t="s">
        <v>1808</v>
      </c>
      <c r="C28" s="385" t="s">
        <v>314</v>
      </c>
      <c r="D28" s="382" t="s">
        <v>1810</v>
      </c>
      <c r="E28" s="386" t="s">
        <v>404</v>
      </c>
      <c r="F28" s="387">
        <v>244.73954332</v>
      </c>
      <c r="G28" s="692" t="s">
        <v>4</v>
      </c>
    </row>
    <row r="29" spans="1:7" s="99" customFormat="1" ht="23.45" customHeight="1">
      <c r="A29" s="696"/>
      <c r="B29" s="389"/>
      <c r="C29" s="388" t="s">
        <v>314</v>
      </c>
      <c r="D29" s="450" t="s">
        <v>1812</v>
      </c>
      <c r="E29" s="451" t="s">
        <v>404</v>
      </c>
      <c r="F29" s="452">
        <v>244.73954332</v>
      </c>
      <c r="G29" s="694" t="s">
        <v>4</v>
      </c>
    </row>
    <row r="30" spans="1:7" s="99" customFormat="1" ht="27.75" customHeight="1">
      <c r="A30" s="691" t="s">
        <v>1811</v>
      </c>
      <c r="B30" s="382" t="s">
        <v>1808</v>
      </c>
      <c r="C30" s="385" t="s">
        <v>548</v>
      </c>
      <c r="D30" s="382" t="s">
        <v>1810</v>
      </c>
      <c r="E30" s="386" t="s">
        <v>841</v>
      </c>
      <c r="F30" s="387">
        <v>1846.7095793799999</v>
      </c>
      <c r="G30" s="692" t="s">
        <v>514</v>
      </c>
    </row>
    <row r="31" spans="1:7" s="99" customFormat="1" ht="33.6" customHeight="1">
      <c r="A31" s="695"/>
      <c r="B31" s="389"/>
      <c r="C31" s="388" t="s">
        <v>548</v>
      </c>
      <c r="D31" s="450" t="s">
        <v>1504</v>
      </c>
      <c r="E31" s="451" t="s">
        <v>842</v>
      </c>
      <c r="F31" s="452">
        <v>75.518560120000004</v>
      </c>
      <c r="G31" s="694" t="s">
        <v>324</v>
      </c>
    </row>
    <row r="32" spans="1:7" s="99" customFormat="1" ht="33.6" customHeight="1">
      <c r="A32" s="696"/>
      <c r="B32" s="389"/>
      <c r="C32" s="389"/>
      <c r="D32" s="450" t="s">
        <v>1812</v>
      </c>
      <c r="E32" s="451" t="s">
        <v>843</v>
      </c>
      <c r="F32" s="452">
        <v>1771.1910192600001</v>
      </c>
      <c r="G32" s="694" t="s">
        <v>468</v>
      </c>
    </row>
    <row r="33" spans="1:7" s="99" customFormat="1" ht="27.75" customHeight="1">
      <c r="A33" s="691" t="s">
        <v>1811</v>
      </c>
      <c r="B33" s="382" t="s">
        <v>1808</v>
      </c>
      <c r="C33" s="385" t="s">
        <v>825</v>
      </c>
      <c r="D33" s="382" t="s">
        <v>1810</v>
      </c>
      <c r="E33" s="386" t="s">
        <v>844</v>
      </c>
      <c r="F33" s="387">
        <v>4.4481186599999996</v>
      </c>
      <c r="G33" s="692" t="s">
        <v>84</v>
      </c>
    </row>
    <row r="34" spans="1:7" s="99" customFormat="1" ht="23.45" customHeight="1">
      <c r="A34" s="695"/>
      <c r="B34" s="389"/>
      <c r="C34" s="388" t="s">
        <v>825</v>
      </c>
      <c r="D34" s="450" t="s">
        <v>1504</v>
      </c>
      <c r="E34" s="451" t="s">
        <v>844</v>
      </c>
      <c r="F34" s="452">
        <v>4.4481186599999996</v>
      </c>
      <c r="G34" s="694" t="s">
        <v>84</v>
      </c>
    </row>
    <row r="35" spans="1:7" s="99" customFormat="1" ht="37.9" customHeight="1">
      <c r="A35" s="691" t="s">
        <v>1811</v>
      </c>
      <c r="B35" s="381" t="s">
        <v>833</v>
      </c>
      <c r="C35" s="382" t="s">
        <v>1809</v>
      </c>
      <c r="D35" s="382" t="s">
        <v>1810</v>
      </c>
      <c r="E35" s="383" t="s">
        <v>845</v>
      </c>
      <c r="F35" s="384">
        <v>229715.39643078999</v>
      </c>
      <c r="G35" s="690" t="s">
        <v>397</v>
      </c>
    </row>
    <row r="36" spans="1:7" s="99" customFormat="1" ht="27.75" customHeight="1">
      <c r="A36" s="691" t="s">
        <v>1811</v>
      </c>
      <c r="B36" s="382" t="s">
        <v>1808</v>
      </c>
      <c r="C36" s="385" t="s">
        <v>608</v>
      </c>
      <c r="D36" s="382" t="s">
        <v>1810</v>
      </c>
      <c r="E36" s="386" t="s">
        <v>846</v>
      </c>
      <c r="F36" s="387">
        <v>186505.42207922001</v>
      </c>
      <c r="G36" s="692" t="s">
        <v>1814</v>
      </c>
    </row>
    <row r="37" spans="1:7" s="99" customFormat="1" ht="58.15" customHeight="1">
      <c r="A37" s="696"/>
      <c r="B37" s="388" t="s">
        <v>833</v>
      </c>
      <c r="C37" s="388" t="s">
        <v>608</v>
      </c>
      <c r="D37" s="450" t="s">
        <v>1504</v>
      </c>
      <c r="E37" s="451" t="s">
        <v>1563</v>
      </c>
      <c r="F37" s="452">
        <v>50815.620653209997</v>
      </c>
      <c r="G37" s="694" t="s">
        <v>14</v>
      </c>
    </row>
    <row r="38" spans="1:7" s="99" customFormat="1" ht="82.7" customHeight="1">
      <c r="A38" s="695"/>
      <c r="B38" s="389"/>
      <c r="C38" s="389"/>
      <c r="D38" s="450" t="s">
        <v>1812</v>
      </c>
      <c r="E38" s="451" t="s">
        <v>1815</v>
      </c>
      <c r="F38" s="452">
        <v>61271.411941840001</v>
      </c>
      <c r="G38" s="694" t="s">
        <v>1816</v>
      </c>
    </row>
    <row r="39" spans="1:7" s="99" customFormat="1" ht="33.6" customHeight="1">
      <c r="A39" s="696"/>
      <c r="B39" s="389"/>
      <c r="C39" s="389"/>
      <c r="D39" s="450" t="s">
        <v>829</v>
      </c>
      <c r="E39" s="451" t="s">
        <v>847</v>
      </c>
      <c r="F39" s="452">
        <v>4479.90387035</v>
      </c>
      <c r="G39" s="694" t="s">
        <v>233</v>
      </c>
    </row>
    <row r="40" spans="1:7" s="99" customFormat="1" ht="70.349999999999994" customHeight="1">
      <c r="A40" s="695"/>
      <c r="B40" s="389"/>
      <c r="C40" s="389"/>
      <c r="D40" s="450" t="s">
        <v>1507</v>
      </c>
      <c r="E40" s="451" t="s">
        <v>1817</v>
      </c>
      <c r="F40" s="452">
        <v>47.434317440000001</v>
      </c>
      <c r="G40" s="694" t="s">
        <v>1264</v>
      </c>
    </row>
    <row r="41" spans="1:7" s="99" customFormat="1" ht="45.95" customHeight="1">
      <c r="A41" s="696"/>
      <c r="B41" s="389"/>
      <c r="C41" s="389"/>
      <c r="D41" s="450" t="s">
        <v>1818</v>
      </c>
      <c r="E41" s="451" t="s">
        <v>1819</v>
      </c>
      <c r="F41" s="452">
        <v>69891.051296379999</v>
      </c>
      <c r="G41" s="694" t="s">
        <v>1564</v>
      </c>
    </row>
    <row r="42" spans="1:7" s="99" customFormat="1" ht="27.75" customHeight="1">
      <c r="A42" s="691" t="s">
        <v>1811</v>
      </c>
      <c r="B42" s="382" t="s">
        <v>1808</v>
      </c>
      <c r="C42" s="385" t="s">
        <v>207</v>
      </c>
      <c r="D42" s="382" t="s">
        <v>1810</v>
      </c>
      <c r="E42" s="386" t="s">
        <v>593</v>
      </c>
      <c r="F42" s="387">
        <v>35623.991846440003</v>
      </c>
      <c r="G42" s="692" t="s">
        <v>74</v>
      </c>
    </row>
    <row r="43" spans="1:7" s="99" customFormat="1" ht="58.15" customHeight="1">
      <c r="A43" s="695"/>
      <c r="B43" s="389"/>
      <c r="C43" s="388" t="s">
        <v>207</v>
      </c>
      <c r="D43" s="450" t="s">
        <v>1820</v>
      </c>
      <c r="E43" s="451" t="s">
        <v>1821</v>
      </c>
      <c r="F43" s="452">
        <v>3921.8285424000001</v>
      </c>
      <c r="G43" s="694" t="s">
        <v>1266</v>
      </c>
    </row>
    <row r="44" spans="1:7" s="99" customFormat="1" ht="82.7" customHeight="1">
      <c r="A44" s="696"/>
      <c r="B44" s="389"/>
      <c r="C44" s="389"/>
      <c r="D44" s="450" t="s">
        <v>1822</v>
      </c>
      <c r="E44" s="451" t="s">
        <v>1823</v>
      </c>
      <c r="F44" s="452">
        <v>15038.80401</v>
      </c>
      <c r="G44" s="694" t="s">
        <v>1267</v>
      </c>
    </row>
    <row r="45" spans="1:7" s="99" customFormat="1" ht="45.95" customHeight="1">
      <c r="A45" s="695"/>
      <c r="B45" s="389"/>
      <c r="C45" s="389"/>
      <c r="D45" s="450" t="s">
        <v>1824</v>
      </c>
      <c r="E45" s="451" t="s">
        <v>1825</v>
      </c>
      <c r="F45" s="452">
        <v>8900.2414179999996</v>
      </c>
      <c r="G45" s="694" t="s">
        <v>1268</v>
      </c>
    </row>
    <row r="46" spans="1:7" s="99" customFormat="1" ht="70.349999999999994" customHeight="1">
      <c r="A46" s="696"/>
      <c r="B46" s="389"/>
      <c r="C46" s="389"/>
      <c r="D46" s="450" t="s">
        <v>1826</v>
      </c>
      <c r="E46" s="451" t="s">
        <v>1827</v>
      </c>
      <c r="F46" s="452">
        <v>1181.8612169999999</v>
      </c>
      <c r="G46" s="694" t="s">
        <v>1828</v>
      </c>
    </row>
    <row r="47" spans="1:7" s="99" customFormat="1" ht="58.15" customHeight="1">
      <c r="A47" s="695"/>
      <c r="B47" s="389"/>
      <c r="C47" s="389"/>
      <c r="D47" s="450" t="s">
        <v>1829</v>
      </c>
      <c r="E47" s="451" t="s">
        <v>1830</v>
      </c>
      <c r="F47" s="452">
        <v>7.4362243599999998</v>
      </c>
      <c r="G47" s="694" t="s">
        <v>1831</v>
      </c>
    </row>
    <row r="48" spans="1:7" s="99" customFormat="1" ht="58.15" customHeight="1">
      <c r="A48" s="696"/>
      <c r="B48" s="389"/>
      <c r="C48" s="389"/>
      <c r="D48" s="450" t="s">
        <v>1832</v>
      </c>
      <c r="E48" s="451" t="s">
        <v>1833</v>
      </c>
      <c r="F48" s="452">
        <v>25.578862919999999</v>
      </c>
      <c r="G48" s="694" t="s">
        <v>1834</v>
      </c>
    </row>
    <row r="49" spans="1:7" s="99" customFormat="1" ht="82.7" customHeight="1">
      <c r="A49" s="695"/>
      <c r="B49" s="389"/>
      <c r="C49" s="389"/>
      <c r="D49" s="450" t="s">
        <v>1835</v>
      </c>
      <c r="E49" s="451" t="s">
        <v>1836</v>
      </c>
      <c r="F49" s="452">
        <v>982.28057245000002</v>
      </c>
      <c r="G49" s="694" t="s">
        <v>1269</v>
      </c>
    </row>
    <row r="50" spans="1:7" s="99" customFormat="1" ht="58.15" customHeight="1">
      <c r="A50" s="696"/>
      <c r="B50" s="389"/>
      <c r="C50" s="389"/>
      <c r="D50" s="450" t="s">
        <v>1837</v>
      </c>
      <c r="E50" s="451" t="s">
        <v>1838</v>
      </c>
      <c r="F50" s="452">
        <v>0.26100000000000001</v>
      </c>
      <c r="G50" s="694" t="s">
        <v>1839</v>
      </c>
    </row>
    <row r="51" spans="1:7" s="99" customFormat="1" ht="70.349999999999994" customHeight="1">
      <c r="A51" s="695"/>
      <c r="B51" s="389"/>
      <c r="C51" s="389"/>
      <c r="D51" s="450" t="s">
        <v>1840</v>
      </c>
      <c r="E51" s="451" t="s">
        <v>1841</v>
      </c>
      <c r="F51" s="452">
        <v>287.82109732999999</v>
      </c>
      <c r="G51" s="694" t="s">
        <v>1842</v>
      </c>
    </row>
    <row r="52" spans="1:7" s="99" customFormat="1" ht="70.349999999999994" customHeight="1">
      <c r="A52" s="696"/>
      <c r="B52" s="389"/>
      <c r="C52" s="389"/>
      <c r="D52" s="450" t="s">
        <v>2464</v>
      </c>
      <c r="E52" s="451" t="s">
        <v>2465</v>
      </c>
      <c r="F52" s="452">
        <v>3.851734</v>
      </c>
      <c r="G52" s="694" t="s">
        <v>2466</v>
      </c>
    </row>
    <row r="53" spans="1:7" s="99" customFormat="1" ht="45.95" customHeight="1">
      <c r="A53" s="695"/>
      <c r="B53" s="389"/>
      <c r="C53" s="389"/>
      <c r="D53" s="450" t="s">
        <v>1843</v>
      </c>
      <c r="E53" s="451" t="s">
        <v>1844</v>
      </c>
      <c r="F53" s="452">
        <v>5274.0271679799998</v>
      </c>
      <c r="G53" s="694" t="s">
        <v>1270</v>
      </c>
    </row>
    <row r="54" spans="1:7" s="99" customFormat="1" ht="37.9" customHeight="1">
      <c r="A54" s="691" t="s">
        <v>1811</v>
      </c>
      <c r="B54" s="382" t="s">
        <v>1808</v>
      </c>
      <c r="C54" s="385" t="s">
        <v>314</v>
      </c>
      <c r="D54" s="382" t="s">
        <v>1810</v>
      </c>
      <c r="E54" s="386" t="s">
        <v>848</v>
      </c>
      <c r="F54" s="387">
        <v>5678.74976315</v>
      </c>
      <c r="G54" s="692" t="s">
        <v>65</v>
      </c>
    </row>
    <row r="55" spans="1:7" s="99" customFormat="1" ht="45.95" customHeight="1">
      <c r="A55" s="696"/>
      <c r="B55" s="389"/>
      <c r="C55" s="388" t="s">
        <v>314</v>
      </c>
      <c r="D55" s="450" t="s">
        <v>1504</v>
      </c>
      <c r="E55" s="451" t="s">
        <v>849</v>
      </c>
      <c r="F55" s="452">
        <v>2.869E-2</v>
      </c>
      <c r="G55" s="694" t="s">
        <v>1845</v>
      </c>
    </row>
    <row r="56" spans="1:7" s="99" customFormat="1" ht="33.6" customHeight="1">
      <c r="A56" s="695"/>
      <c r="B56" s="389"/>
      <c r="C56" s="389"/>
      <c r="D56" s="450" t="s">
        <v>1813</v>
      </c>
      <c r="E56" s="451" t="s">
        <v>850</v>
      </c>
      <c r="F56" s="452">
        <v>9.8758007499999998</v>
      </c>
      <c r="G56" s="694" t="s">
        <v>375</v>
      </c>
    </row>
    <row r="57" spans="1:7" s="99" customFormat="1" ht="23.45" customHeight="1">
      <c r="A57" s="696"/>
      <c r="B57" s="389"/>
      <c r="C57" s="389"/>
      <c r="D57" s="450" t="s">
        <v>829</v>
      </c>
      <c r="E57" s="451" t="s">
        <v>851</v>
      </c>
      <c r="F57" s="452">
        <v>71.8333248</v>
      </c>
      <c r="G57" s="694" t="s">
        <v>627</v>
      </c>
    </row>
    <row r="58" spans="1:7" s="99" customFormat="1" ht="33.6" customHeight="1">
      <c r="A58" s="695"/>
      <c r="B58" s="389"/>
      <c r="C58" s="389"/>
      <c r="D58" s="450" t="s">
        <v>833</v>
      </c>
      <c r="E58" s="451" t="s">
        <v>852</v>
      </c>
      <c r="F58" s="452">
        <v>78.020643199999995</v>
      </c>
      <c r="G58" s="694" t="s">
        <v>1846</v>
      </c>
    </row>
    <row r="59" spans="1:7" s="99" customFormat="1" ht="45.95" customHeight="1">
      <c r="A59" s="696"/>
      <c r="B59" s="389"/>
      <c r="C59" s="389"/>
      <c r="D59" s="450" t="s">
        <v>840</v>
      </c>
      <c r="E59" s="451" t="s">
        <v>853</v>
      </c>
      <c r="F59" s="452">
        <v>3285.8262550200002</v>
      </c>
      <c r="G59" s="694" t="s">
        <v>88</v>
      </c>
    </row>
    <row r="60" spans="1:7" s="99" customFormat="1" ht="45.95" customHeight="1">
      <c r="A60" s="695"/>
      <c r="B60" s="389"/>
      <c r="C60" s="389"/>
      <c r="D60" s="450" t="s">
        <v>1847</v>
      </c>
      <c r="E60" s="451" t="s">
        <v>854</v>
      </c>
      <c r="F60" s="452">
        <v>-1.92474776</v>
      </c>
      <c r="G60" s="694" t="s">
        <v>137</v>
      </c>
    </row>
    <row r="61" spans="1:7" s="99" customFormat="1" ht="33.6" customHeight="1">
      <c r="A61" s="696"/>
      <c r="B61" s="389"/>
      <c r="C61" s="389"/>
      <c r="D61" s="450" t="s">
        <v>1848</v>
      </c>
      <c r="E61" s="451" t="s">
        <v>259</v>
      </c>
      <c r="F61" s="452">
        <v>34.933406580000003</v>
      </c>
      <c r="G61" s="694" t="s">
        <v>449</v>
      </c>
    </row>
    <row r="62" spans="1:7" s="99" customFormat="1" ht="23.45" customHeight="1">
      <c r="A62" s="695"/>
      <c r="B62" s="389"/>
      <c r="C62" s="389"/>
      <c r="D62" s="450" t="s">
        <v>1508</v>
      </c>
      <c r="E62" s="451" t="s">
        <v>855</v>
      </c>
      <c r="F62" s="452">
        <v>684.44124807000003</v>
      </c>
      <c r="G62" s="694" t="s">
        <v>192</v>
      </c>
    </row>
    <row r="63" spans="1:7" s="99" customFormat="1" ht="45.95" customHeight="1">
      <c r="A63" s="696"/>
      <c r="B63" s="389"/>
      <c r="C63" s="389"/>
      <c r="D63" s="450" t="s">
        <v>1506</v>
      </c>
      <c r="E63" s="451" t="s">
        <v>856</v>
      </c>
      <c r="F63" s="452">
        <v>75.042858260000003</v>
      </c>
      <c r="G63" s="694" t="s">
        <v>467</v>
      </c>
    </row>
    <row r="64" spans="1:7" s="99" customFormat="1" ht="33.6" customHeight="1">
      <c r="A64" s="695"/>
      <c r="B64" s="389"/>
      <c r="C64" s="389"/>
      <c r="D64" s="450" t="s">
        <v>1507</v>
      </c>
      <c r="E64" s="451" t="s">
        <v>1849</v>
      </c>
      <c r="F64" s="452">
        <v>0.55557937000000002</v>
      </c>
      <c r="G64" s="694" t="s">
        <v>1205</v>
      </c>
    </row>
    <row r="65" spans="1:7" s="99" customFormat="1" ht="23.45" customHeight="1">
      <c r="A65" s="696"/>
      <c r="B65" s="389"/>
      <c r="C65" s="389"/>
      <c r="D65" s="450" t="s">
        <v>1818</v>
      </c>
      <c r="E65" s="451" t="s">
        <v>857</v>
      </c>
      <c r="F65" s="452">
        <v>294.31226672000003</v>
      </c>
      <c r="G65" s="694" t="s">
        <v>440</v>
      </c>
    </row>
    <row r="66" spans="1:7" s="99" customFormat="1" ht="33.6" customHeight="1">
      <c r="A66" s="695"/>
      <c r="B66" s="389"/>
      <c r="C66" s="389"/>
      <c r="D66" s="450" t="s">
        <v>1850</v>
      </c>
      <c r="E66" s="451" t="s">
        <v>858</v>
      </c>
      <c r="F66" s="452">
        <v>637.57760973999996</v>
      </c>
      <c r="G66" s="694" t="s">
        <v>728</v>
      </c>
    </row>
    <row r="67" spans="1:7" s="99" customFormat="1" ht="23.45" customHeight="1">
      <c r="A67" s="696"/>
      <c r="B67" s="389"/>
      <c r="C67" s="389"/>
      <c r="D67" s="450" t="s">
        <v>1851</v>
      </c>
      <c r="E67" s="451" t="s">
        <v>18</v>
      </c>
      <c r="F67" s="452">
        <v>143.40269347</v>
      </c>
      <c r="G67" s="694" t="s">
        <v>203</v>
      </c>
    </row>
    <row r="68" spans="1:7" s="99" customFormat="1" ht="33.6" customHeight="1">
      <c r="A68" s="695"/>
      <c r="B68" s="389"/>
      <c r="C68" s="389"/>
      <c r="D68" s="450" t="s">
        <v>1852</v>
      </c>
      <c r="E68" s="451" t="s">
        <v>1853</v>
      </c>
      <c r="F68" s="452">
        <v>364.82413493000001</v>
      </c>
      <c r="G68" s="694" t="s">
        <v>1854</v>
      </c>
    </row>
    <row r="69" spans="1:7" s="99" customFormat="1" ht="37.9" customHeight="1">
      <c r="A69" s="691" t="s">
        <v>1811</v>
      </c>
      <c r="B69" s="382" t="s">
        <v>1808</v>
      </c>
      <c r="C69" s="385" t="s">
        <v>548</v>
      </c>
      <c r="D69" s="382" t="s">
        <v>1810</v>
      </c>
      <c r="E69" s="386" t="s">
        <v>859</v>
      </c>
      <c r="F69" s="387">
        <v>1886.29597463</v>
      </c>
      <c r="G69" s="692" t="s">
        <v>262</v>
      </c>
    </row>
    <row r="70" spans="1:7" s="99" customFormat="1" ht="33.6" customHeight="1">
      <c r="A70" s="696"/>
      <c r="B70" s="389"/>
      <c r="C70" s="388" t="s">
        <v>548</v>
      </c>
      <c r="D70" s="450" t="s">
        <v>1812</v>
      </c>
      <c r="E70" s="451" t="s">
        <v>860</v>
      </c>
      <c r="F70" s="452">
        <v>324.52840121000003</v>
      </c>
      <c r="G70" s="694" t="s">
        <v>270</v>
      </c>
    </row>
    <row r="71" spans="1:7" s="99" customFormat="1" ht="45.95" customHeight="1">
      <c r="A71" s="695"/>
      <c r="B71" s="389"/>
      <c r="C71" s="389"/>
      <c r="D71" s="450" t="s">
        <v>840</v>
      </c>
      <c r="E71" s="451" t="s">
        <v>861</v>
      </c>
      <c r="F71" s="452">
        <v>323.55467277000002</v>
      </c>
      <c r="G71" s="694" t="s">
        <v>773</v>
      </c>
    </row>
    <row r="72" spans="1:7" s="99" customFormat="1" ht="45.95" customHeight="1">
      <c r="A72" s="696"/>
      <c r="B72" s="389"/>
      <c r="C72" s="389"/>
      <c r="D72" s="450" t="s">
        <v>1506</v>
      </c>
      <c r="E72" s="451" t="s">
        <v>862</v>
      </c>
      <c r="F72" s="452">
        <v>4.0867220000000003E-2</v>
      </c>
      <c r="G72" s="694" t="s">
        <v>255</v>
      </c>
    </row>
    <row r="73" spans="1:7" s="99" customFormat="1" ht="144.6" customHeight="1">
      <c r="A73" s="695"/>
      <c r="B73" s="389"/>
      <c r="C73" s="389"/>
      <c r="D73" s="450" t="s">
        <v>1851</v>
      </c>
      <c r="E73" s="453" t="s">
        <v>1855</v>
      </c>
      <c r="F73" s="452">
        <v>0.40139592000000002</v>
      </c>
      <c r="G73" s="697" t="s">
        <v>1856</v>
      </c>
    </row>
    <row r="74" spans="1:7" s="99" customFormat="1" ht="144.6" customHeight="1">
      <c r="A74" s="696"/>
      <c r="B74" s="389"/>
      <c r="C74" s="389"/>
      <c r="D74" s="450" t="s">
        <v>1857</v>
      </c>
      <c r="E74" s="453" t="s">
        <v>1858</v>
      </c>
      <c r="F74" s="452">
        <v>0.176429</v>
      </c>
      <c r="G74" s="697" t="s">
        <v>1859</v>
      </c>
    </row>
    <row r="75" spans="1:7" s="99" customFormat="1" ht="58.15" customHeight="1">
      <c r="A75" s="695"/>
      <c r="B75" s="389"/>
      <c r="C75" s="389"/>
      <c r="D75" s="450" t="s">
        <v>1860</v>
      </c>
      <c r="E75" s="451" t="s">
        <v>1671</v>
      </c>
      <c r="F75" s="452">
        <v>372.08287289999998</v>
      </c>
      <c r="G75" s="694" t="s">
        <v>1672</v>
      </c>
    </row>
    <row r="76" spans="1:7" s="99" customFormat="1" ht="144.6" customHeight="1">
      <c r="A76" s="696"/>
      <c r="B76" s="389"/>
      <c r="C76" s="389"/>
      <c r="D76" s="450" t="s">
        <v>1861</v>
      </c>
      <c r="E76" s="453" t="s">
        <v>1862</v>
      </c>
      <c r="F76" s="452">
        <v>133.46577475999999</v>
      </c>
      <c r="G76" s="697" t="s">
        <v>1863</v>
      </c>
    </row>
    <row r="77" spans="1:7" s="99" customFormat="1" ht="33.6" customHeight="1">
      <c r="A77" s="695"/>
      <c r="B77" s="389"/>
      <c r="C77" s="389"/>
      <c r="D77" s="450" t="s">
        <v>1864</v>
      </c>
      <c r="E77" s="451" t="s">
        <v>1865</v>
      </c>
      <c r="F77" s="452">
        <v>6.9596807500000004</v>
      </c>
      <c r="G77" s="694" t="s">
        <v>1271</v>
      </c>
    </row>
    <row r="78" spans="1:7" s="99" customFormat="1" ht="33.6" customHeight="1">
      <c r="A78" s="696"/>
      <c r="B78" s="389"/>
      <c r="C78" s="389"/>
      <c r="D78" s="450" t="s">
        <v>1866</v>
      </c>
      <c r="E78" s="451" t="s">
        <v>1867</v>
      </c>
      <c r="F78" s="452">
        <v>220.35234578999999</v>
      </c>
      <c r="G78" s="694" t="s">
        <v>1272</v>
      </c>
    </row>
    <row r="79" spans="1:7" s="99" customFormat="1" ht="144.6" customHeight="1">
      <c r="A79" s="695"/>
      <c r="B79" s="389"/>
      <c r="C79" s="389"/>
      <c r="D79" s="450" t="s">
        <v>1852</v>
      </c>
      <c r="E79" s="453" t="s">
        <v>1694</v>
      </c>
      <c r="F79" s="452">
        <v>23.650590340000001</v>
      </c>
      <c r="G79" s="697" t="s">
        <v>1868</v>
      </c>
    </row>
    <row r="80" spans="1:7" s="99" customFormat="1" ht="45.95" customHeight="1">
      <c r="A80" s="696"/>
      <c r="B80" s="389"/>
      <c r="C80" s="389"/>
      <c r="D80" s="450" t="s">
        <v>1869</v>
      </c>
      <c r="E80" s="451" t="s">
        <v>1695</v>
      </c>
      <c r="F80" s="452">
        <v>1.32E-3</v>
      </c>
      <c r="G80" s="694" t="s">
        <v>1696</v>
      </c>
    </row>
    <row r="81" spans="1:7" s="99" customFormat="1" ht="45.95" customHeight="1">
      <c r="A81" s="695"/>
      <c r="B81" s="389"/>
      <c r="C81" s="389"/>
      <c r="D81" s="450" t="s">
        <v>1870</v>
      </c>
      <c r="E81" s="451" t="s">
        <v>1706</v>
      </c>
      <c r="F81" s="452">
        <v>0.995475</v>
      </c>
      <c r="G81" s="694" t="s">
        <v>1707</v>
      </c>
    </row>
    <row r="82" spans="1:7" s="99" customFormat="1" ht="45.95" customHeight="1">
      <c r="A82" s="696"/>
      <c r="B82" s="389"/>
      <c r="C82" s="389"/>
      <c r="D82" s="450" t="s">
        <v>1871</v>
      </c>
      <c r="E82" s="451" t="s">
        <v>1697</v>
      </c>
      <c r="F82" s="452">
        <v>50.002386000000001</v>
      </c>
      <c r="G82" s="694" t="s">
        <v>1698</v>
      </c>
    </row>
    <row r="83" spans="1:7" s="99" customFormat="1" ht="33.6" customHeight="1">
      <c r="A83" s="695"/>
      <c r="B83" s="389"/>
      <c r="C83" s="389"/>
      <c r="D83" s="450" t="s">
        <v>1872</v>
      </c>
      <c r="E83" s="451" t="s">
        <v>1699</v>
      </c>
      <c r="F83" s="452">
        <v>421.58989996999998</v>
      </c>
      <c r="G83" s="694" t="s">
        <v>1700</v>
      </c>
    </row>
    <row r="84" spans="1:7" s="99" customFormat="1" ht="33.6" customHeight="1">
      <c r="A84" s="696"/>
      <c r="B84" s="389"/>
      <c r="C84" s="389"/>
      <c r="D84" s="450" t="s">
        <v>1873</v>
      </c>
      <c r="E84" s="451" t="s">
        <v>1731</v>
      </c>
      <c r="F84" s="452">
        <v>8.4938629999999993</v>
      </c>
      <c r="G84" s="694" t="s">
        <v>1732</v>
      </c>
    </row>
    <row r="85" spans="1:7" s="99" customFormat="1" ht="27.75" customHeight="1">
      <c r="A85" s="691" t="s">
        <v>1811</v>
      </c>
      <c r="B85" s="382" t="s">
        <v>1808</v>
      </c>
      <c r="C85" s="385" t="s">
        <v>825</v>
      </c>
      <c r="D85" s="382" t="s">
        <v>1810</v>
      </c>
      <c r="E85" s="386" t="s">
        <v>863</v>
      </c>
      <c r="F85" s="387">
        <v>20.93676735</v>
      </c>
      <c r="G85" s="692" t="s">
        <v>683</v>
      </c>
    </row>
    <row r="86" spans="1:7" s="99" customFormat="1" ht="23.45" customHeight="1">
      <c r="A86" s="695"/>
      <c r="B86" s="389"/>
      <c r="C86" s="388" t="s">
        <v>825</v>
      </c>
      <c r="D86" s="450" t="s">
        <v>1504</v>
      </c>
      <c r="E86" s="451" t="s">
        <v>863</v>
      </c>
      <c r="F86" s="452">
        <v>20.807818000000001</v>
      </c>
      <c r="G86" s="694" t="s">
        <v>683</v>
      </c>
    </row>
    <row r="87" spans="1:7" s="99" customFormat="1" ht="23.45" customHeight="1">
      <c r="A87" s="696"/>
      <c r="B87" s="389"/>
      <c r="C87" s="389"/>
      <c r="D87" s="450" t="s">
        <v>1812</v>
      </c>
      <c r="E87" s="451" t="s">
        <v>571</v>
      </c>
      <c r="F87" s="452">
        <v>0.12894934999999999</v>
      </c>
      <c r="G87" s="694" t="s">
        <v>501</v>
      </c>
    </row>
    <row r="88" spans="1:7" s="99" customFormat="1" ht="37.9" customHeight="1">
      <c r="A88" s="691" t="s">
        <v>1811</v>
      </c>
      <c r="B88" s="381" t="s">
        <v>840</v>
      </c>
      <c r="C88" s="382" t="s">
        <v>1809</v>
      </c>
      <c r="D88" s="382" t="s">
        <v>1810</v>
      </c>
      <c r="E88" s="383" t="s">
        <v>864</v>
      </c>
      <c r="F88" s="384">
        <v>177405.6555473</v>
      </c>
      <c r="G88" s="690" t="s">
        <v>379</v>
      </c>
    </row>
    <row r="89" spans="1:7" s="99" customFormat="1" ht="27.75" customHeight="1">
      <c r="A89" s="691" t="s">
        <v>1811</v>
      </c>
      <c r="B89" s="382" t="s">
        <v>1808</v>
      </c>
      <c r="C89" s="385" t="s">
        <v>608</v>
      </c>
      <c r="D89" s="382" t="s">
        <v>1810</v>
      </c>
      <c r="E89" s="386" t="s">
        <v>865</v>
      </c>
      <c r="F89" s="387">
        <v>174705.55609140999</v>
      </c>
      <c r="G89" s="692" t="s">
        <v>679</v>
      </c>
    </row>
    <row r="90" spans="1:7" s="99" customFormat="1" ht="70.349999999999994" customHeight="1">
      <c r="A90" s="695"/>
      <c r="B90" s="388" t="s">
        <v>840</v>
      </c>
      <c r="C90" s="388" t="s">
        <v>608</v>
      </c>
      <c r="D90" s="450" t="s">
        <v>1504</v>
      </c>
      <c r="E90" s="451" t="s">
        <v>1227</v>
      </c>
      <c r="F90" s="452">
        <v>1477.9461912300001</v>
      </c>
      <c r="G90" s="694" t="s">
        <v>1228</v>
      </c>
    </row>
    <row r="91" spans="1:7" s="99" customFormat="1" ht="33.6" customHeight="1">
      <c r="A91" s="696"/>
      <c r="B91" s="389"/>
      <c r="C91" s="389"/>
      <c r="D91" s="450" t="s">
        <v>1812</v>
      </c>
      <c r="E91" s="451" t="s">
        <v>866</v>
      </c>
      <c r="F91" s="452">
        <v>22.949694999999998</v>
      </c>
      <c r="G91" s="694" t="s">
        <v>605</v>
      </c>
    </row>
    <row r="92" spans="1:7" s="99" customFormat="1" ht="70.349999999999994" customHeight="1">
      <c r="A92" s="695"/>
      <c r="B92" s="389"/>
      <c r="C92" s="389"/>
      <c r="D92" s="450" t="s">
        <v>829</v>
      </c>
      <c r="E92" s="451" t="s">
        <v>867</v>
      </c>
      <c r="F92" s="452">
        <v>39.054710329999999</v>
      </c>
      <c r="G92" s="694" t="s">
        <v>737</v>
      </c>
    </row>
    <row r="93" spans="1:7" s="99" customFormat="1" ht="33.6" customHeight="1">
      <c r="A93" s="696"/>
      <c r="B93" s="389"/>
      <c r="C93" s="389"/>
      <c r="D93" s="450" t="s">
        <v>833</v>
      </c>
      <c r="E93" s="451" t="s">
        <v>868</v>
      </c>
      <c r="F93" s="452">
        <v>1.8633739999999999E-2</v>
      </c>
      <c r="G93" s="694" t="s">
        <v>266</v>
      </c>
    </row>
    <row r="94" spans="1:7" s="99" customFormat="1" ht="33.6" customHeight="1">
      <c r="A94" s="695"/>
      <c r="B94" s="389"/>
      <c r="C94" s="389"/>
      <c r="D94" s="450" t="s">
        <v>840</v>
      </c>
      <c r="E94" s="451" t="s">
        <v>869</v>
      </c>
      <c r="F94" s="452">
        <v>26888.910124059999</v>
      </c>
      <c r="G94" s="694" t="s">
        <v>143</v>
      </c>
    </row>
    <row r="95" spans="1:7" s="99" customFormat="1" ht="33.6" customHeight="1">
      <c r="A95" s="696"/>
      <c r="B95" s="389"/>
      <c r="C95" s="389"/>
      <c r="D95" s="450" t="s">
        <v>1847</v>
      </c>
      <c r="E95" s="451" t="s">
        <v>870</v>
      </c>
      <c r="F95" s="452">
        <v>1176.7427386300001</v>
      </c>
      <c r="G95" s="694" t="s">
        <v>144</v>
      </c>
    </row>
    <row r="96" spans="1:7" s="99" customFormat="1" ht="33.6" customHeight="1">
      <c r="A96" s="695"/>
      <c r="B96" s="389"/>
      <c r="C96" s="389"/>
      <c r="D96" s="450" t="s">
        <v>1505</v>
      </c>
      <c r="E96" s="451" t="s">
        <v>871</v>
      </c>
      <c r="F96" s="452">
        <v>141281.00816694001</v>
      </c>
      <c r="G96" s="694" t="s">
        <v>130</v>
      </c>
    </row>
    <row r="97" spans="1:7" s="99" customFormat="1" ht="33.6" customHeight="1">
      <c r="A97" s="696"/>
      <c r="B97" s="389"/>
      <c r="C97" s="389"/>
      <c r="D97" s="450" t="s">
        <v>1508</v>
      </c>
      <c r="E97" s="451" t="s">
        <v>872</v>
      </c>
      <c r="F97" s="452">
        <v>2976.3436969999998</v>
      </c>
      <c r="G97" s="694" t="s">
        <v>194</v>
      </c>
    </row>
    <row r="98" spans="1:7" s="99" customFormat="1" ht="120" customHeight="1">
      <c r="A98" s="695"/>
      <c r="B98" s="389"/>
      <c r="C98" s="389"/>
      <c r="D98" s="450" t="s">
        <v>1509</v>
      </c>
      <c r="E98" s="453" t="s">
        <v>2654</v>
      </c>
      <c r="F98" s="452">
        <v>-1.4433347999999999</v>
      </c>
      <c r="G98" s="697" t="s">
        <v>2655</v>
      </c>
    </row>
    <row r="99" spans="1:7" s="99" customFormat="1" ht="33.6" customHeight="1">
      <c r="A99" s="696"/>
      <c r="B99" s="389"/>
      <c r="C99" s="389"/>
      <c r="D99" s="450" t="s">
        <v>1506</v>
      </c>
      <c r="E99" s="451" t="s">
        <v>1229</v>
      </c>
      <c r="F99" s="452">
        <v>365.19051402000002</v>
      </c>
      <c r="G99" s="694" t="s">
        <v>1230</v>
      </c>
    </row>
    <row r="100" spans="1:7" s="99" customFormat="1" ht="33.6" customHeight="1">
      <c r="A100" s="695"/>
      <c r="B100" s="389"/>
      <c r="C100" s="389"/>
      <c r="D100" s="450" t="s">
        <v>1874</v>
      </c>
      <c r="E100" s="451" t="s">
        <v>1305</v>
      </c>
      <c r="F100" s="452">
        <v>478.83466356000002</v>
      </c>
      <c r="G100" s="694" t="s">
        <v>1306</v>
      </c>
    </row>
    <row r="101" spans="1:7" s="99" customFormat="1" ht="132.19999999999999" customHeight="1">
      <c r="A101" s="696"/>
      <c r="B101" s="389"/>
      <c r="C101" s="389"/>
      <c r="D101" s="450" t="s">
        <v>1851</v>
      </c>
      <c r="E101" s="453" t="s">
        <v>2491</v>
      </c>
      <c r="F101" s="452">
        <v>2.9169999999999999E-4</v>
      </c>
      <c r="G101" s="697" t="s">
        <v>2492</v>
      </c>
    </row>
    <row r="102" spans="1:7" s="99" customFormat="1" ht="37.9" customHeight="1">
      <c r="A102" s="691" t="s">
        <v>1811</v>
      </c>
      <c r="B102" s="382" t="s">
        <v>1808</v>
      </c>
      <c r="C102" s="385" t="s">
        <v>207</v>
      </c>
      <c r="D102" s="382" t="s">
        <v>1810</v>
      </c>
      <c r="E102" s="386" t="s">
        <v>873</v>
      </c>
      <c r="F102" s="387">
        <v>2700.0994558900002</v>
      </c>
      <c r="G102" s="692" t="s">
        <v>25</v>
      </c>
    </row>
    <row r="103" spans="1:7" s="99" customFormat="1" ht="45.95" customHeight="1">
      <c r="A103" s="695"/>
      <c r="B103" s="389"/>
      <c r="C103" s="388" t="s">
        <v>207</v>
      </c>
      <c r="D103" s="450" t="s">
        <v>1504</v>
      </c>
      <c r="E103" s="451" t="s">
        <v>1673</v>
      </c>
      <c r="F103" s="452">
        <v>2307.2448015599998</v>
      </c>
      <c r="G103" s="694" t="s">
        <v>1674</v>
      </c>
    </row>
    <row r="104" spans="1:7" s="99" customFormat="1" ht="58.15" customHeight="1">
      <c r="A104" s="696"/>
      <c r="B104" s="389"/>
      <c r="C104" s="389"/>
      <c r="D104" s="450" t="s">
        <v>1812</v>
      </c>
      <c r="E104" s="451" t="s">
        <v>1565</v>
      </c>
      <c r="F104" s="452">
        <v>79.352157050000002</v>
      </c>
      <c r="G104" s="694" t="s">
        <v>1566</v>
      </c>
    </row>
    <row r="105" spans="1:7" s="99" customFormat="1" ht="45.95" customHeight="1">
      <c r="A105" s="695"/>
      <c r="B105" s="389"/>
      <c r="C105" s="389"/>
      <c r="D105" s="450" t="s">
        <v>833</v>
      </c>
      <c r="E105" s="451" t="s">
        <v>1567</v>
      </c>
      <c r="F105" s="452">
        <v>13.66331162</v>
      </c>
      <c r="G105" s="694" t="s">
        <v>1568</v>
      </c>
    </row>
    <row r="106" spans="1:7" s="99" customFormat="1" ht="45.95" customHeight="1">
      <c r="A106" s="696"/>
      <c r="B106" s="389"/>
      <c r="C106" s="389"/>
      <c r="D106" s="450" t="s">
        <v>840</v>
      </c>
      <c r="E106" s="451" t="s">
        <v>1569</v>
      </c>
      <c r="F106" s="452">
        <v>286.73778819</v>
      </c>
      <c r="G106" s="694" t="s">
        <v>1570</v>
      </c>
    </row>
    <row r="107" spans="1:7" s="99" customFormat="1" ht="45.95" customHeight="1">
      <c r="A107" s="695"/>
      <c r="B107" s="389"/>
      <c r="C107" s="389"/>
      <c r="D107" s="450" t="s">
        <v>1848</v>
      </c>
      <c r="E107" s="451" t="s">
        <v>1220</v>
      </c>
      <c r="F107" s="452">
        <v>8.9610803600000004</v>
      </c>
      <c r="G107" s="694" t="s">
        <v>1221</v>
      </c>
    </row>
    <row r="108" spans="1:7" s="99" customFormat="1" ht="45.95" customHeight="1">
      <c r="A108" s="696"/>
      <c r="B108" s="389"/>
      <c r="C108" s="389"/>
      <c r="D108" s="450" t="s">
        <v>1508</v>
      </c>
      <c r="E108" s="451" t="s">
        <v>1307</v>
      </c>
      <c r="F108" s="452">
        <v>4.1403171099999998</v>
      </c>
      <c r="G108" s="694" t="s">
        <v>1308</v>
      </c>
    </row>
    <row r="109" spans="1:7" s="99" customFormat="1" ht="27.75" customHeight="1">
      <c r="A109" s="691" t="s">
        <v>1811</v>
      </c>
      <c r="B109" s="381" t="s">
        <v>1847</v>
      </c>
      <c r="C109" s="382" t="s">
        <v>1809</v>
      </c>
      <c r="D109" s="382" t="s">
        <v>1810</v>
      </c>
      <c r="E109" s="383" t="s">
        <v>874</v>
      </c>
      <c r="F109" s="384">
        <v>158.00622802999999</v>
      </c>
      <c r="G109" s="690" t="s">
        <v>238</v>
      </c>
    </row>
    <row r="110" spans="1:7" s="99" customFormat="1" ht="27.75" customHeight="1">
      <c r="A110" s="691" t="s">
        <v>1811</v>
      </c>
      <c r="B110" s="382" t="s">
        <v>1808</v>
      </c>
      <c r="C110" s="385" t="s">
        <v>608</v>
      </c>
      <c r="D110" s="382" t="s">
        <v>1810</v>
      </c>
      <c r="E110" s="386" t="s">
        <v>874</v>
      </c>
      <c r="F110" s="387">
        <v>158.00622802999999</v>
      </c>
      <c r="G110" s="692" t="s">
        <v>238</v>
      </c>
    </row>
    <row r="111" spans="1:7" s="99" customFormat="1" ht="33.6" customHeight="1">
      <c r="A111" s="695"/>
      <c r="B111" s="388" t="s">
        <v>1847</v>
      </c>
      <c r="C111" s="388" t="s">
        <v>608</v>
      </c>
      <c r="D111" s="450" t="s">
        <v>1848</v>
      </c>
      <c r="E111" s="451" t="s">
        <v>1206</v>
      </c>
      <c r="F111" s="452">
        <v>138.28958438999999</v>
      </c>
      <c r="G111" s="694" t="s">
        <v>1207</v>
      </c>
    </row>
    <row r="112" spans="1:7" s="99" customFormat="1" ht="33.6" customHeight="1">
      <c r="A112" s="696"/>
      <c r="B112" s="389"/>
      <c r="C112" s="389"/>
      <c r="D112" s="450" t="s">
        <v>1505</v>
      </c>
      <c r="E112" s="451" t="s">
        <v>875</v>
      </c>
      <c r="F112" s="452">
        <v>19.716643640000001</v>
      </c>
      <c r="G112" s="694" t="s">
        <v>402</v>
      </c>
    </row>
    <row r="113" spans="1:7" s="99" customFormat="1" ht="74.650000000000006" customHeight="1">
      <c r="A113" s="691" t="s">
        <v>1811</v>
      </c>
      <c r="B113" s="381" t="s">
        <v>1875</v>
      </c>
      <c r="C113" s="382" t="s">
        <v>1809</v>
      </c>
      <c r="D113" s="382" t="s">
        <v>1810</v>
      </c>
      <c r="E113" s="383" t="s">
        <v>1876</v>
      </c>
      <c r="F113" s="384">
        <v>3591.04603425</v>
      </c>
      <c r="G113" s="690" t="s">
        <v>2913</v>
      </c>
    </row>
    <row r="114" spans="1:7" s="99" customFormat="1" ht="27.75" customHeight="1">
      <c r="A114" s="691" t="s">
        <v>1811</v>
      </c>
      <c r="B114" s="382" t="s">
        <v>1808</v>
      </c>
      <c r="C114" s="385" t="s">
        <v>608</v>
      </c>
      <c r="D114" s="382" t="s">
        <v>1810</v>
      </c>
      <c r="E114" s="386" t="s">
        <v>399</v>
      </c>
      <c r="F114" s="387">
        <v>3591.04603425</v>
      </c>
      <c r="G114" s="692" t="s">
        <v>426</v>
      </c>
    </row>
    <row r="115" spans="1:7" s="99" customFormat="1" ht="23.45" customHeight="1">
      <c r="A115" s="695"/>
      <c r="B115" s="388" t="s">
        <v>1875</v>
      </c>
      <c r="C115" s="388" t="s">
        <v>608</v>
      </c>
      <c r="D115" s="450" t="s">
        <v>1504</v>
      </c>
      <c r="E115" s="451" t="s">
        <v>876</v>
      </c>
      <c r="F115" s="452">
        <v>286.68503991</v>
      </c>
      <c r="G115" s="694" t="s">
        <v>51</v>
      </c>
    </row>
    <row r="116" spans="1:7" s="99" customFormat="1" ht="33.6" customHeight="1">
      <c r="A116" s="696"/>
      <c r="B116" s="389"/>
      <c r="C116" s="389"/>
      <c r="D116" s="450" t="s">
        <v>1861</v>
      </c>
      <c r="E116" s="453" t="s">
        <v>1877</v>
      </c>
      <c r="F116" s="452">
        <v>2559.6731328000001</v>
      </c>
      <c r="G116" s="694" t="s">
        <v>1265</v>
      </c>
    </row>
    <row r="117" spans="1:7" s="99" customFormat="1" ht="33.6" customHeight="1">
      <c r="A117" s="695"/>
      <c r="B117" s="389"/>
      <c r="C117" s="389"/>
      <c r="D117" s="450" t="s">
        <v>1878</v>
      </c>
      <c r="E117" s="451" t="s">
        <v>1273</v>
      </c>
      <c r="F117" s="452">
        <v>744.68786153999997</v>
      </c>
      <c r="G117" s="694" t="s">
        <v>1274</v>
      </c>
    </row>
    <row r="118" spans="1:7" s="99" customFormat="1" ht="27.75" customHeight="1">
      <c r="A118" s="689" t="s">
        <v>207</v>
      </c>
      <c r="B118" s="382" t="s">
        <v>1808</v>
      </c>
      <c r="C118" s="382" t="s">
        <v>1809</v>
      </c>
      <c r="D118" s="382" t="s">
        <v>1810</v>
      </c>
      <c r="E118" s="383" t="s">
        <v>822</v>
      </c>
      <c r="F118" s="384">
        <v>23208.634339960001</v>
      </c>
      <c r="G118" s="690" t="s">
        <v>196</v>
      </c>
    </row>
    <row r="119" spans="1:7" s="99" customFormat="1" ht="37.9" customHeight="1">
      <c r="A119" s="691" t="s">
        <v>1811</v>
      </c>
      <c r="B119" s="381" t="s">
        <v>1504</v>
      </c>
      <c r="C119" s="382" t="s">
        <v>1809</v>
      </c>
      <c r="D119" s="382" t="s">
        <v>1810</v>
      </c>
      <c r="E119" s="383" t="s">
        <v>1879</v>
      </c>
      <c r="F119" s="384">
        <v>13668.6072422</v>
      </c>
      <c r="G119" s="690" t="s">
        <v>373</v>
      </c>
    </row>
    <row r="120" spans="1:7" s="99" customFormat="1" ht="37.9" customHeight="1">
      <c r="A120" s="691" t="s">
        <v>1811</v>
      </c>
      <c r="B120" s="382" t="s">
        <v>1808</v>
      </c>
      <c r="C120" s="385" t="s">
        <v>608</v>
      </c>
      <c r="D120" s="382" t="s">
        <v>1810</v>
      </c>
      <c r="E120" s="386" t="s">
        <v>877</v>
      </c>
      <c r="F120" s="387">
        <v>22.22256788</v>
      </c>
      <c r="G120" s="692" t="s">
        <v>576</v>
      </c>
    </row>
    <row r="121" spans="1:7" s="99" customFormat="1" ht="45.95" customHeight="1">
      <c r="A121" s="693" t="s">
        <v>207</v>
      </c>
      <c r="B121" s="388" t="s">
        <v>1504</v>
      </c>
      <c r="C121" s="388" t="s">
        <v>608</v>
      </c>
      <c r="D121" s="450" t="s">
        <v>1504</v>
      </c>
      <c r="E121" s="451" t="s">
        <v>878</v>
      </c>
      <c r="F121" s="452">
        <v>1.38914139</v>
      </c>
      <c r="G121" s="694" t="s">
        <v>115</v>
      </c>
    </row>
    <row r="122" spans="1:7" s="99" customFormat="1" ht="33.6" customHeight="1">
      <c r="A122" s="695"/>
      <c r="B122" s="389"/>
      <c r="C122" s="389"/>
      <c r="D122" s="450" t="s">
        <v>1812</v>
      </c>
      <c r="E122" s="451" t="s">
        <v>879</v>
      </c>
      <c r="F122" s="452">
        <v>20.833426490000001</v>
      </c>
      <c r="G122" s="694" t="s">
        <v>350</v>
      </c>
    </row>
    <row r="123" spans="1:7" s="99" customFormat="1" ht="37.9" customHeight="1">
      <c r="A123" s="691" t="s">
        <v>1811</v>
      </c>
      <c r="B123" s="382" t="s">
        <v>1808</v>
      </c>
      <c r="C123" s="385" t="s">
        <v>314</v>
      </c>
      <c r="D123" s="382" t="s">
        <v>1810</v>
      </c>
      <c r="E123" s="386" t="s">
        <v>880</v>
      </c>
      <c r="F123" s="387">
        <v>0.33429999999999999</v>
      </c>
      <c r="G123" s="692" t="s">
        <v>31</v>
      </c>
    </row>
    <row r="124" spans="1:7" s="99" customFormat="1" ht="33.6" customHeight="1">
      <c r="A124" s="696"/>
      <c r="B124" s="389"/>
      <c r="C124" s="388" t="s">
        <v>314</v>
      </c>
      <c r="D124" s="450" t="s">
        <v>1504</v>
      </c>
      <c r="E124" s="451" t="s">
        <v>881</v>
      </c>
      <c r="F124" s="452">
        <v>0</v>
      </c>
      <c r="G124" s="694" t="s">
        <v>400</v>
      </c>
    </row>
    <row r="125" spans="1:7" s="99" customFormat="1" ht="33.6" customHeight="1">
      <c r="A125" s="695"/>
      <c r="B125" s="389"/>
      <c r="C125" s="389"/>
      <c r="D125" s="450" t="s">
        <v>1812</v>
      </c>
      <c r="E125" s="451" t="s">
        <v>1385</v>
      </c>
      <c r="F125" s="452">
        <v>0.33429999999999999</v>
      </c>
      <c r="G125" s="694" t="s">
        <v>1386</v>
      </c>
    </row>
    <row r="126" spans="1:7" s="99" customFormat="1" ht="37.9" customHeight="1">
      <c r="A126" s="691" t="s">
        <v>1811</v>
      </c>
      <c r="B126" s="382" t="s">
        <v>1808</v>
      </c>
      <c r="C126" s="385" t="s">
        <v>548</v>
      </c>
      <c r="D126" s="382" t="s">
        <v>1810</v>
      </c>
      <c r="E126" s="386" t="s">
        <v>1419</v>
      </c>
      <c r="F126" s="387">
        <v>0.11827799999999999</v>
      </c>
      <c r="G126" s="692" t="s">
        <v>759</v>
      </c>
    </row>
    <row r="127" spans="1:7" s="99" customFormat="1" ht="33.6" customHeight="1">
      <c r="A127" s="696"/>
      <c r="B127" s="389"/>
      <c r="C127" s="388" t="s">
        <v>548</v>
      </c>
      <c r="D127" s="450" t="s">
        <v>1504</v>
      </c>
      <c r="E127" s="451" t="s">
        <v>1387</v>
      </c>
      <c r="F127" s="452">
        <v>4.9529999999999999E-3</v>
      </c>
      <c r="G127" s="694" t="s">
        <v>1388</v>
      </c>
    </row>
    <row r="128" spans="1:7" s="99" customFormat="1" ht="33.6" customHeight="1">
      <c r="A128" s="695"/>
      <c r="B128" s="389"/>
      <c r="C128" s="389"/>
      <c r="D128" s="450" t="s">
        <v>1812</v>
      </c>
      <c r="E128" s="451" t="s">
        <v>1208</v>
      </c>
      <c r="F128" s="452">
        <v>0.113325</v>
      </c>
      <c r="G128" s="694" t="s">
        <v>1209</v>
      </c>
    </row>
    <row r="129" spans="1:7" s="99" customFormat="1" ht="37.9" customHeight="1">
      <c r="A129" s="691" t="s">
        <v>1811</v>
      </c>
      <c r="B129" s="382" t="s">
        <v>1808</v>
      </c>
      <c r="C129" s="385" t="s">
        <v>825</v>
      </c>
      <c r="D129" s="382" t="s">
        <v>1810</v>
      </c>
      <c r="E129" s="386" t="s">
        <v>1420</v>
      </c>
      <c r="F129" s="387">
        <v>13200.31135154</v>
      </c>
      <c r="G129" s="692" t="s">
        <v>2879</v>
      </c>
    </row>
    <row r="130" spans="1:7" s="99" customFormat="1" ht="33.6" customHeight="1">
      <c r="A130" s="696"/>
      <c r="B130" s="389"/>
      <c r="C130" s="388" t="s">
        <v>825</v>
      </c>
      <c r="D130" s="450" t="s">
        <v>1504</v>
      </c>
      <c r="E130" s="451" t="s">
        <v>882</v>
      </c>
      <c r="F130" s="452">
        <v>144.59121146000001</v>
      </c>
      <c r="G130" s="694" t="s">
        <v>1881</v>
      </c>
    </row>
    <row r="131" spans="1:7" s="99" customFormat="1" ht="33.6" customHeight="1">
      <c r="A131" s="695"/>
      <c r="B131" s="389"/>
      <c r="C131" s="389"/>
      <c r="D131" s="450" t="s">
        <v>1812</v>
      </c>
      <c r="E131" s="451" t="s">
        <v>1708</v>
      </c>
      <c r="F131" s="452">
        <v>0</v>
      </c>
      <c r="G131" s="694" t="s">
        <v>1709</v>
      </c>
    </row>
    <row r="132" spans="1:7" s="99" customFormat="1" ht="33.6" customHeight="1">
      <c r="A132" s="696"/>
      <c r="B132" s="389"/>
      <c r="C132" s="389"/>
      <c r="D132" s="450" t="s">
        <v>1813</v>
      </c>
      <c r="E132" s="451" t="s">
        <v>1210</v>
      </c>
      <c r="F132" s="452">
        <v>12468.5875</v>
      </c>
      <c r="G132" s="694" t="s">
        <v>1211</v>
      </c>
    </row>
    <row r="133" spans="1:7" s="99" customFormat="1" ht="33.6" customHeight="1">
      <c r="A133" s="695"/>
      <c r="B133" s="389"/>
      <c r="C133" s="389"/>
      <c r="D133" s="450" t="s">
        <v>829</v>
      </c>
      <c r="E133" s="451" t="s">
        <v>883</v>
      </c>
      <c r="F133" s="452">
        <v>138.91171066999999</v>
      </c>
      <c r="G133" s="694" t="s">
        <v>777</v>
      </c>
    </row>
    <row r="134" spans="1:7" s="99" customFormat="1" ht="45.95" customHeight="1">
      <c r="A134" s="696"/>
      <c r="B134" s="389"/>
      <c r="C134" s="389"/>
      <c r="D134" s="450" t="s">
        <v>833</v>
      </c>
      <c r="E134" s="451" t="s">
        <v>1882</v>
      </c>
      <c r="F134" s="452">
        <v>0.30909999999999999</v>
      </c>
      <c r="G134" s="694" t="s">
        <v>1212</v>
      </c>
    </row>
    <row r="135" spans="1:7" s="99" customFormat="1" ht="45.95" customHeight="1">
      <c r="A135" s="695"/>
      <c r="B135" s="389"/>
      <c r="C135" s="389"/>
      <c r="D135" s="450" t="s">
        <v>840</v>
      </c>
      <c r="E135" s="451" t="s">
        <v>884</v>
      </c>
      <c r="F135" s="452">
        <v>106.56926633</v>
      </c>
      <c r="G135" s="694" t="s">
        <v>779</v>
      </c>
    </row>
    <row r="136" spans="1:7" s="99" customFormat="1" ht="58.15" customHeight="1">
      <c r="A136" s="696"/>
      <c r="B136" s="389"/>
      <c r="C136" s="389"/>
      <c r="D136" s="450" t="s">
        <v>1847</v>
      </c>
      <c r="E136" s="451" t="s">
        <v>885</v>
      </c>
      <c r="F136" s="452">
        <v>100.60576032</v>
      </c>
      <c r="G136" s="694" t="s">
        <v>780</v>
      </c>
    </row>
    <row r="137" spans="1:7" s="99" customFormat="1" ht="107.1" customHeight="1">
      <c r="A137" s="695"/>
      <c r="B137" s="389"/>
      <c r="C137" s="389"/>
      <c r="D137" s="450" t="s">
        <v>1875</v>
      </c>
      <c r="E137" s="453" t="s">
        <v>1883</v>
      </c>
      <c r="F137" s="452">
        <v>43.9641181</v>
      </c>
      <c r="G137" s="697" t="s">
        <v>1572</v>
      </c>
    </row>
    <row r="138" spans="1:7" s="99" customFormat="1" ht="94.9" customHeight="1">
      <c r="A138" s="696"/>
      <c r="B138" s="389"/>
      <c r="C138" s="389"/>
      <c r="D138" s="450" t="s">
        <v>1848</v>
      </c>
      <c r="E138" s="453" t="s">
        <v>1884</v>
      </c>
      <c r="F138" s="452">
        <v>183.84428657000001</v>
      </c>
      <c r="G138" s="697" t="s">
        <v>1573</v>
      </c>
    </row>
    <row r="139" spans="1:7" s="99" customFormat="1" ht="45.95" customHeight="1">
      <c r="A139" s="695"/>
      <c r="B139" s="389"/>
      <c r="C139" s="389"/>
      <c r="D139" s="450" t="s">
        <v>1505</v>
      </c>
      <c r="E139" s="451" t="s">
        <v>1701</v>
      </c>
      <c r="F139" s="452">
        <v>12.92839809</v>
      </c>
      <c r="G139" s="694" t="s">
        <v>1702</v>
      </c>
    </row>
    <row r="140" spans="1:7" s="99" customFormat="1" ht="37.9" customHeight="1">
      <c r="A140" s="691" t="s">
        <v>1811</v>
      </c>
      <c r="B140" s="382" t="s">
        <v>1808</v>
      </c>
      <c r="C140" s="385" t="s">
        <v>581</v>
      </c>
      <c r="D140" s="382" t="s">
        <v>1810</v>
      </c>
      <c r="E140" s="386" t="s">
        <v>886</v>
      </c>
      <c r="F140" s="387">
        <v>206.77028458000001</v>
      </c>
      <c r="G140" s="692" t="s">
        <v>406</v>
      </c>
    </row>
    <row r="141" spans="1:7" s="99" customFormat="1" ht="45.95" customHeight="1">
      <c r="A141" s="696"/>
      <c r="B141" s="389"/>
      <c r="C141" s="388" t="s">
        <v>581</v>
      </c>
      <c r="D141" s="450" t="s">
        <v>1504</v>
      </c>
      <c r="E141" s="451" t="s">
        <v>887</v>
      </c>
      <c r="F141" s="452">
        <v>206.77028458000001</v>
      </c>
      <c r="G141" s="694" t="s">
        <v>685</v>
      </c>
    </row>
    <row r="142" spans="1:7" s="99" customFormat="1" ht="45.95" customHeight="1">
      <c r="A142" s="695"/>
      <c r="B142" s="389"/>
      <c r="C142" s="389"/>
      <c r="D142" s="450" t="s">
        <v>1812</v>
      </c>
      <c r="E142" s="451" t="s">
        <v>1213</v>
      </c>
      <c r="F142" s="452">
        <v>0</v>
      </c>
      <c r="G142" s="694" t="s">
        <v>1214</v>
      </c>
    </row>
    <row r="143" spans="1:7" s="99" customFormat="1" ht="37.9" customHeight="1">
      <c r="A143" s="691" t="s">
        <v>1811</v>
      </c>
      <c r="B143" s="382" t="s">
        <v>1808</v>
      </c>
      <c r="C143" s="385" t="s">
        <v>826</v>
      </c>
      <c r="D143" s="382" t="s">
        <v>1810</v>
      </c>
      <c r="E143" s="386" t="s">
        <v>888</v>
      </c>
      <c r="F143" s="387">
        <v>19.716271119999998</v>
      </c>
      <c r="G143" s="692" t="s">
        <v>79</v>
      </c>
    </row>
    <row r="144" spans="1:7" s="99" customFormat="1" ht="58.15" customHeight="1">
      <c r="A144" s="696"/>
      <c r="B144" s="389"/>
      <c r="C144" s="388" t="s">
        <v>826</v>
      </c>
      <c r="D144" s="450" t="s">
        <v>829</v>
      </c>
      <c r="E144" s="451" t="s">
        <v>1885</v>
      </c>
      <c r="F144" s="452">
        <v>9.6666666699999997</v>
      </c>
      <c r="G144" s="694" t="s">
        <v>1389</v>
      </c>
    </row>
    <row r="145" spans="1:7" s="99" customFormat="1" ht="58.15" customHeight="1">
      <c r="A145" s="695"/>
      <c r="B145" s="389"/>
      <c r="C145" s="389"/>
      <c r="D145" s="450" t="s">
        <v>833</v>
      </c>
      <c r="E145" s="451" t="s">
        <v>1886</v>
      </c>
      <c r="F145" s="452">
        <v>0</v>
      </c>
      <c r="G145" s="694" t="s">
        <v>1710</v>
      </c>
    </row>
    <row r="146" spans="1:7" s="99" customFormat="1" ht="45.95" customHeight="1">
      <c r="A146" s="696"/>
      <c r="B146" s="389"/>
      <c r="C146" s="389"/>
      <c r="D146" s="450" t="s">
        <v>840</v>
      </c>
      <c r="E146" s="451" t="s">
        <v>1887</v>
      </c>
      <c r="F146" s="452">
        <v>4.5007859999999997E-2</v>
      </c>
      <c r="G146" s="694" t="s">
        <v>1215</v>
      </c>
    </row>
    <row r="147" spans="1:7" s="99" customFormat="1" ht="58.15" customHeight="1">
      <c r="A147" s="695"/>
      <c r="B147" s="389"/>
      <c r="C147" s="389"/>
      <c r="D147" s="450" t="s">
        <v>1505</v>
      </c>
      <c r="E147" s="451" t="s">
        <v>1711</v>
      </c>
      <c r="F147" s="452">
        <v>0</v>
      </c>
      <c r="G147" s="694" t="s">
        <v>1712</v>
      </c>
    </row>
    <row r="148" spans="1:7" s="99" customFormat="1" ht="45.95" customHeight="1">
      <c r="A148" s="696"/>
      <c r="B148" s="389"/>
      <c r="C148" s="389"/>
      <c r="D148" s="450" t="s">
        <v>1506</v>
      </c>
      <c r="E148" s="451" t="s">
        <v>1216</v>
      </c>
      <c r="F148" s="452">
        <v>2.1999999999999999E-2</v>
      </c>
      <c r="G148" s="694" t="s">
        <v>1217</v>
      </c>
    </row>
    <row r="149" spans="1:7" s="99" customFormat="1" ht="33.6" customHeight="1">
      <c r="A149" s="695"/>
      <c r="B149" s="389"/>
      <c r="C149" s="389"/>
      <c r="D149" s="450" t="s">
        <v>1507</v>
      </c>
      <c r="E149" s="451" t="s">
        <v>1687</v>
      </c>
      <c r="F149" s="452">
        <v>0</v>
      </c>
      <c r="G149" s="694" t="s">
        <v>1688</v>
      </c>
    </row>
    <row r="150" spans="1:7" s="99" customFormat="1" ht="45.95" customHeight="1">
      <c r="A150" s="696"/>
      <c r="B150" s="389"/>
      <c r="C150" s="389"/>
      <c r="D150" s="450" t="s">
        <v>1818</v>
      </c>
      <c r="E150" s="451" t="s">
        <v>1713</v>
      </c>
      <c r="F150" s="452">
        <v>0</v>
      </c>
      <c r="G150" s="694" t="s">
        <v>1714</v>
      </c>
    </row>
    <row r="151" spans="1:7" s="99" customFormat="1" ht="58.15" customHeight="1">
      <c r="A151" s="695"/>
      <c r="B151" s="389"/>
      <c r="C151" s="389"/>
      <c r="D151" s="450" t="s">
        <v>1850</v>
      </c>
      <c r="E151" s="451" t="s">
        <v>1390</v>
      </c>
      <c r="F151" s="452">
        <v>9.98259659</v>
      </c>
      <c r="G151" s="694" t="s">
        <v>1391</v>
      </c>
    </row>
    <row r="152" spans="1:7" s="99" customFormat="1" ht="58.15" customHeight="1">
      <c r="A152" s="696"/>
      <c r="B152" s="389"/>
      <c r="C152" s="389"/>
      <c r="D152" s="450" t="s">
        <v>1888</v>
      </c>
      <c r="E152" s="451" t="s">
        <v>1889</v>
      </c>
      <c r="F152" s="452">
        <v>0</v>
      </c>
      <c r="G152" s="694" t="s">
        <v>1890</v>
      </c>
    </row>
    <row r="153" spans="1:7" s="99" customFormat="1" ht="37.9" customHeight="1">
      <c r="A153" s="691" t="s">
        <v>1811</v>
      </c>
      <c r="B153" s="382" t="s">
        <v>1808</v>
      </c>
      <c r="C153" s="385" t="s">
        <v>487</v>
      </c>
      <c r="D153" s="382" t="s">
        <v>1810</v>
      </c>
      <c r="E153" s="386" t="s">
        <v>1421</v>
      </c>
      <c r="F153" s="387">
        <v>219.13418908</v>
      </c>
      <c r="G153" s="692" t="s">
        <v>301</v>
      </c>
    </row>
    <row r="154" spans="1:7" s="99" customFormat="1" ht="82.7" customHeight="1">
      <c r="A154" s="695"/>
      <c r="B154" s="389"/>
      <c r="C154" s="388" t="s">
        <v>487</v>
      </c>
      <c r="D154" s="450" t="s">
        <v>1504</v>
      </c>
      <c r="E154" s="451" t="s">
        <v>1524</v>
      </c>
      <c r="F154" s="452">
        <v>101.88820088999999</v>
      </c>
      <c r="G154" s="694" t="s">
        <v>1525</v>
      </c>
    </row>
    <row r="155" spans="1:7" s="99" customFormat="1" ht="33.6" customHeight="1">
      <c r="A155" s="696"/>
      <c r="B155" s="389"/>
      <c r="C155" s="389"/>
      <c r="D155" s="450" t="s">
        <v>1813</v>
      </c>
      <c r="E155" s="451" t="s">
        <v>3005</v>
      </c>
      <c r="F155" s="452">
        <v>21.707713500000001</v>
      </c>
      <c r="G155" s="694" t="s">
        <v>3006</v>
      </c>
    </row>
    <row r="156" spans="1:7" s="99" customFormat="1" ht="33.6" customHeight="1">
      <c r="A156" s="695"/>
      <c r="B156" s="389"/>
      <c r="C156" s="389"/>
      <c r="D156" s="450" t="s">
        <v>833</v>
      </c>
      <c r="E156" s="451" t="s">
        <v>889</v>
      </c>
      <c r="F156" s="452">
        <v>0.94677999999999995</v>
      </c>
      <c r="G156" s="694" t="s">
        <v>303</v>
      </c>
    </row>
    <row r="157" spans="1:7" s="99" customFormat="1" ht="94.9" customHeight="1">
      <c r="A157" s="696"/>
      <c r="B157" s="389"/>
      <c r="C157" s="389"/>
      <c r="D157" s="450" t="s">
        <v>840</v>
      </c>
      <c r="E157" s="451" t="s">
        <v>1574</v>
      </c>
      <c r="F157" s="452">
        <v>54.6889386</v>
      </c>
      <c r="G157" s="694" t="s">
        <v>1575</v>
      </c>
    </row>
    <row r="158" spans="1:7" s="99" customFormat="1" ht="94.9" customHeight="1">
      <c r="A158" s="695"/>
      <c r="B158" s="389"/>
      <c r="C158" s="389"/>
      <c r="D158" s="450" t="s">
        <v>1847</v>
      </c>
      <c r="E158" s="451" t="s">
        <v>1526</v>
      </c>
      <c r="F158" s="452">
        <v>39.071122129999999</v>
      </c>
      <c r="G158" s="694" t="s">
        <v>1891</v>
      </c>
    </row>
    <row r="159" spans="1:7" s="99" customFormat="1" ht="33.6" customHeight="1">
      <c r="A159" s="696"/>
      <c r="B159" s="389"/>
      <c r="C159" s="389"/>
      <c r="D159" s="450" t="s">
        <v>1848</v>
      </c>
      <c r="E159" s="451" t="s">
        <v>890</v>
      </c>
      <c r="F159" s="452">
        <v>0.79061956</v>
      </c>
      <c r="G159" s="694" t="s">
        <v>758</v>
      </c>
    </row>
    <row r="160" spans="1:7" s="99" customFormat="1" ht="33.6" customHeight="1">
      <c r="A160" s="695"/>
      <c r="B160" s="389"/>
      <c r="C160" s="389"/>
      <c r="D160" s="450" t="s">
        <v>1505</v>
      </c>
      <c r="E160" s="451" t="s">
        <v>1218</v>
      </c>
      <c r="F160" s="452">
        <v>4.0814400000000001E-2</v>
      </c>
      <c r="G160" s="694" t="s">
        <v>1219</v>
      </c>
    </row>
    <row r="161" spans="1:7" s="99" customFormat="1" ht="62.45" customHeight="1">
      <c r="A161" s="691" t="s">
        <v>1811</v>
      </c>
      <c r="B161" s="381" t="s">
        <v>1812</v>
      </c>
      <c r="C161" s="382" t="s">
        <v>1809</v>
      </c>
      <c r="D161" s="382" t="s">
        <v>1810</v>
      </c>
      <c r="E161" s="383" t="s">
        <v>891</v>
      </c>
      <c r="F161" s="384">
        <v>160.72263387999999</v>
      </c>
      <c r="G161" s="690" t="s">
        <v>551</v>
      </c>
    </row>
    <row r="162" spans="1:7" s="99" customFormat="1" ht="62.45" customHeight="1">
      <c r="A162" s="691" t="s">
        <v>1811</v>
      </c>
      <c r="B162" s="382" t="s">
        <v>1808</v>
      </c>
      <c r="C162" s="385" t="s">
        <v>608</v>
      </c>
      <c r="D162" s="382" t="s">
        <v>1810</v>
      </c>
      <c r="E162" s="386" t="s">
        <v>891</v>
      </c>
      <c r="F162" s="387">
        <v>160.72263387999999</v>
      </c>
      <c r="G162" s="692" t="s">
        <v>551</v>
      </c>
    </row>
    <row r="163" spans="1:7" s="99" customFormat="1" ht="58.15" customHeight="1">
      <c r="A163" s="696"/>
      <c r="B163" s="388" t="s">
        <v>1812</v>
      </c>
      <c r="C163" s="388" t="s">
        <v>608</v>
      </c>
      <c r="D163" s="450" t="s">
        <v>1504</v>
      </c>
      <c r="E163" s="451" t="s">
        <v>892</v>
      </c>
      <c r="F163" s="452">
        <v>154.55280293000001</v>
      </c>
      <c r="G163" s="694" t="s">
        <v>136</v>
      </c>
    </row>
    <row r="164" spans="1:7" s="99" customFormat="1" ht="58.15" customHeight="1">
      <c r="A164" s="695"/>
      <c r="B164" s="389"/>
      <c r="C164" s="389"/>
      <c r="D164" s="450" t="s">
        <v>1812</v>
      </c>
      <c r="E164" s="451" t="s">
        <v>1892</v>
      </c>
      <c r="F164" s="452">
        <v>6.1698309499999997</v>
      </c>
      <c r="G164" s="694" t="s">
        <v>1893</v>
      </c>
    </row>
    <row r="165" spans="1:7" s="99" customFormat="1" ht="74.650000000000006" customHeight="1">
      <c r="A165" s="691" t="s">
        <v>1811</v>
      </c>
      <c r="B165" s="381" t="s">
        <v>1813</v>
      </c>
      <c r="C165" s="382" t="s">
        <v>1809</v>
      </c>
      <c r="D165" s="382" t="s">
        <v>1810</v>
      </c>
      <c r="E165" s="383" t="s">
        <v>1894</v>
      </c>
      <c r="F165" s="384">
        <v>21.685955929999999</v>
      </c>
      <c r="G165" s="690" t="s">
        <v>225</v>
      </c>
    </row>
    <row r="166" spans="1:7" s="99" customFormat="1" ht="74.650000000000006" customHeight="1">
      <c r="A166" s="691" t="s">
        <v>1811</v>
      </c>
      <c r="B166" s="382" t="s">
        <v>1808</v>
      </c>
      <c r="C166" s="385" t="s">
        <v>608</v>
      </c>
      <c r="D166" s="382" t="s">
        <v>1810</v>
      </c>
      <c r="E166" s="386" t="s">
        <v>1894</v>
      </c>
      <c r="F166" s="387">
        <v>21.685955929999999</v>
      </c>
      <c r="G166" s="692" t="s">
        <v>225</v>
      </c>
    </row>
    <row r="167" spans="1:7" s="99" customFormat="1" ht="70.349999999999994" customHeight="1">
      <c r="A167" s="696"/>
      <c r="B167" s="388" t="s">
        <v>1813</v>
      </c>
      <c r="C167" s="388" t="s">
        <v>608</v>
      </c>
      <c r="D167" s="450" t="s">
        <v>1504</v>
      </c>
      <c r="E167" s="451" t="s">
        <v>893</v>
      </c>
      <c r="F167" s="452">
        <v>20.850600889999999</v>
      </c>
      <c r="G167" s="694" t="s">
        <v>77</v>
      </c>
    </row>
    <row r="168" spans="1:7" s="99" customFormat="1" ht="58.15" customHeight="1">
      <c r="A168" s="695"/>
      <c r="B168" s="389"/>
      <c r="C168" s="389"/>
      <c r="D168" s="450" t="s">
        <v>1812</v>
      </c>
      <c r="E168" s="451" t="s">
        <v>894</v>
      </c>
      <c r="F168" s="452">
        <v>0.83535504000000005</v>
      </c>
      <c r="G168" s="694" t="s">
        <v>100</v>
      </c>
    </row>
    <row r="169" spans="1:7" s="99" customFormat="1" ht="99.2" customHeight="1">
      <c r="A169" s="691" t="s">
        <v>1811</v>
      </c>
      <c r="B169" s="381" t="s">
        <v>829</v>
      </c>
      <c r="C169" s="382" t="s">
        <v>1809</v>
      </c>
      <c r="D169" s="382" t="s">
        <v>1810</v>
      </c>
      <c r="E169" s="383" t="s">
        <v>1895</v>
      </c>
      <c r="F169" s="384">
        <v>4031.1236682700001</v>
      </c>
      <c r="G169" s="690" t="s">
        <v>2880</v>
      </c>
    </row>
    <row r="170" spans="1:7" s="99" customFormat="1" ht="123.75" customHeight="1">
      <c r="A170" s="691" t="s">
        <v>1811</v>
      </c>
      <c r="B170" s="382" t="s">
        <v>1808</v>
      </c>
      <c r="C170" s="385" t="s">
        <v>608</v>
      </c>
      <c r="D170" s="382" t="s">
        <v>1810</v>
      </c>
      <c r="E170" s="390" t="s">
        <v>1897</v>
      </c>
      <c r="F170" s="387">
        <v>4031.1236682700001</v>
      </c>
      <c r="G170" s="698" t="s">
        <v>1576</v>
      </c>
    </row>
    <row r="171" spans="1:7" s="99" customFormat="1" ht="23.45" customHeight="1">
      <c r="A171" s="696"/>
      <c r="B171" s="388" t="s">
        <v>829</v>
      </c>
      <c r="C171" s="388" t="s">
        <v>608</v>
      </c>
      <c r="D171" s="450" t="s">
        <v>1813</v>
      </c>
      <c r="E171" s="451" t="s">
        <v>895</v>
      </c>
      <c r="F171" s="452">
        <v>21.51592042</v>
      </c>
      <c r="G171" s="694" t="s">
        <v>524</v>
      </c>
    </row>
    <row r="172" spans="1:7" s="99" customFormat="1" ht="58.15" customHeight="1">
      <c r="A172" s="695"/>
      <c r="B172" s="389"/>
      <c r="C172" s="389"/>
      <c r="D172" s="450" t="s">
        <v>833</v>
      </c>
      <c r="E172" s="451" t="s">
        <v>1898</v>
      </c>
      <c r="F172" s="452">
        <v>36.079865869999999</v>
      </c>
      <c r="G172" s="694" t="s">
        <v>778</v>
      </c>
    </row>
    <row r="173" spans="1:7" s="99" customFormat="1" ht="82.7" customHeight="1">
      <c r="A173" s="696"/>
      <c r="B173" s="389"/>
      <c r="C173" s="389"/>
      <c r="D173" s="450" t="s">
        <v>840</v>
      </c>
      <c r="E173" s="451" t="s">
        <v>1527</v>
      </c>
      <c r="F173" s="452">
        <v>2420.71645425</v>
      </c>
      <c r="G173" s="694" t="s">
        <v>1528</v>
      </c>
    </row>
    <row r="174" spans="1:7" s="99" customFormat="1" ht="82.7" customHeight="1">
      <c r="A174" s="695"/>
      <c r="B174" s="389"/>
      <c r="C174" s="389"/>
      <c r="D174" s="450" t="s">
        <v>1848</v>
      </c>
      <c r="E174" s="451" t="s">
        <v>1899</v>
      </c>
      <c r="F174" s="452">
        <v>1.3256270000000001</v>
      </c>
      <c r="G174" s="694" t="s">
        <v>1529</v>
      </c>
    </row>
    <row r="175" spans="1:7" s="99" customFormat="1" ht="58.15" customHeight="1">
      <c r="A175" s="696"/>
      <c r="B175" s="389"/>
      <c r="C175" s="389"/>
      <c r="D175" s="450" t="s">
        <v>1505</v>
      </c>
      <c r="E175" s="451" t="s">
        <v>896</v>
      </c>
      <c r="F175" s="452">
        <v>77.333604769999994</v>
      </c>
      <c r="G175" s="694" t="s">
        <v>210</v>
      </c>
    </row>
    <row r="176" spans="1:7" s="99" customFormat="1" ht="33.6" customHeight="1">
      <c r="A176" s="695"/>
      <c r="B176" s="389"/>
      <c r="C176" s="389"/>
      <c r="D176" s="450" t="s">
        <v>1509</v>
      </c>
      <c r="E176" s="451" t="s">
        <v>897</v>
      </c>
      <c r="F176" s="452">
        <v>6.5420500000000006E-2</v>
      </c>
      <c r="G176" s="694" t="s">
        <v>9</v>
      </c>
    </row>
    <row r="177" spans="1:7" s="99" customFormat="1" ht="82.7" customHeight="1">
      <c r="A177" s="696"/>
      <c r="B177" s="389"/>
      <c r="C177" s="389"/>
      <c r="D177" s="450" t="s">
        <v>1506</v>
      </c>
      <c r="E177" s="451" t="s">
        <v>1900</v>
      </c>
      <c r="F177" s="452">
        <v>45.826623830000003</v>
      </c>
      <c r="G177" s="694" t="s">
        <v>1735</v>
      </c>
    </row>
    <row r="178" spans="1:7" s="99" customFormat="1" ht="45.95" customHeight="1">
      <c r="A178" s="695"/>
      <c r="B178" s="389"/>
      <c r="C178" s="389"/>
      <c r="D178" s="450" t="s">
        <v>1507</v>
      </c>
      <c r="E178" s="451" t="s">
        <v>898</v>
      </c>
      <c r="F178" s="452">
        <v>42.892085139999999</v>
      </c>
      <c r="G178" s="694" t="s">
        <v>431</v>
      </c>
    </row>
    <row r="179" spans="1:7" s="99" customFormat="1" ht="70.349999999999994" customHeight="1">
      <c r="A179" s="696"/>
      <c r="B179" s="389"/>
      <c r="C179" s="389"/>
      <c r="D179" s="450" t="s">
        <v>1874</v>
      </c>
      <c r="E179" s="451" t="s">
        <v>1577</v>
      </c>
      <c r="F179" s="452">
        <v>6.6304884700000004</v>
      </c>
      <c r="G179" s="694" t="s">
        <v>1578</v>
      </c>
    </row>
    <row r="180" spans="1:7" s="99" customFormat="1" ht="70.349999999999994" customHeight="1">
      <c r="A180" s="695"/>
      <c r="B180" s="389"/>
      <c r="C180" s="389"/>
      <c r="D180" s="450" t="s">
        <v>1888</v>
      </c>
      <c r="E180" s="451" t="s">
        <v>899</v>
      </c>
      <c r="F180" s="452">
        <v>0.39623599999999998</v>
      </c>
      <c r="G180" s="694" t="s">
        <v>695</v>
      </c>
    </row>
    <row r="181" spans="1:7" s="99" customFormat="1" ht="94.9" customHeight="1">
      <c r="A181" s="696"/>
      <c r="B181" s="389"/>
      <c r="C181" s="389"/>
      <c r="D181" s="450" t="s">
        <v>1851</v>
      </c>
      <c r="E181" s="451" t="s">
        <v>1579</v>
      </c>
      <c r="F181" s="452">
        <v>130.45812565</v>
      </c>
      <c r="G181" s="694" t="s">
        <v>1901</v>
      </c>
    </row>
    <row r="182" spans="1:7" s="99" customFormat="1" ht="94.9" customHeight="1">
      <c r="A182" s="695"/>
      <c r="B182" s="389"/>
      <c r="C182" s="389"/>
      <c r="D182" s="450" t="s">
        <v>1902</v>
      </c>
      <c r="E182" s="451" t="s">
        <v>1530</v>
      </c>
      <c r="F182" s="452">
        <v>4.1516597400000004</v>
      </c>
      <c r="G182" s="694" t="s">
        <v>1903</v>
      </c>
    </row>
    <row r="183" spans="1:7" s="99" customFormat="1" ht="94.9" customHeight="1">
      <c r="A183" s="696"/>
      <c r="B183" s="389"/>
      <c r="C183" s="389"/>
      <c r="D183" s="450" t="s">
        <v>1904</v>
      </c>
      <c r="E183" s="451" t="s">
        <v>1905</v>
      </c>
      <c r="F183" s="452">
        <v>0.60340349999999998</v>
      </c>
      <c r="G183" s="694" t="s">
        <v>1580</v>
      </c>
    </row>
    <row r="184" spans="1:7" s="99" customFormat="1" ht="94.9" customHeight="1">
      <c r="A184" s="695"/>
      <c r="B184" s="389"/>
      <c r="C184" s="389"/>
      <c r="D184" s="450" t="s">
        <v>1861</v>
      </c>
      <c r="E184" s="451" t="s">
        <v>1906</v>
      </c>
      <c r="F184" s="452">
        <v>19.547135959999999</v>
      </c>
      <c r="G184" s="694" t="s">
        <v>1581</v>
      </c>
    </row>
    <row r="185" spans="1:7" s="99" customFormat="1" ht="94.9" customHeight="1">
      <c r="A185" s="696"/>
      <c r="B185" s="389"/>
      <c r="C185" s="389"/>
      <c r="D185" s="450" t="s">
        <v>1907</v>
      </c>
      <c r="E185" s="453" t="s">
        <v>1908</v>
      </c>
      <c r="F185" s="452">
        <v>0.84475500000000003</v>
      </c>
      <c r="G185" s="697" t="s">
        <v>1582</v>
      </c>
    </row>
    <row r="186" spans="1:7" s="99" customFormat="1" ht="94.9" customHeight="1">
      <c r="A186" s="695"/>
      <c r="B186" s="389"/>
      <c r="C186" s="389"/>
      <c r="D186" s="450" t="s">
        <v>1866</v>
      </c>
      <c r="E186" s="451" t="s">
        <v>1909</v>
      </c>
      <c r="F186" s="452">
        <v>6.0435882200000002</v>
      </c>
      <c r="G186" s="694" t="s">
        <v>1583</v>
      </c>
    </row>
    <row r="187" spans="1:7" s="99" customFormat="1" ht="94.9" customHeight="1">
      <c r="A187" s="696"/>
      <c r="B187" s="389"/>
      <c r="C187" s="389"/>
      <c r="D187" s="450" t="s">
        <v>1870</v>
      </c>
      <c r="E187" s="451" t="s">
        <v>2582</v>
      </c>
      <c r="F187" s="452">
        <v>27.960144499999998</v>
      </c>
      <c r="G187" s="697" t="s">
        <v>2583</v>
      </c>
    </row>
    <row r="188" spans="1:7" s="99" customFormat="1" ht="82.7" customHeight="1">
      <c r="A188" s="695"/>
      <c r="B188" s="389"/>
      <c r="C188" s="389"/>
      <c r="D188" s="450" t="s">
        <v>1871</v>
      </c>
      <c r="E188" s="451" t="s">
        <v>1531</v>
      </c>
      <c r="F188" s="452">
        <v>0.165105</v>
      </c>
      <c r="G188" s="694" t="s">
        <v>1532</v>
      </c>
    </row>
    <row r="189" spans="1:7" s="99" customFormat="1" ht="120" customHeight="1">
      <c r="A189" s="696"/>
      <c r="B189" s="389"/>
      <c r="C189" s="389"/>
      <c r="D189" s="450" t="s">
        <v>1910</v>
      </c>
      <c r="E189" s="453" t="s">
        <v>1584</v>
      </c>
      <c r="F189" s="452">
        <v>507.03001133999999</v>
      </c>
      <c r="G189" s="697" t="s">
        <v>1675</v>
      </c>
    </row>
    <row r="190" spans="1:7" s="99" customFormat="1" ht="58.15" customHeight="1">
      <c r="A190" s="695"/>
      <c r="B190" s="389"/>
      <c r="C190" s="389"/>
      <c r="D190" s="450" t="s">
        <v>1911</v>
      </c>
      <c r="E190" s="451" t="s">
        <v>900</v>
      </c>
      <c r="F190" s="452">
        <v>0.90001600000000004</v>
      </c>
      <c r="G190" s="694" t="s">
        <v>634</v>
      </c>
    </row>
    <row r="191" spans="1:7" s="99" customFormat="1" ht="82.7" customHeight="1">
      <c r="A191" s="696"/>
      <c r="B191" s="389"/>
      <c r="C191" s="389"/>
      <c r="D191" s="450" t="s">
        <v>1912</v>
      </c>
      <c r="E191" s="451" t="s">
        <v>1533</v>
      </c>
      <c r="F191" s="452">
        <v>5.1525999999999996</v>
      </c>
      <c r="G191" s="694" t="s">
        <v>1913</v>
      </c>
    </row>
    <row r="192" spans="1:7" s="99" customFormat="1" ht="94.9" customHeight="1">
      <c r="A192" s="695"/>
      <c r="B192" s="389"/>
      <c r="C192" s="389"/>
      <c r="D192" s="450" t="s">
        <v>1914</v>
      </c>
      <c r="E192" s="451" t="s">
        <v>1915</v>
      </c>
      <c r="F192" s="452">
        <v>7.5360775999999996</v>
      </c>
      <c r="G192" s="694" t="s">
        <v>1916</v>
      </c>
    </row>
    <row r="193" spans="1:7" s="99" customFormat="1" ht="107.1" customHeight="1">
      <c r="A193" s="696"/>
      <c r="B193" s="389"/>
      <c r="C193" s="389"/>
      <c r="D193" s="450" t="s">
        <v>1917</v>
      </c>
      <c r="E193" s="453" t="s">
        <v>1585</v>
      </c>
      <c r="F193" s="452">
        <v>41.014776779999998</v>
      </c>
      <c r="G193" s="697" t="s">
        <v>1918</v>
      </c>
    </row>
    <row r="194" spans="1:7" s="99" customFormat="1" ht="70.349999999999994" customHeight="1">
      <c r="A194" s="695"/>
      <c r="B194" s="389"/>
      <c r="C194" s="389"/>
      <c r="D194" s="450" t="s">
        <v>1919</v>
      </c>
      <c r="E194" s="451" t="s">
        <v>1920</v>
      </c>
      <c r="F194" s="452">
        <v>13.31418955</v>
      </c>
      <c r="G194" s="694" t="s">
        <v>1921</v>
      </c>
    </row>
    <row r="195" spans="1:7" s="99" customFormat="1" ht="107.1" customHeight="1">
      <c r="A195" s="696"/>
      <c r="B195" s="389"/>
      <c r="C195" s="389"/>
      <c r="D195" s="450" t="s">
        <v>1922</v>
      </c>
      <c r="E195" s="453" t="s">
        <v>1923</v>
      </c>
      <c r="F195" s="452">
        <v>0.51357755000000005</v>
      </c>
      <c r="G195" s="697" t="s">
        <v>1924</v>
      </c>
    </row>
    <row r="196" spans="1:7" s="99" customFormat="1" ht="94.9" customHeight="1">
      <c r="A196" s="695"/>
      <c r="B196" s="389"/>
      <c r="C196" s="389"/>
      <c r="D196" s="450" t="s">
        <v>1925</v>
      </c>
      <c r="E196" s="451" t="s">
        <v>1534</v>
      </c>
      <c r="F196" s="452">
        <v>54.006673399999997</v>
      </c>
      <c r="G196" s="694" t="s">
        <v>1586</v>
      </c>
    </row>
    <row r="197" spans="1:7" s="99" customFormat="1" ht="94.9" customHeight="1">
      <c r="A197" s="696"/>
      <c r="B197" s="389"/>
      <c r="C197" s="389"/>
      <c r="D197" s="450" t="s">
        <v>1926</v>
      </c>
      <c r="E197" s="453" t="s">
        <v>2188</v>
      </c>
      <c r="F197" s="452">
        <v>54.419579929999998</v>
      </c>
      <c r="G197" s="697" t="s">
        <v>2189</v>
      </c>
    </row>
    <row r="198" spans="1:7" s="99" customFormat="1" ht="94.9" customHeight="1">
      <c r="A198" s="695"/>
      <c r="B198" s="389"/>
      <c r="C198" s="389"/>
      <c r="D198" s="450" t="s">
        <v>1927</v>
      </c>
      <c r="E198" s="451" t="s">
        <v>1928</v>
      </c>
      <c r="F198" s="452">
        <v>1.1079829999999999</v>
      </c>
      <c r="G198" s="694" t="s">
        <v>1587</v>
      </c>
    </row>
    <row r="199" spans="1:7" s="99" customFormat="1" ht="94.9" customHeight="1">
      <c r="A199" s="696"/>
      <c r="B199" s="389"/>
      <c r="C199" s="389"/>
      <c r="D199" s="450" t="s">
        <v>1929</v>
      </c>
      <c r="E199" s="453" t="s">
        <v>1588</v>
      </c>
      <c r="F199" s="452">
        <v>215.94795607</v>
      </c>
      <c r="G199" s="697" t="s">
        <v>1930</v>
      </c>
    </row>
    <row r="200" spans="1:7" s="99" customFormat="1" ht="94.9" customHeight="1">
      <c r="A200" s="695"/>
      <c r="B200" s="389"/>
      <c r="C200" s="389"/>
      <c r="D200" s="450" t="s">
        <v>1931</v>
      </c>
      <c r="E200" s="451" t="s">
        <v>2237</v>
      </c>
      <c r="F200" s="452">
        <v>1.2745822499999999</v>
      </c>
      <c r="G200" s="697" t="s">
        <v>2238</v>
      </c>
    </row>
    <row r="201" spans="1:7" s="99" customFormat="1" ht="70.349999999999994" customHeight="1">
      <c r="A201" s="696"/>
      <c r="B201" s="389"/>
      <c r="C201" s="389"/>
      <c r="D201" s="450" t="s">
        <v>1932</v>
      </c>
      <c r="E201" s="451" t="s">
        <v>1392</v>
      </c>
      <c r="F201" s="452">
        <v>6.7295999999999995E-2</v>
      </c>
      <c r="G201" s="694" t="s">
        <v>1393</v>
      </c>
    </row>
    <row r="202" spans="1:7" s="99" customFormat="1" ht="45.95" customHeight="1">
      <c r="A202" s="695"/>
      <c r="B202" s="389"/>
      <c r="C202" s="389"/>
      <c r="D202" s="450" t="s">
        <v>1933</v>
      </c>
      <c r="E202" s="451" t="s">
        <v>1394</v>
      </c>
      <c r="F202" s="452">
        <v>135.02080050000001</v>
      </c>
      <c r="G202" s="694" t="s">
        <v>1395</v>
      </c>
    </row>
    <row r="203" spans="1:7" s="99" customFormat="1" ht="107.1" customHeight="1">
      <c r="A203" s="696"/>
      <c r="B203" s="389"/>
      <c r="C203" s="389"/>
      <c r="D203" s="450" t="s">
        <v>1934</v>
      </c>
      <c r="E203" s="453" t="s">
        <v>2239</v>
      </c>
      <c r="F203" s="452">
        <v>2.5396649999999998</v>
      </c>
      <c r="G203" s="697" t="s">
        <v>2240</v>
      </c>
    </row>
    <row r="204" spans="1:7" s="99" customFormat="1" ht="58.15" customHeight="1">
      <c r="A204" s="695"/>
      <c r="B204" s="389"/>
      <c r="C204" s="389"/>
      <c r="D204" s="450" t="s">
        <v>1935</v>
      </c>
      <c r="E204" s="451" t="s">
        <v>1936</v>
      </c>
      <c r="F204" s="452">
        <v>0.21186748999999999</v>
      </c>
      <c r="G204" s="694" t="s">
        <v>1937</v>
      </c>
    </row>
    <row r="205" spans="1:7" s="99" customFormat="1" ht="94.9" customHeight="1">
      <c r="A205" s="696"/>
      <c r="B205" s="389"/>
      <c r="C205" s="389"/>
      <c r="D205" s="450" t="s">
        <v>2382</v>
      </c>
      <c r="E205" s="451" t="s">
        <v>2383</v>
      </c>
      <c r="F205" s="452">
        <v>7.0440325000000001</v>
      </c>
      <c r="G205" s="694" t="s">
        <v>2384</v>
      </c>
    </row>
    <row r="206" spans="1:7" s="99" customFormat="1" ht="94.9" customHeight="1">
      <c r="A206" s="695"/>
      <c r="B206" s="389"/>
      <c r="C206" s="389"/>
      <c r="D206" s="450" t="s">
        <v>2241</v>
      </c>
      <c r="E206" s="453" t="s">
        <v>2242</v>
      </c>
      <c r="F206" s="452">
        <v>132.62090699000001</v>
      </c>
      <c r="G206" s="697" t="s">
        <v>2243</v>
      </c>
    </row>
    <row r="207" spans="1:7" s="99" customFormat="1" ht="82.7" customHeight="1">
      <c r="A207" s="696"/>
      <c r="B207" s="389"/>
      <c r="C207" s="389"/>
      <c r="D207" s="450" t="s">
        <v>1820</v>
      </c>
      <c r="E207" s="451" t="s">
        <v>2476</v>
      </c>
      <c r="F207" s="452">
        <v>4.2297500000000001</v>
      </c>
      <c r="G207" s="694" t="s">
        <v>2477</v>
      </c>
    </row>
    <row r="208" spans="1:7" s="99" customFormat="1" ht="94.9" customHeight="1">
      <c r="A208" s="695"/>
      <c r="B208" s="389"/>
      <c r="C208" s="389"/>
      <c r="D208" s="450" t="s">
        <v>1822</v>
      </c>
      <c r="E208" s="453" t="s">
        <v>2584</v>
      </c>
      <c r="F208" s="452">
        <v>0.42956</v>
      </c>
      <c r="G208" s="697" t="s">
        <v>2585</v>
      </c>
    </row>
    <row r="209" spans="1:7" s="99" customFormat="1" ht="94.9" customHeight="1">
      <c r="A209" s="696"/>
      <c r="B209" s="389"/>
      <c r="C209" s="389"/>
      <c r="D209" s="450" t="s">
        <v>1824</v>
      </c>
      <c r="E209" s="453" t="s">
        <v>2586</v>
      </c>
      <c r="F209" s="452">
        <v>3.774454</v>
      </c>
      <c r="G209" s="697" t="s">
        <v>2587</v>
      </c>
    </row>
    <row r="210" spans="1:7" s="99" customFormat="1" ht="94.9" customHeight="1">
      <c r="A210" s="695"/>
      <c r="B210" s="389"/>
      <c r="C210" s="389"/>
      <c r="D210" s="450" t="s">
        <v>1826</v>
      </c>
      <c r="E210" s="451" t="s">
        <v>2674</v>
      </c>
      <c r="F210" s="452">
        <v>1.2252000000000001E-2</v>
      </c>
      <c r="G210" s="694" t="s">
        <v>2675</v>
      </c>
    </row>
    <row r="211" spans="1:7" s="99" customFormat="1" ht="33.6" customHeight="1">
      <c r="A211" s="696"/>
      <c r="B211" s="389"/>
      <c r="C211" s="389"/>
      <c r="D211" s="450" t="s">
        <v>1829</v>
      </c>
      <c r="E211" s="451" t="s">
        <v>3156</v>
      </c>
      <c r="F211" s="452">
        <v>0.39881650000000002</v>
      </c>
      <c r="G211" s="694" t="s">
        <v>3156</v>
      </c>
    </row>
    <row r="212" spans="1:7" s="99" customFormat="1" ht="27.75" customHeight="1">
      <c r="A212" s="691" t="s">
        <v>1811</v>
      </c>
      <c r="B212" s="381" t="s">
        <v>833</v>
      </c>
      <c r="C212" s="382" t="s">
        <v>1809</v>
      </c>
      <c r="D212" s="382" t="s">
        <v>1810</v>
      </c>
      <c r="E212" s="383" t="s">
        <v>1715</v>
      </c>
      <c r="F212" s="384">
        <v>0</v>
      </c>
      <c r="G212" s="690" t="s">
        <v>1716</v>
      </c>
    </row>
    <row r="213" spans="1:7" s="99" customFormat="1" ht="27.75" customHeight="1">
      <c r="A213" s="691" t="s">
        <v>1811</v>
      </c>
      <c r="B213" s="382" t="s">
        <v>1808</v>
      </c>
      <c r="C213" s="385" t="s">
        <v>207</v>
      </c>
      <c r="D213" s="382" t="s">
        <v>1810</v>
      </c>
      <c r="E213" s="386" t="s">
        <v>1717</v>
      </c>
      <c r="F213" s="387">
        <v>0</v>
      </c>
      <c r="G213" s="692" t="s">
        <v>1718</v>
      </c>
    </row>
    <row r="214" spans="1:7" s="99" customFormat="1" ht="33.6" customHeight="1">
      <c r="A214" s="695"/>
      <c r="B214" s="388" t="s">
        <v>833</v>
      </c>
      <c r="C214" s="388" t="s">
        <v>207</v>
      </c>
      <c r="D214" s="450" t="s">
        <v>1504</v>
      </c>
      <c r="E214" s="451" t="s">
        <v>1719</v>
      </c>
      <c r="F214" s="452">
        <v>0</v>
      </c>
      <c r="G214" s="694" t="s">
        <v>1720</v>
      </c>
    </row>
    <row r="215" spans="1:7" s="99" customFormat="1" ht="27.75" customHeight="1">
      <c r="A215" s="691" t="s">
        <v>1811</v>
      </c>
      <c r="B215" s="381" t="s">
        <v>840</v>
      </c>
      <c r="C215" s="382" t="s">
        <v>1809</v>
      </c>
      <c r="D215" s="382" t="s">
        <v>1810</v>
      </c>
      <c r="E215" s="383" t="s">
        <v>1938</v>
      </c>
      <c r="F215" s="384">
        <v>5326.49483968</v>
      </c>
      <c r="G215" s="690" t="s">
        <v>202</v>
      </c>
    </row>
    <row r="216" spans="1:7" s="99" customFormat="1" ht="27.75" customHeight="1">
      <c r="A216" s="691" t="s">
        <v>1811</v>
      </c>
      <c r="B216" s="382" t="s">
        <v>1808</v>
      </c>
      <c r="C216" s="385" t="s">
        <v>608</v>
      </c>
      <c r="D216" s="382" t="s">
        <v>1810</v>
      </c>
      <c r="E216" s="386" t="s">
        <v>1939</v>
      </c>
      <c r="F216" s="387">
        <v>5326.49483968</v>
      </c>
      <c r="G216" s="692" t="s">
        <v>202</v>
      </c>
    </row>
    <row r="217" spans="1:7" s="99" customFormat="1" ht="58.15" customHeight="1">
      <c r="A217" s="696"/>
      <c r="B217" s="388" t="s">
        <v>840</v>
      </c>
      <c r="C217" s="388" t="s">
        <v>608</v>
      </c>
      <c r="D217" s="450" t="s">
        <v>829</v>
      </c>
      <c r="E217" s="451" t="s">
        <v>901</v>
      </c>
      <c r="F217" s="452">
        <v>10.76183024</v>
      </c>
      <c r="G217" s="694" t="s">
        <v>508</v>
      </c>
    </row>
    <row r="218" spans="1:7" s="99" customFormat="1" ht="45.95" customHeight="1">
      <c r="A218" s="695"/>
      <c r="B218" s="389"/>
      <c r="C218" s="389"/>
      <c r="D218" s="450" t="s">
        <v>833</v>
      </c>
      <c r="E218" s="451" t="s">
        <v>902</v>
      </c>
      <c r="F218" s="452">
        <v>3.24683696</v>
      </c>
      <c r="G218" s="694" t="s">
        <v>263</v>
      </c>
    </row>
    <row r="219" spans="1:7" s="99" customFormat="1" ht="33.6" customHeight="1">
      <c r="A219" s="696"/>
      <c r="B219" s="389"/>
      <c r="C219" s="389"/>
      <c r="D219" s="450" t="s">
        <v>840</v>
      </c>
      <c r="E219" s="451" t="s">
        <v>903</v>
      </c>
      <c r="F219" s="452">
        <v>363.44856496</v>
      </c>
      <c r="G219" s="694" t="s">
        <v>198</v>
      </c>
    </row>
    <row r="220" spans="1:7" s="99" customFormat="1" ht="33.6" customHeight="1">
      <c r="A220" s="695"/>
      <c r="B220" s="389"/>
      <c r="C220" s="389"/>
      <c r="D220" s="450" t="s">
        <v>1847</v>
      </c>
      <c r="E220" s="451" t="s">
        <v>904</v>
      </c>
      <c r="F220" s="452">
        <v>640.30041848999997</v>
      </c>
      <c r="G220" s="694" t="s">
        <v>240</v>
      </c>
    </row>
    <row r="221" spans="1:7" s="99" customFormat="1" ht="70.349999999999994" customHeight="1">
      <c r="A221" s="696"/>
      <c r="B221" s="389"/>
      <c r="C221" s="389"/>
      <c r="D221" s="450" t="s">
        <v>1875</v>
      </c>
      <c r="E221" s="451" t="s">
        <v>1736</v>
      </c>
      <c r="F221" s="452">
        <v>755.89033816000006</v>
      </c>
      <c r="G221" s="694" t="s">
        <v>1940</v>
      </c>
    </row>
    <row r="222" spans="1:7" s="99" customFormat="1" ht="33.6" customHeight="1">
      <c r="A222" s="695"/>
      <c r="B222" s="389"/>
      <c r="C222" s="389"/>
      <c r="D222" s="450" t="s">
        <v>1848</v>
      </c>
      <c r="E222" s="451" t="s">
        <v>905</v>
      </c>
      <c r="F222" s="452">
        <v>2577.6534156399998</v>
      </c>
      <c r="G222" s="694" t="s">
        <v>452</v>
      </c>
    </row>
    <row r="223" spans="1:7" s="99" customFormat="1" ht="23.45" customHeight="1">
      <c r="A223" s="696"/>
      <c r="B223" s="389"/>
      <c r="C223" s="389"/>
      <c r="D223" s="450" t="s">
        <v>1505</v>
      </c>
      <c r="E223" s="451" t="s">
        <v>1662</v>
      </c>
      <c r="F223" s="452">
        <v>1.20254E-3</v>
      </c>
      <c r="G223" s="694" t="s">
        <v>1663</v>
      </c>
    </row>
    <row r="224" spans="1:7" s="99" customFormat="1" ht="45.95" customHeight="1">
      <c r="A224" s="695"/>
      <c r="B224" s="389"/>
      <c r="C224" s="389"/>
      <c r="D224" s="450" t="s">
        <v>1507</v>
      </c>
      <c r="E224" s="451" t="s">
        <v>906</v>
      </c>
      <c r="F224" s="452">
        <v>975.08088268999995</v>
      </c>
      <c r="G224" s="694" t="s">
        <v>907</v>
      </c>
    </row>
    <row r="225" spans="1:7" s="99" customFormat="1" ht="33.6" customHeight="1">
      <c r="A225" s="696"/>
      <c r="B225" s="389"/>
      <c r="C225" s="389"/>
      <c r="D225" s="450" t="s">
        <v>1818</v>
      </c>
      <c r="E225" s="451" t="s">
        <v>1703</v>
      </c>
      <c r="F225" s="452">
        <v>0.10135</v>
      </c>
      <c r="G225" s="694" t="s">
        <v>1704</v>
      </c>
    </row>
    <row r="226" spans="1:7" s="99" customFormat="1" ht="70.349999999999994" customHeight="1">
      <c r="A226" s="695"/>
      <c r="B226" s="389"/>
      <c r="C226" s="389"/>
      <c r="D226" s="450" t="s">
        <v>1850</v>
      </c>
      <c r="E226" s="451" t="s">
        <v>2118</v>
      </c>
      <c r="F226" s="452">
        <v>0.01</v>
      </c>
      <c r="G226" s="694" t="s">
        <v>2119</v>
      </c>
    </row>
    <row r="227" spans="1:7" s="99" customFormat="1" ht="45.95" customHeight="1">
      <c r="A227" s="696"/>
      <c r="B227" s="389"/>
      <c r="C227" s="389"/>
      <c r="D227" s="450" t="s">
        <v>1874</v>
      </c>
      <c r="E227" s="451" t="s">
        <v>3157</v>
      </c>
      <c r="F227" s="452">
        <v>0</v>
      </c>
      <c r="G227" s="694" t="s">
        <v>3158</v>
      </c>
    </row>
    <row r="228" spans="1:7" s="99" customFormat="1" ht="37.9" customHeight="1">
      <c r="A228" s="689" t="s">
        <v>314</v>
      </c>
      <c r="B228" s="382" t="s">
        <v>1808</v>
      </c>
      <c r="C228" s="382" t="s">
        <v>1809</v>
      </c>
      <c r="D228" s="382" t="s">
        <v>1810</v>
      </c>
      <c r="E228" s="383" t="s">
        <v>823</v>
      </c>
      <c r="F228" s="384">
        <v>16492.707536779999</v>
      </c>
      <c r="G228" s="690" t="s">
        <v>466</v>
      </c>
    </row>
    <row r="229" spans="1:7" s="99" customFormat="1" ht="50.1" customHeight="1">
      <c r="A229" s="691" t="s">
        <v>1811</v>
      </c>
      <c r="B229" s="381" t="s">
        <v>1504</v>
      </c>
      <c r="C229" s="382" t="s">
        <v>1809</v>
      </c>
      <c r="D229" s="382" t="s">
        <v>1810</v>
      </c>
      <c r="E229" s="383" t="s">
        <v>908</v>
      </c>
      <c r="F229" s="384">
        <v>15121.75688771</v>
      </c>
      <c r="G229" s="690" t="s">
        <v>348</v>
      </c>
    </row>
    <row r="230" spans="1:7" s="99" customFormat="1" ht="50.1" customHeight="1">
      <c r="A230" s="691" t="s">
        <v>1811</v>
      </c>
      <c r="B230" s="382" t="s">
        <v>1808</v>
      </c>
      <c r="C230" s="385" t="s">
        <v>608</v>
      </c>
      <c r="D230" s="382" t="s">
        <v>1810</v>
      </c>
      <c r="E230" s="386" t="s">
        <v>909</v>
      </c>
      <c r="F230" s="387">
        <v>15121.75688771</v>
      </c>
      <c r="G230" s="692" t="s">
        <v>348</v>
      </c>
    </row>
    <row r="231" spans="1:7" s="99" customFormat="1" ht="58.15" customHeight="1">
      <c r="A231" s="699" t="s">
        <v>314</v>
      </c>
      <c r="B231" s="388" t="s">
        <v>1504</v>
      </c>
      <c r="C231" s="388" t="s">
        <v>608</v>
      </c>
      <c r="D231" s="450" t="s">
        <v>1812</v>
      </c>
      <c r="E231" s="451" t="s">
        <v>1941</v>
      </c>
      <c r="F231" s="452">
        <v>375.38871849999998</v>
      </c>
      <c r="G231" s="694" t="s">
        <v>248</v>
      </c>
    </row>
    <row r="232" spans="1:7" s="99" customFormat="1" ht="23.45" customHeight="1">
      <c r="A232" s="696"/>
      <c r="B232" s="389"/>
      <c r="C232" s="389"/>
      <c r="D232" s="450" t="s">
        <v>1813</v>
      </c>
      <c r="E232" s="451" t="s">
        <v>910</v>
      </c>
      <c r="F232" s="452">
        <v>14076.09389937</v>
      </c>
      <c r="G232" s="694" t="s">
        <v>149</v>
      </c>
    </row>
    <row r="233" spans="1:7" s="99" customFormat="1" ht="45.95" customHeight="1">
      <c r="A233" s="695"/>
      <c r="B233" s="389"/>
      <c r="C233" s="389"/>
      <c r="D233" s="450" t="s">
        <v>1847</v>
      </c>
      <c r="E233" s="451" t="s">
        <v>1396</v>
      </c>
      <c r="F233" s="452">
        <v>670.27426983999999</v>
      </c>
      <c r="G233" s="694" t="s">
        <v>1397</v>
      </c>
    </row>
    <row r="234" spans="1:7" s="99" customFormat="1" ht="37.9" customHeight="1">
      <c r="A234" s="691" t="s">
        <v>1811</v>
      </c>
      <c r="B234" s="381" t="s">
        <v>1812</v>
      </c>
      <c r="C234" s="382" t="s">
        <v>1809</v>
      </c>
      <c r="D234" s="382" t="s">
        <v>1810</v>
      </c>
      <c r="E234" s="383" t="s">
        <v>1398</v>
      </c>
      <c r="F234" s="384">
        <v>0</v>
      </c>
      <c r="G234" s="690" t="s">
        <v>1399</v>
      </c>
    </row>
    <row r="235" spans="1:7" s="99" customFormat="1" ht="37.9" customHeight="1">
      <c r="A235" s="691" t="s">
        <v>1811</v>
      </c>
      <c r="B235" s="382" t="s">
        <v>1808</v>
      </c>
      <c r="C235" s="385" t="s">
        <v>608</v>
      </c>
      <c r="D235" s="382" t="s">
        <v>1810</v>
      </c>
      <c r="E235" s="386" t="s">
        <v>1398</v>
      </c>
      <c r="F235" s="387">
        <v>0</v>
      </c>
      <c r="G235" s="692" t="s">
        <v>1399</v>
      </c>
    </row>
    <row r="236" spans="1:7" s="99" customFormat="1" ht="33.6" customHeight="1">
      <c r="A236" s="696"/>
      <c r="B236" s="388" t="s">
        <v>1812</v>
      </c>
      <c r="C236" s="388" t="s">
        <v>608</v>
      </c>
      <c r="D236" s="450" t="s">
        <v>829</v>
      </c>
      <c r="E236" s="451" t="s">
        <v>1400</v>
      </c>
      <c r="F236" s="452">
        <v>0</v>
      </c>
      <c r="G236" s="694" t="s">
        <v>1401</v>
      </c>
    </row>
    <row r="237" spans="1:7" s="99" customFormat="1" ht="45.95" customHeight="1">
      <c r="A237" s="695"/>
      <c r="B237" s="389"/>
      <c r="C237" s="389"/>
      <c r="D237" s="450" t="s">
        <v>833</v>
      </c>
      <c r="E237" s="451" t="s">
        <v>1402</v>
      </c>
      <c r="F237" s="452">
        <v>0</v>
      </c>
      <c r="G237" s="694" t="s">
        <v>1403</v>
      </c>
    </row>
    <row r="238" spans="1:7" s="99" customFormat="1" ht="37.9" customHeight="1">
      <c r="A238" s="691" t="s">
        <v>1811</v>
      </c>
      <c r="B238" s="381" t="s">
        <v>1813</v>
      </c>
      <c r="C238" s="382" t="s">
        <v>1809</v>
      </c>
      <c r="D238" s="382" t="s">
        <v>1810</v>
      </c>
      <c r="E238" s="383" t="s">
        <v>911</v>
      </c>
      <c r="F238" s="384">
        <v>1370.9506490700001</v>
      </c>
      <c r="G238" s="690" t="s">
        <v>591</v>
      </c>
    </row>
    <row r="239" spans="1:7" s="99" customFormat="1" ht="27.75" customHeight="1">
      <c r="A239" s="691" t="s">
        <v>1811</v>
      </c>
      <c r="B239" s="382" t="s">
        <v>1808</v>
      </c>
      <c r="C239" s="385" t="s">
        <v>608</v>
      </c>
      <c r="D239" s="382" t="s">
        <v>1810</v>
      </c>
      <c r="E239" s="386" t="s">
        <v>478</v>
      </c>
      <c r="F239" s="387">
        <v>1209.8100054199999</v>
      </c>
      <c r="G239" s="692" t="s">
        <v>553</v>
      </c>
    </row>
    <row r="240" spans="1:7" s="99" customFormat="1" ht="23.45" customHeight="1">
      <c r="A240" s="696"/>
      <c r="B240" s="388" t="s">
        <v>1813</v>
      </c>
      <c r="C240" s="388" t="s">
        <v>608</v>
      </c>
      <c r="D240" s="450" t="s">
        <v>1504</v>
      </c>
      <c r="E240" s="451" t="s">
        <v>912</v>
      </c>
      <c r="F240" s="452">
        <v>1209.8100054199999</v>
      </c>
      <c r="G240" s="694" t="s">
        <v>72</v>
      </c>
    </row>
    <row r="241" spans="1:7" s="99" customFormat="1" ht="33.6" customHeight="1">
      <c r="A241" s="695"/>
      <c r="B241" s="389"/>
      <c r="C241" s="389"/>
      <c r="D241" s="450" t="s">
        <v>1812</v>
      </c>
      <c r="E241" s="451" t="s">
        <v>2552</v>
      </c>
      <c r="F241" s="452">
        <v>0</v>
      </c>
      <c r="G241" s="694" t="s">
        <v>2553</v>
      </c>
    </row>
    <row r="242" spans="1:7" s="99" customFormat="1" ht="27.75" customHeight="1">
      <c r="A242" s="691" t="s">
        <v>1811</v>
      </c>
      <c r="B242" s="382" t="s">
        <v>1808</v>
      </c>
      <c r="C242" s="385" t="s">
        <v>207</v>
      </c>
      <c r="D242" s="382" t="s">
        <v>1810</v>
      </c>
      <c r="E242" s="386" t="s">
        <v>913</v>
      </c>
      <c r="F242" s="387">
        <v>161.14064364999999</v>
      </c>
      <c r="G242" s="692" t="s">
        <v>744</v>
      </c>
    </row>
    <row r="243" spans="1:7" s="99" customFormat="1" ht="33.6" customHeight="1">
      <c r="A243" s="696"/>
      <c r="B243" s="389"/>
      <c r="C243" s="388" t="s">
        <v>207</v>
      </c>
      <c r="D243" s="450" t="s">
        <v>1812</v>
      </c>
      <c r="E243" s="451" t="s">
        <v>914</v>
      </c>
      <c r="F243" s="452">
        <v>161.14064364999999</v>
      </c>
      <c r="G243" s="694" t="s">
        <v>432</v>
      </c>
    </row>
    <row r="244" spans="1:7" s="99" customFormat="1" ht="27.75" customHeight="1">
      <c r="A244" s="689" t="s">
        <v>548</v>
      </c>
      <c r="B244" s="382" t="s">
        <v>1808</v>
      </c>
      <c r="C244" s="382" t="s">
        <v>1809</v>
      </c>
      <c r="D244" s="382" t="s">
        <v>1810</v>
      </c>
      <c r="E244" s="383" t="s">
        <v>824</v>
      </c>
      <c r="F244" s="384">
        <v>302200</v>
      </c>
      <c r="G244" s="690" t="s">
        <v>336</v>
      </c>
    </row>
    <row r="245" spans="1:7" s="99" customFormat="1" ht="27.75" customHeight="1">
      <c r="A245" s="691" t="s">
        <v>1811</v>
      </c>
      <c r="B245" s="381" t="s">
        <v>829</v>
      </c>
      <c r="C245" s="382" t="s">
        <v>1809</v>
      </c>
      <c r="D245" s="382" t="s">
        <v>1810</v>
      </c>
      <c r="E245" s="383" t="s">
        <v>1404</v>
      </c>
      <c r="F245" s="384">
        <v>302200</v>
      </c>
      <c r="G245" s="690" t="s">
        <v>1405</v>
      </c>
    </row>
    <row r="246" spans="1:7" s="99" customFormat="1" ht="37.9" customHeight="1">
      <c r="A246" s="691" t="s">
        <v>1811</v>
      </c>
      <c r="B246" s="382" t="s">
        <v>1808</v>
      </c>
      <c r="C246" s="385" t="s">
        <v>608</v>
      </c>
      <c r="D246" s="382" t="s">
        <v>1810</v>
      </c>
      <c r="E246" s="386" t="s">
        <v>1942</v>
      </c>
      <c r="F246" s="387">
        <v>302200</v>
      </c>
      <c r="G246" s="692" t="s">
        <v>1416</v>
      </c>
    </row>
    <row r="247" spans="1:7" s="99" customFormat="1" ht="45.95" customHeight="1">
      <c r="A247" s="699" t="s">
        <v>548</v>
      </c>
      <c r="B247" s="388" t="s">
        <v>829</v>
      </c>
      <c r="C247" s="388" t="s">
        <v>608</v>
      </c>
      <c r="D247" s="450" t="s">
        <v>1504</v>
      </c>
      <c r="E247" s="451" t="s">
        <v>1406</v>
      </c>
      <c r="F247" s="452">
        <v>300000</v>
      </c>
      <c r="G247" s="694" t="s">
        <v>1407</v>
      </c>
    </row>
    <row r="248" spans="1:7" s="99" customFormat="1" ht="45.95" customHeight="1">
      <c r="A248" s="696"/>
      <c r="B248" s="389"/>
      <c r="C248" s="389"/>
      <c r="D248" s="450" t="s">
        <v>1813</v>
      </c>
      <c r="E248" s="451" t="s">
        <v>2595</v>
      </c>
      <c r="F248" s="452">
        <v>2200</v>
      </c>
      <c r="G248" s="694" t="s">
        <v>2596</v>
      </c>
    </row>
    <row r="249" spans="1:7" s="99" customFormat="1" ht="27.75" customHeight="1">
      <c r="A249" s="689" t="s">
        <v>825</v>
      </c>
      <c r="B249" s="382" t="s">
        <v>1808</v>
      </c>
      <c r="C249" s="382" t="s">
        <v>1809</v>
      </c>
      <c r="D249" s="382" t="s">
        <v>1810</v>
      </c>
      <c r="E249" s="383" t="s">
        <v>818</v>
      </c>
      <c r="F249" s="384">
        <v>933.24451994000003</v>
      </c>
      <c r="G249" s="690" t="s">
        <v>602</v>
      </c>
    </row>
    <row r="250" spans="1:7" s="99" customFormat="1" ht="27.75" customHeight="1">
      <c r="A250" s="691" t="s">
        <v>1811</v>
      </c>
      <c r="B250" s="381" t="s">
        <v>1504</v>
      </c>
      <c r="C250" s="382" t="s">
        <v>1809</v>
      </c>
      <c r="D250" s="382" t="s">
        <v>1810</v>
      </c>
      <c r="E250" s="383" t="s">
        <v>818</v>
      </c>
      <c r="F250" s="384">
        <v>931.23700470000006</v>
      </c>
      <c r="G250" s="690" t="s">
        <v>602</v>
      </c>
    </row>
    <row r="251" spans="1:7" s="99" customFormat="1" ht="37.9" customHeight="1">
      <c r="A251" s="691" t="s">
        <v>1811</v>
      </c>
      <c r="B251" s="382" t="s">
        <v>1808</v>
      </c>
      <c r="C251" s="385" t="s">
        <v>608</v>
      </c>
      <c r="D251" s="382" t="s">
        <v>1810</v>
      </c>
      <c r="E251" s="386" t="s">
        <v>915</v>
      </c>
      <c r="F251" s="387">
        <v>929.78395024999998</v>
      </c>
      <c r="G251" s="692" t="s">
        <v>457</v>
      </c>
    </row>
    <row r="252" spans="1:7" s="99" customFormat="1" ht="45.95" customHeight="1">
      <c r="A252" s="699" t="s">
        <v>825</v>
      </c>
      <c r="B252" s="388" t="s">
        <v>1504</v>
      </c>
      <c r="C252" s="388" t="s">
        <v>608</v>
      </c>
      <c r="D252" s="450" t="s">
        <v>829</v>
      </c>
      <c r="E252" s="451" t="s">
        <v>1943</v>
      </c>
      <c r="F252" s="452">
        <v>0</v>
      </c>
      <c r="G252" s="694" t="s">
        <v>1589</v>
      </c>
    </row>
    <row r="253" spans="1:7" s="99" customFormat="1" ht="58.15" customHeight="1">
      <c r="A253" s="696"/>
      <c r="B253" s="389"/>
      <c r="C253" s="389"/>
      <c r="D253" s="450" t="s">
        <v>833</v>
      </c>
      <c r="E253" s="451" t="s">
        <v>1944</v>
      </c>
      <c r="F253" s="452">
        <v>0</v>
      </c>
      <c r="G253" s="694" t="s">
        <v>1590</v>
      </c>
    </row>
    <row r="254" spans="1:7" s="99" customFormat="1" ht="45.95" customHeight="1">
      <c r="A254" s="695"/>
      <c r="B254" s="389"/>
      <c r="C254" s="389"/>
      <c r="D254" s="450" t="s">
        <v>840</v>
      </c>
      <c r="E254" s="451" t="s">
        <v>1945</v>
      </c>
      <c r="F254" s="452">
        <v>874.00005212999997</v>
      </c>
      <c r="G254" s="694" t="s">
        <v>1591</v>
      </c>
    </row>
    <row r="255" spans="1:7" s="99" customFormat="1" ht="45.95" customHeight="1">
      <c r="A255" s="696"/>
      <c r="B255" s="389"/>
      <c r="C255" s="389"/>
      <c r="D255" s="450" t="s">
        <v>1508</v>
      </c>
      <c r="E255" s="451" t="s">
        <v>1946</v>
      </c>
      <c r="F255" s="452">
        <v>0</v>
      </c>
      <c r="G255" s="694" t="s">
        <v>1947</v>
      </c>
    </row>
    <row r="256" spans="1:7" s="99" customFormat="1" ht="33.6" customHeight="1">
      <c r="A256" s="695"/>
      <c r="B256" s="389"/>
      <c r="C256" s="389"/>
      <c r="D256" s="450" t="s">
        <v>1509</v>
      </c>
      <c r="E256" s="451" t="s">
        <v>916</v>
      </c>
      <c r="F256" s="452">
        <v>13.44409812</v>
      </c>
      <c r="G256" s="694" t="s">
        <v>269</v>
      </c>
    </row>
    <row r="257" spans="1:7" s="99" customFormat="1" ht="33.6" customHeight="1">
      <c r="A257" s="696"/>
      <c r="B257" s="389"/>
      <c r="C257" s="389"/>
      <c r="D257" s="450" t="s">
        <v>1506</v>
      </c>
      <c r="E257" s="451" t="s">
        <v>917</v>
      </c>
      <c r="F257" s="452">
        <v>25</v>
      </c>
      <c r="G257" s="694" t="s">
        <v>481</v>
      </c>
    </row>
    <row r="258" spans="1:7" s="99" customFormat="1" ht="33.6" customHeight="1">
      <c r="A258" s="695"/>
      <c r="B258" s="389"/>
      <c r="C258" s="389"/>
      <c r="D258" s="450" t="s">
        <v>1507</v>
      </c>
      <c r="E258" s="451" t="s">
        <v>1689</v>
      </c>
      <c r="F258" s="452">
        <v>0</v>
      </c>
      <c r="G258" s="694" t="s">
        <v>1690</v>
      </c>
    </row>
    <row r="259" spans="1:7" s="99" customFormat="1" ht="58.15" customHeight="1">
      <c r="A259" s="696"/>
      <c r="B259" s="389"/>
      <c r="C259" s="389"/>
      <c r="D259" s="450" t="s">
        <v>1948</v>
      </c>
      <c r="E259" s="451" t="s">
        <v>1949</v>
      </c>
      <c r="F259" s="452">
        <v>17.3398</v>
      </c>
      <c r="G259" s="694" t="s">
        <v>1417</v>
      </c>
    </row>
    <row r="260" spans="1:7" s="99" customFormat="1" ht="37.9" customHeight="1">
      <c r="A260" s="691" t="s">
        <v>1811</v>
      </c>
      <c r="B260" s="382" t="s">
        <v>1808</v>
      </c>
      <c r="C260" s="385" t="s">
        <v>207</v>
      </c>
      <c r="D260" s="382" t="s">
        <v>1810</v>
      </c>
      <c r="E260" s="386" t="s">
        <v>1950</v>
      </c>
      <c r="F260" s="387">
        <v>1.45305445</v>
      </c>
      <c r="G260" s="692" t="s">
        <v>1951</v>
      </c>
    </row>
    <row r="261" spans="1:7" s="99" customFormat="1" ht="45.95" customHeight="1">
      <c r="A261" s="695"/>
      <c r="B261" s="389"/>
      <c r="C261" s="388" t="s">
        <v>207</v>
      </c>
      <c r="D261" s="450" t="s">
        <v>1812</v>
      </c>
      <c r="E261" s="451" t="s">
        <v>1664</v>
      </c>
      <c r="F261" s="452">
        <v>1.45305445</v>
      </c>
      <c r="G261" s="694" t="s">
        <v>1665</v>
      </c>
    </row>
    <row r="262" spans="1:7" s="99" customFormat="1" ht="37.9" customHeight="1">
      <c r="A262" s="691" t="s">
        <v>1811</v>
      </c>
      <c r="B262" s="381" t="s">
        <v>1812</v>
      </c>
      <c r="C262" s="382" t="s">
        <v>1809</v>
      </c>
      <c r="D262" s="382" t="s">
        <v>1810</v>
      </c>
      <c r="E262" s="383" t="s">
        <v>2467</v>
      </c>
      <c r="F262" s="384">
        <v>2.00751524</v>
      </c>
      <c r="G262" s="690" t="s">
        <v>2468</v>
      </c>
    </row>
    <row r="263" spans="1:7" s="99" customFormat="1" ht="37.9" customHeight="1">
      <c r="A263" s="691" t="s">
        <v>1811</v>
      </c>
      <c r="B263" s="382" t="s">
        <v>1808</v>
      </c>
      <c r="C263" s="385" t="s">
        <v>608</v>
      </c>
      <c r="D263" s="382" t="s">
        <v>1810</v>
      </c>
      <c r="E263" s="386" t="s">
        <v>2469</v>
      </c>
      <c r="F263" s="387">
        <v>2.00751524</v>
      </c>
      <c r="G263" s="692" t="s">
        <v>2470</v>
      </c>
    </row>
    <row r="264" spans="1:7" s="99" customFormat="1" ht="45.95" customHeight="1">
      <c r="A264" s="696"/>
      <c r="B264" s="388" t="s">
        <v>1812</v>
      </c>
      <c r="C264" s="388" t="s">
        <v>608</v>
      </c>
      <c r="D264" s="450" t="s">
        <v>1504</v>
      </c>
      <c r="E264" s="451" t="s">
        <v>2471</v>
      </c>
      <c r="F264" s="452">
        <v>1.9877860000000001</v>
      </c>
      <c r="G264" s="694" t="s">
        <v>2472</v>
      </c>
    </row>
    <row r="265" spans="1:7" s="99" customFormat="1" ht="82.7" customHeight="1">
      <c r="A265" s="695"/>
      <c r="B265" s="389"/>
      <c r="C265" s="389"/>
      <c r="D265" s="450" t="s">
        <v>1812</v>
      </c>
      <c r="E265" s="451" t="s">
        <v>2914</v>
      </c>
      <c r="F265" s="452">
        <v>1.9729239999999999E-2</v>
      </c>
      <c r="G265" s="694" t="s">
        <v>2915</v>
      </c>
    </row>
    <row r="266" spans="1:7" s="99" customFormat="1" ht="37.9" customHeight="1">
      <c r="A266" s="689" t="s">
        <v>581</v>
      </c>
      <c r="B266" s="382" t="s">
        <v>1808</v>
      </c>
      <c r="C266" s="382" t="s">
        <v>1809</v>
      </c>
      <c r="D266" s="382" t="s">
        <v>1810</v>
      </c>
      <c r="E266" s="383" t="s">
        <v>1952</v>
      </c>
      <c r="F266" s="384">
        <v>2162.1904330000002</v>
      </c>
      <c r="G266" s="690" t="s">
        <v>344</v>
      </c>
    </row>
    <row r="267" spans="1:7" s="99" customFormat="1" ht="37.9" customHeight="1">
      <c r="A267" s="691" t="s">
        <v>1811</v>
      </c>
      <c r="B267" s="381" t="s">
        <v>1504</v>
      </c>
      <c r="C267" s="382" t="s">
        <v>1809</v>
      </c>
      <c r="D267" s="382" t="s">
        <v>1810</v>
      </c>
      <c r="E267" s="383" t="s">
        <v>820</v>
      </c>
      <c r="F267" s="384">
        <v>2162.1904330000002</v>
      </c>
      <c r="G267" s="690" t="s">
        <v>344</v>
      </c>
    </row>
    <row r="268" spans="1:7" s="99" customFormat="1" ht="37.9" customHeight="1">
      <c r="A268" s="691" t="s">
        <v>1811</v>
      </c>
      <c r="B268" s="382" t="s">
        <v>1808</v>
      </c>
      <c r="C268" s="385" t="s">
        <v>608</v>
      </c>
      <c r="D268" s="382" t="s">
        <v>1810</v>
      </c>
      <c r="E268" s="386" t="s">
        <v>918</v>
      </c>
      <c r="F268" s="387">
        <v>2162.1904330000002</v>
      </c>
      <c r="G268" s="692" t="s">
        <v>237</v>
      </c>
    </row>
    <row r="269" spans="1:7" s="99" customFormat="1" ht="45.95" customHeight="1">
      <c r="A269" s="693" t="s">
        <v>581</v>
      </c>
      <c r="B269" s="388" t="s">
        <v>1504</v>
      </c>
      <c r="C269" s="388" t="s">
        <v>608</v>
      </c>
      <c r="D269" s="450" t="s">
        <v>1812</v>
      </c>
      <c r="E269" s="451" t="s">
        <v>919</v>
      </c>
      <c r="F269" s="452">
        <v>14.228467</v>
      </c>
      <c r="G269" s="694" t="s">
        <v>289</v>
      </c>
    </row>
    <row r="270" spans="1:7" s="99" customFormat="1" ht="107.1" customHeight="1">
      <c r="A270" s="700"/>
      <c r="B270" s="701"/>
      <c r="C270" s="701"/>
      <c r="D270" s="702" t="s">
        <v>833</v>
      </c>
      <c r="E270" s="703" t="s">
        <v>1535</v>
      </c>
      <c r="F270" s="704">
        <v>2147.9619659999998</v>
      </c>
      <c r="G270" s="705" t="s">
        <v>1592</v>
      </c>
    </row>
    <row r="271" spans="1:7" s="99" customFormat="1" ht="28.7" customHeight="1"/>
  </sheetData>
  <customSheetViews>
    <customSheetView guid="{69687417-BF2D-41EA-9F0C-3ABCA36AC0DF}" scale="90" showPageBreaks="1" showGridLines="0" printArea="1" view="pageBreakPreview" topLeftCell="A121">
      <selection activeCell="G15" sqref="G15"/>
      <pageMargins left="0.39370078740157483" right="0.23622047244094491" top="0.31496062992125984" bottom="0.51181102362204722" header="0.23622047244094491" footer="0.51181102362204722"/>
      <printOptions horizontalCentered="1"/>
      <pageSetup paperSize="9" scale="67" fitToWidth="0" fitToHeight="0" orientation="portrait" r:id="rId1"/>
      <headerFooter alignWithMargins="0"/>
    </customSheetView>
    <customSheetView guid="{CEB12AB2-2B7C-47EA-8993-91B31C172525}" scale="90" showPageBreaks="1" showGridLines="0" printArea="1" view="pageBreakPreview" topLeftCell="A121">
      <selection activeCell="G15" sqref="G15"/>
      <pageMargins left="0.39370078740157483" right="0.23622047244094491" top="0.31496062992125984" bottom="0.51181102362204722" header="0.23622047244094491" footer="0.51181102362204722"/>
      <printOptions horizontalCentered="1"/>
      <pageSetup paperSize="9" scale="67" fitToWidth="0" fitToHeight="0" orientation="portrait" r:id="rId2"/>
      <headerFooter alignWithMargins="0"/>
    </customSheetView>
  </customSheetViews>
  <mergeCells count="1">
    <mergeCell ref="A3:G3"/>
  </mergeCells>
  <printOptions horizontalCentered="1"/>
  <pageMargins left="0.39370078740157483" right="0.23622047244094491" top="0.31496062992125984" bottom="0.51181102362204722" header="0.23622047244094491" footer="0.51181102362204722"/>
  <pageSetup paperSize="9" scale="85" fitToHeight="0" orientation="landscape" r:id="rId3"/>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XDK64"/>
  <sheetViews>
    <sheetView view="pageBreakPreview" zoomScale="85" zoomScaleNormal="100" zoomScaleSheetLayoutView="85" workbookViewId="0">
      <selection activeCell="O14" sqref="O14"/>
    </sheetView>
  </sheetViews>
  <sheetFormatPr defaultColWidth="9.140625" defaultRowHeight="12.75"/>
  <cols>
    <col min="1" max="1" width="6.42578125" style="93" customWidth="1"/>
    <col min="2" max="2" width="46.42578125" style="93" customWidth="1"/>
    <col min="3" max="6" width="14" style="93" customWidth="1"/>
    <col min="7" max="7" width="16" style="93" customWidth="1"/>
    <col min="8" max="8" width="14" style="93" customWidth="1"/>
    <col min="9" max="9" width="14" style="267" customWidth="1"/>
    <col min="10" max="10" width="13" style="267" customWidth="1"/>
    <col min="11" max="11" width="17.42578125" style="267" customWidth="1"/>
    <col min="12" max="12" width="14.7109375" style="267" customWidth="1"/>
    <col min="13" max="13" width="50.42578125" style="93" customWidth="1"/>
    <col min="14" max="16384" width="9.140625" style="93"/>
  </cols>
  <sheetData>
    <row r="1" spans="1:13" s="97" customFormat="1" ht="15">
      <c r="A1" s="14" t="s">
        <v>2548</v>
      </c>
      <c r="B1" s="14"/>
      <c r="C1" s="27"/>
      <c r="D1" s="27"/>
      <c r="E1" s="27"/>
      <c r="F1" s="27"/>
      <c r="G1" s="27"/>
      <c r="H1" s="27"/>
      <c r="I1" s="27"/>
      <c r="J1" s="27"/>
      <c r="K1" s="27"/>
      <c r="L1" s="27"/>
      <c r="M1" s="28" t="s">
        <v>2990</v>
      </c>
    </row>
    <row r="2" spans="1:13">
      <c r="A2" s="95"/>
      <c r="B2" s="95"/>
      <c r="C2" s="95"/>
      <c r="D2" s="95"/>
      <c r="E2" s="95"/>
      <c r="F2" s="95"/>
      <c r="G2" s="95"/>
      <c r="H2" s="95"/>
      <c r="I2" s="260"/>
      <c r="J2" s="260"/>
      <c r="K2" s="260"/>
      <c r="L2" s="260"/>
      <c r="M2" s="163"/>
    </row>
    <row r="3" spans="1:13">
      <c r="A3" s="159" t="s">
        <v>644</v>
      </c>
      <c r="B3" s="159"/>
      <c r="C3" s="95"/>
      <c r="D3" s="95"/>
      <c r="E3" s="95"/>
      <c r="F3" s="95"/>
      <c r="G3" s="95"/>
      <c r="H3" s="95"/>
      <c r="I3" s="260"/>
      <c r="J3" s="260"/>
      <c r="K3" s="260"/>
      <c r="L3" s="260"/>
      <c r="M3" s="6" t="s">
        <v>454</v>
      </c>
    </row>
    <row r="4" spans="1:13" s="16" customFormat="1">
      <c r="A4" s="134" t="s">
        <v>95</v>
      </c>
      <c r="B4" s="95"/>
      <c r="C4" s="59"/>
      <c r="D4" s="59"/>
      <c r="E4" s="59"/>
      <c r="F4" s="59"/>
      <c r="G4" s="59"/>
      <c r="H4" s="59"/>
      <c r="I4" s="59"/>
      <c r="J4" s="59"/>
      <c r="K4" s="59"/>
      <c r="L4" s="59"/>
      <c r="M4" s="6" t="s">
        <v>436</v>
      </c>
    </row>
    <row r="5" spans="1:13" s="16" customFormat="1">
      <c r="A5" s="15"/>
      <c r="B5" s="93"/>
      <c r="M5" s="6" t="s">
        <v>522</v>
      </c>
    </row>
    <row r="6" spans="1:13" ht="14.25" customHeight="1">
      <c r="A6" s="93" t="s">
        <v>69</v>
      </c>
    </row>
    <row r="7" spans="1:13" s="108" customFormat="1" ht="12.75" customHeight="1">
      <c r="A7" s="107"/>
      <c r="B7" s="918" t="s">
        <v>231</v>
      </c>
      <c r="C7" s="921" t="s">
        <v>2407</v>
      </c>
      <c r="D7" s="922"/>
      <c r="E7" s="921" t="s">
        <v>2574</v>
      </c>
      <c r="F7" s="922"/>
      <c r="G7" s="921" t="s">
        <v>2857</v>
      </c>
      <c r="H7" s="922"/>
      <c r="I7" s="921" t="s">
        <v>3009</v>
      </c>
      <c r="J7" s="922"/>
      <c r="K7" s="921" t="s">
        <v>3065</v>
      </c>
      <c r="L7" s="922"/>
      <c r="M7" s="918" t="s">
        <v>511</v>
      </c>
    </row>
    <row r="8" spans="1:13" s="108" customFormat="1" ht="12.75" customHeight="1">
      <c r="A8" s="109"/>
      <c r="B8" s="919"/>
      <c r="C8" s="923" t="s">
        <v>2406</v>
      </c>
      <c r="D8" s="924"/>
      <c r="E8" s="923" t="s">
        <v>2575</v>
      </c>
      <c r="F8" s="924"/>
      <c r="G8" s="923" t="s">
        <v>2978</v>
      </c>
      <c r="H8" s="924"/>
      <c r="I8" s="923" t="s">
        <v>3010</v>
      </c>
      <c r="J8" s="924"/>
      <c r="K8" s="923" t="s">
        <v>3066</v>
      </c>
      <c r="L8" s="924"/>
      <c r="M8" s="919"/>
    </row>
    <row r="9" spans="1:13" s="108" customFormat="1" ht="57.75" customHeight="1">
      <c r="A9" s="110"/>
      <c r="B9" s="920"/>
      <c r="C9" s="199" t="s">
        <v>145</v>
      </c>
      <c r="D9" s="199" t="s">
        <v>235</v>
      </c>
      <c r="E9" s="199" t="s">
        <v>145</v>
      </c>
      <c r="F9" s="199" t="s">
        <v>235</v>
      </c>
      <c r="G9" s="168" t="s">
        <v>145</v>
      </c>
      <c r="H9" s="168" t="s">
        <v>235</v>
      </c>
      <c r="I9" s="413" t="s">
        <v>145</v>
      </c>
      <c r="J9" s="413" t="s">
        <v>235</v>
      </c>
      <c r="K9" s="536" t="s">
        <v>145</v>
      </c>
      <c r="L9" s="536" t="s">
        <v>235</v>
      </c>
      <c r="M9" s="920"/>
    </row>
    <row r="10" spans="1:13" s="25" customFormat="1" ht="12" customHeight="1">
      <c r="A10" s="29">
        <v>1</v>
      </c>
      <c r="B10" s="98">
        <v>2</v>
      </c>
      <c r="C10" s="98">
        <v>5</v>
      </c>
      <c r="D10" s="98">
        <v>6</v>
      </c>
      <c r="E10" s="98">
        <v>7</v>
      </c>
      <c r="F10" s="98">
        <v>8</v>
      </c>
      <c r="G10" s="98">
        <v>7</v>
      </c>
      <c r="H10" s="98">
        <v>8</v>
      </c>
      <c r="I10" s="98">
        <v>7</v>
      </c>
      <c r="J10" s="98">
        <v>8</v>
      </c>
      <c r="K10" s="98">
        <v>7</v>
      </c>
      <c r="L10" s="98">
        <v>8</v>
      </c>
      <c r="M10" s="98">
        <v>9</v>
      </c>
    </row>
    <row r="11" spans="1:13" s="111" customFormat="1" ht="26.45" customHeight="1">
      <c r="A11" s="30" t="s">
        <v>284</v>
      </c>
      <c r="B11" s="17" t="s">
        <v>680</v>
      </c>
      <c r="C11" s="18">
        <v>16486847.268489938</v>
      </c>
      <c r="D11" s="18">
        <v>43252.130931554479</v>
      </c>
      <c r="E11" s="18">
        <v>20642523.008030709</v>
      </c>
      <c r="F11" s="18">
        <v>49065.919536095433</v>
      </c>
      <c r="G11" s="18">
        <v>22222527.500422597</v>
      </c>
      <c r="H11" s="18">
        <v>51947.281377364132</v>
      </c>
      <c r="I11" s="18">
        <v>21841130.341015667</v>
      </c>
      <c r="J11" s="18">
        <v>51310.006204373502</v>
      </c>
      <c r="K11" s="18">
        <v>21975567.465731081</v>
      </c>
      <c r="L11" s="18">
        <v>50908.257385806472</v>
      </c>
      <c r="M11" s="17" t="s">
        <v>681</v>
      </c>
    </row>
    <row r="12" spans="1:13" ht="27.75" customHeight="1">
      <c r="A12" s="31" t="s">
        <v>608</v>
      </c>
      <c r="B12" s="17" t="s">
        <v>232</v>
      </c>
      <c r="C12" s="18">
        <v>12851748.051495738</v>
      </c>
      <c r="D12" s="18">
        <v>33715.693508305099</v>
      </c>
      <c r="E12" s="18">
        <v>16658003.207355918</v>
      </c>
      <c r="F12" s="18">
        <v>39594.978030842911</v>
      </c>
      <c r="G12" s="18">
        <v>17797103.937948398</v>
      </c>
      <c r="H12" s="18">
        <v>41602.430954319643</v>
      </c>
      <c r="I12" s="18">
        <v>18042924.518947657</v>
      </c>
      <c r="J12" s="18">
        <v>42387.117999736089</v>
      </c>
      <c r="K12" s="18">
        <v>18729972.657275099</v>
      </c>
      <c r="L12" s="18">
        <v>43389.562993201056</v>
      </c>
      <c r="M12" s="17" t="s">
        <v>297</v>
      </c>
    </row>
    <row r="13" spans="1:13">
      <c r="A13" s="31" t="s">
        <v>298</v>
      </c>
      <c r="B13" s="19" t="s">
        <v>299</v>
      </c>
      <c r="C13" s="56">
        <v>7045285.8877956634</v>
      </c>
      <c r="D13" s="56">
        <v>18482.831963365505</v>
      </c>
      <c r="E13" s="56">
        <v>9760912.093146408</v>
      </c>
      <c r="F13" s="56">
        <v>23201.046072464185</v>
      </c>
      <c r="G13" s="56">
        <v>10305122.873276392</v>
      </c>
      <c r="H13" s="56">
        <v>24089.209362716265</v>
      </c>
      <c r="I13" s="56">
        <v>10664470.080022218</v>
      </c>
      <c r="J13" s="56">
        <v>25053.374867907572</v>
      </c>
      <c r="K13" s="56">
        <v>11330440.791251017</v>
      </c>
      <c r="L13" s="56">
        <v>26247.922698475722</v>
      </c>
      <c r="M13" s="19" t="s">
        <v>134</v>
      </c>
    </row>
    <row r="14" spans="1:13" ht="25.5">
      <c r="A14" s="102" t="s">
        <v>2511</v>
      </c>
      <c r="B14" s="101" t="s">
        <v>2512</v>
      </c>
      <c r="C14" s="62"/>
      <c r="D14" s="62"/>
      <c r="E14" s="61">
        <v>350760.6728</v>
      </c>
      <c r="F14" s="129">
        <v>833.73504979677216</v>
      </c>
      <c r="G14" s="129">
        <v>156562.93909999999</v>
      </c>
      <c r="H14" s="129">
        <v>365.98082961266039</v>
      </c>
      <c r="I14" s="129">
        <v>156562.93909999996</v>
      </c>
      <c r="J14" s="129">
        <v>367.80355463152199</v>
      </c>
      <c r="K14" s="129">
        <v>156562.93909999996</v>
      </c>
      <c r="L14" s="129">
        <v>362.69126670836511</v>
      </c>
      <c r="M14" s="101" t="s">
        <v>2510</v>
      </c>
    </row>
    <row r="15" spans="1:13" ht="25.5">
      <c r="A15" s="102" t="s">
        <v>411</v>
      </c>
      <c r="B15" s="101" t="s">
        <v>428</v>
      </c>
      <c r="C15" s="62">
        <v>703367.60400000005</v>
      </c>
      <c r="D15" s="62">
        <v>1845.2374311348967</v>
      </c>
      <c r="E15" s="61">
        <v>671365.26800000004</v>
      </c>
      <c r="F15" s="129">
        <v>1595.7910864966368</v>
      </c>
      <c r="G15" s="129">
        <v>557347.66399999999</v>
      </c>
      <c r="H15" s="129">
        <v>1302.8534187334906</v>
      </c>
      <c r="I15" s="129">
        <v>476003.38799999998</v>
      </c>
      <c r="J15" s="129">
        <v>1118.2450912678835</v>
      </c>
      <c r="K15" s="129">
        <v>601183.91799999995</v>
      </c>
      <c r="L15" s="129">
        <v>1392.6933027544189</v>
      </c>
      <c r="M15" s="101" t="s">
        <v>90</v>
      </c>
    </row>
    <row r="16" spans="1:13" ht="25.5">
      <c r="A16" s="102" t="s">
        <v>438</v>
      </c>
      <c r="B16" s="101" t="s">
        <v>718</v>
      </c>
      <c r="C16" s="61">
        <v>1326228.807</v>
      </c>
      <c r="D16" s="129">
        <v>3479.2717535022825</v>
      </c>
      <c r="E16" s="61">
        <v>1282228.807</v>
      </c>
      <c r="F16" s="129">
        <v>3047.7735423450831</v>
      </c>
      <c r="G16" s="129">
        <v>1200805.807</v>
      </c>
      <c r="H16" s="129">
        <v>2806.9983099184178</v>
      </c>
      <c r="I16" s="129">
        <v>1200805.807</v>
      </c>
      <c r="J16" s="129">
        <v>2820.978239011441</v>
      </c>
      <c r="K16" s="129">
        <v>1200805.807</v>
      </c>
      <c r="L16" s="129">
        <v>2781.7680334514789</v>
      </c>
      <c r="M16" s="101" t="s">
        <v>661</v>
      </c>
    </row>
    <row r="17" spans="1:16339" ht="25.5">
      <c r="A17" s="102" t="s">
        <v>439</v>
      </c>
      <c r="B17" s="101" t="s">
        <v>545</v>
      </c>
      <c r="C17" s="61">
        <v>5013793.5999999996</v>
      </c>
      <c r="D17" s="129">
        <v>13153.349073928328</v>
      </c>
      <c r="E17" s="61">
        <v>7454464.858</v>
      </c>
      <c r="F17" s="129">
        <v>17718.772689025696</v>
      </c>
      <c r="G17" s="129">
        <v>8388278.7620000001</v>
      </c>
      <c r="H17" s="129">
        <v>19608.403099651699</v>
      </c>
      <c r="I17" s="129">
        <v>8828980.7890000008</v>
      </c>
      <c r="J17" s="129">
        <v>20741.374278196727</v>
      </c>
      <c r="K17" s="129">
        <v>9369741.1280000005</v>
      </c>
      <c r="L17" s="129">
        <v>21705.796390761461</v>
      </c>
      <c r="M17" s="101" t="s">
        <v>740</v>
      </c>
    </row>
    <row r="18" spans="1:16339" ht="17.45" customHeight="1">
      <c r="A18" s="102" t="s">
        <v>474</v>
      </c>
      <c r="B18" s="104" t="s">
        <v>676</v>
      </c>
      <c r="C18" s="61">
        <v>1895.8767956640027</v>
      </c>
      <c r="D18" s="129">
        <v>4.9737048000000064</v>
      </c>
      <c r="E18" s="61">
        <v>2092.4873464080028</v>
      </c>
      <c r="F18" s="129">
        <v>4.9737048000000064</v>
      </c>
      <c r="G18" s="129">
        <v>2127.7011763920032</v>
      </c>
      <c r="H18" s="129">
        <v>4.9737048000000064</v>
      </c>
      <c r="I18" s="129">
        <v>2117.1569222160028</v>
      </c>
      <c r="J18" s="129">
        <v>4.9737048000000064</v>
      </c>
      <c r="K18" s="129">
        <v>2146.999151016003</v>
      </c>
      <c r="L18" s="129">
        <v>4.9737048000000064</v>
      </c>
      <c r="M18" s="101" t="s">
        <v>580</v>
      </c>
    </row>
    <row r="19" spans="1:16339" ht="18.75" customHeight="1">
      <c r="A19" s="31" t="s">
        <v>353</v>
      </c>
      <c r="B19" s="19" t="s">
        <v>2</v>
      </c>
      <c r="C19" s="56">
        <v>5806462.1637000749</v>
      </c>
      <c r="D19" s="130">
        <v>15232.861544939597</v>
      </c>
      <c r="E19" s="56">
        <v>6897091.1142095104</v>
      </c>
      <c r="F19" s="130">
        <v>16393.931958378718</v>
      </c>
      <c r="G19" s="130">
        <v>7491981.0646720054</v>
      </c>
      <c r="H19" s="130">
        <v>17513.221591603371</v>
      </c>
      <c r="I19" s="130">
        <v>7378454.4389254414</v>
      </c>
      <c r="J19" s="130">
        <v>17333.743131828509</v>
      </c>
      <c r="K19" s="130">
        <v>7399531.8660240844</v>
      </c>
      <c r="L19" s="130">
        <v>17141.640294725334</v>
      </c>
      <c r="M19" s="19" t="s">
        <v>561</v>
      </c>
    </row>
    <row r="20" spans="1:16339" ht="25.5" customHeight="1">
      <c r="A20" s="102" t="s">
        <v>562</v>
      </c>
      <c r="B20" s="101" t="s">
        <v>531</v>
      </c>
      <c r="C20" s="61">
        <v>1405223.2377430245</v>
      </c>
      <c r="D20" s="129">
        <v>3686.5083103599991</v>
      </c>
      <c r="E20" s="61">
        <v>1478342.3812531</v>
      </c>
      <c r="F20" s="129">
        <v>3513.9226100000001</v>
      </c>
      <c r="G20" s="129">
        <v>1461128.0650335313</v>
      </c>
      <c r="H20" s="129">
        <v>3415.5264616599998</v>
      </c>
      <c r="I20" s="129">
        <v>1429569.5739266444</v>
      </c>
      <c r="J20" s="129">
        <v>3358.3986983499994</v>
      </c>
      <c r="K20" s="129">
        <v>1457297.7724502548</v>
      </c>
      <c r="L20" s="129">
        <v>3375.9533264999991</v>
      </c>
      <c r="M20" s="101" t="s">
        <v>222</v>
      </c>
    </row>
    <row r="21" spans="1:16339" ht="18" customHeight="1">
      <c r="A21" s="102" t="s">
        <v>563</v>
      </c>
      <c r="B21" s="101" t="s">
        <v>322</v>
      </c>
      <c r="C21" s="61">
        <v>632330.3519189792</v>
      </c>
      <c r="D21" s="129">
        <v>1658.8759953800807</v>
      </c>
      <c r="E21" s="61">
        <v>945014.24626409996</v>
      </c>
      <c r="F21" s="129">
        <v>2246.2367100000001</v>
      </c>
      <c r="G21" s="129">
        <v>931430.08293012751</v>
      </c>
      <c r="H21" s="129">
        <v>2177.306816265288</v>
      </c>
      <c r="I21" s="129">
        <v>916049.45928295807</v>
      </c>
      <c r="J21" s="129">
        <v>2152.0178995065617</v>
      </c>
      <c r="K21" s="129">
        <v>907287.3948969153</v>
      </c>
      <c r="L21" s="129">
        <v>2101.8078506658217</v>
      </c>
      <c r="M21" s="101" t="s">
        <v>67</v>
      </c>
    </row>
    <row r="22" spans="1:16339" ht="18.75" customHeight="1">
      <c r="A22" s="102" t="s">
        <v>564</v>
      </c>
      <c r="B22" s="101" t="s">
        <v>306</v>
      </c>
      <c r="C22" s="61">
        <v>64273.150137850229</v>
      </c>
      <c r="D22" s="129">
        <v>168.61627089000007</v>
      </c>
      <c r="E22" s="61">
        <v>63683.390173299995</v>
      </c>
      <c r="F22" s="129">
        <v>151.37123</v>
      </c>
      <c r="G22" s="129">
        <v>61066.467155855731</v>
      </c>
      <c r="H22" s="129">
        <v>142.74870183000007</v>
      </c>
      <c r="I22" s="129">
        <v>57093.490534052733</v>
      </c>
      <c r="J22" s="129">
        <v>134.12617881000008</v>
      </c>
      <c r="K22" s="129">
        <v>57898.24760691273</v>
      </c>
      <c r="L22" s="129">
        <v>134.12617881000008</v>
      </c>
      <c r="M22" s="101" t="s">
        <v>24</v>
      </c>
    </row>
    <row r="23" spans="1:16339" ht="17.45" customHeight="1">
      <c r="A23" s="102" t="s">
        <v>455</v>
      </c>
      <c r="B23" s="101" t="s">
        <v>323</v>
      </c>
      <c r="C23" s="61">
        <v>45255.223541326697</v>
      </c>
      <c r="D23" s="129">
        <v>118.72402419152813</v>
      </c>
      <c r="E23" s="61">
        <v>45120.810931999993</v>
      </c>
      <c r="F23" s="129">
        <v>107.2492</v>
      </c>
      <c r="G23" s="129">
        <v>43297.924048307694</v>
      </c>
      <c r="H23" s="129">
        <v>101.21303454570629</v>
      </c>
      <c r="I23" s="129">
        <v>40799.914025812097</v>
      </c>
      <c r="J23" s="129">
        <v>95.848695059111733</v>
      </c>
      <c r="K23" s="129">
        <v>41065.520760756895</v>
      </c>
      <c r="L23" s="129">
        <v>95.131745918773348</v>
      </c>
      <c r="M23" s="101" t="s">
        <v>456</v>
      </c>
      <c r="N23" s="260"/>
      <c r="O23" s="260"/>
      <c r="P23" s="260"/>
      <c r="Q23" s="260"/>
      <c r="R23" s="260"/>
      <c r="S23" s="260"/>
      <c r="T23" s="260"/>
      <c r="U23" s="260"/>
      <c r="V23" s="260"/>
      <c r="W23" s="260"/>
      <c r="X23" s="260"/>
      <c r="Y23" s="260"/>
      <c r="Z23" s="260"/>
      <c r="AA23" s="260"/>
      <c r="AB23" s="260"/>
      <c r="AC23" s="260"/>
      <c r="AD23" s="260"/>
      <c r="AE23" s="260"/>
      <c r="AF23" s="260"/>
      <c r="AG23" s="260"/>
      <c r="AH23" s="260"/>
      <c r="AI23" s="260"/>
      <c r="AJ23" s="260"/>
      <c r="AK23" s="260"/>
      <c r="AL23" s="260"/>
      <c r="AM23" s="260"/>
      <c r="AN23" s="260"/>
      <c r="AO23" s="260"/>
      <c r="AP23" s="260"/>
      <c r="AQ23" s="260"/>
      <c r="AR23" s="260"/>
      <c r="AS23" s="260"/>
      <c r="AT23" s="260"/>
      <c r="AU23" s="260"/>
      <c r="AV23" s="260"/>
      <c r="AW23" s="260"/>
      <c r="AX23" s="260"/>
      <c r="AY23" s="260"/>
      <c r="AZ23" s="260"/>
      <c r="BA23" s="260"/>
      <c r="BB23" s="260"/>
      <c r="BC23" s="260"/>
      <c r="BD23" s="260"/>
      <c r="BE23" s="260"/>
      <c r="BF23" s="260"/>
      <c r="BG23" s="260"/>
      <c r="BH23" s="260"/>
      <c r="BI23" s="260"/>
      <c r="BJ23" s="260"/>
      <c r="BK23" s="260"/>
      <c r="BL23" s="260"/>
      <c r="BM23" s="260"/>
      <c r="BN23" s="260"/>
      <c r="BO23" s="260"/>
    </row>
    <row r="24" spans="1:16339" s="267" customFormat="1" ht="17.45" customHeight="1">
      <c r="A24" s="102" t="s">
        <v>2980</v>
      </c>
      <c r="B24" s="101" t="s">
        <v>2981</v>
      </c>
      <c r="C24" s="322"/>
      <c r="D24" s="321"/>
      <c r="E24" s="322"/>
      <c r="F24" s="321"/>
      <c r="G24" s="321">
        <v>337101.06599999999</v>
      </c>
      <c r="H24" s="321">
        <v>788.00595151826826</v>
      </c>
      <c r="I24" s="321">
        <v>328530.75599999999</v>
      </c>
      <c r="J24" s="321">
        <v>771.79682852914232</v>
      </c>
      <c r="K24" s="321">
        <v>322819.42200000002</v>
      </c>
      <c r="L24" s="321">
        <v>747.8384460351657</v>
      </c>
      <c r="M24" s="101" t="s">
        <v>2979</v>
      </c>
      <c r="N24" s="323"/>
      <c r="O24" s="323"/>
      <c r="P24" s="323"/>
      <c r="Q24" s="323"/>
      <c r="R24" s="323"/>
      <c r="S24" s="323"/>
      <c r="T24" s="323"/>
      <c r="U24" s="323"/>
      <c r="V24" s="323"/>
      <c r="W24" s="323"/>
      <c r="X24" s="323"/>
      <c r="Y24" s="323"/>
      <c r="Z24" s="323"/>
      <c r="AA24" s="323"/>
      <c r="AB24" s="323"/>
      <c r="AC24" s="323"/>
      <c r="AD24" s="323"/>
      <c r="AE24" s="323"/>
      <c r="AF24" s="323"/>
      <c r="AG24" s="323"/>
      <c r="AH24" s="323"/>
      <c r="AI24" s="323"/>
      <c r="AJ24" s="323"/>
      <c r="AK24" s="323"/>
      <c r="AL24" s="323"/>
      <c r="AM24" s="323"/>
      <c r="AN24" s="323"/>
      <c r="AO24" s="323"/>
      <c r="AP24" s="323"/>
      <c r="AQ24" s="323"/>
      <c r="AR24" s="323"/>
      <c r="AS24" s="323"/>
      <c r="AT24" s="323"/>
      <c r="AU24" s="323"/>
      <c r="AV24" s="323"/>
      <c r="AW24" s="323"/>
      <c r="AX24" s="323"/>
      <c r="AY24" s="323"/>
      <c r="AZ24" s="323"/>
      <c r="BA24" s="323"/>
      <c r="BB24" s="323"/>
      <c r="BC24" s="323"/>
      <c r="BD24" s="323"/>
      <c r="BE24" s="323"/>
      <c r="BF24" s="323"/>
      <c r="BG24" s="323"/>
      <c r="BH24" s="323"/>
      <c r="BI24" s="323"/>
      <c r="BJ24" s="323"/>
      <c r="BK24" s="323"/>
      <c r="BL24" s="323"/>
      <c r="BM24" s="323"/>
      <c r="BN24" s="323"/>
      <c r="BO24" s="323"/>
      <c r="BP24" s="435"/>
      <c r="BQ24" s="321"/>
      <c r="BR24" s="322"/>
      <c r="BS24" s="321"/>
      <c r="BT24" s="322"/>
      <c r="BU24" s="321"/>
      <c r="BV24" s="322"/>
      <c r="BW24" s="321"/>
      <c r="BX24" s="322"/>
      <c r="BY24" s="321"/>
      <c r="BZ24" s="322"/>
      <c r="CA24" s="321"/>
      <c r="CB24" s="322"/>
      <c r="CC24" s="321"/>
      <c r="CD24" s="322"/>
      <c r="CE24" s="321"/>
      <c r="CF24" s="322"/>
      <c r="CG24" s="321"/>
      <c r="CH24" s="322"/>
      <c r="CI24" s="321"/>
      <c r="CJ24" s="322"/>
      <c r="CK24" s="321"/>
      <c r="CL24" s="322"/>
      <c r="CM24" s="321"/>
      <c r="CN24" s="322"/>
      <c r="CO24" s="321"/>
      <c r="CP24" s="322"/>
      <c r="CQ24" s="321"/>
      <c r="CR24" s="322"/>
      <c r="CS24" s="321"/>
      <c r="CT24" s="322"/>
      <c r="CU24" s="321"/>
      <c r="CV24" s="322"/>
      <c r="CW24" s="321"/>
      <c r="CX24" s="322"/>
      <c r="CY24" s="321"/>
      <c r="CZ24" s="322"/>
      <c r="DA24" s="321"/>
      <c r="DB24" s="322"/>
      <c r="DC24" s="321"/>
      <c r="DD24" s="322"/>
      <c r="DE24" s="321"/>
      <c r="DF24" s="322"/>
      <c r="DG24" s="321"/>
      <c r="DH24" s="322"/>
      <c r="DI24" s="321"/>
      <c r="DJ24" s="322"/>
      <c r="DK24" s="321"/>
      <c r="DL24" s="322"/>
      <c r="DM24" s="321"/>
      <c r="DN24" s="322"/>
      <c r="DO24" s="321"/>
      <c r="DP24" s="322"/>
      <c r="DQ24" s="321"/>
      <c r="DR24" s="322"/>
      <c r="DS24" s="321"/>
      <c r="DT24" s="322"/>
      <c r="DU24" s="321"/>
      <c r="DV24" s="322"/>
      <c r="DW24" s="321"/>
      <c r="DX24" s="322"/>
      <c r="DY24" s="321"/>
      <c r="DZ24" s="322"/>
      <c r="EA24" s="321"/>
      <c r="EB24" s="322"/>
      <c r="EC24" s="321"/>
      <c r="ED24" s="322"/>
      <c r="EE24" s="321"/>
      <c r="EF24" s="322"/>
      <c r="EG24" s="321"/>
      <c r="EH24" s="322"/>
      <c r="EI24" s="321"/>
      <c r="EJ24" s="322"/>
      <c r="EK24" s="321"/>
      <c r="EL24" s="322"/>
      <c r="EM24" s="321"/>
      <c r="EN24" s="322"/>
      <c r="EO24" s="321"/>
      <c r="EP24" s="322"/>
      <c r="EQ24" s="321"/>
      <c r="ER24" s="322"/>
      <c r="ES24" s="321"/>
      <c r="ET24" s="322"/>
      <c r="EU24" s="321"/>
      <c r="EV24" s="322"/>
      <c r="EW24" s="321"/>
      <c r="EX24" s="322"/>
      <c r="EY24" s="321"/>
      <c r="EZ24" s="322"/>
      <c r="FA24" s="321"/>
      <c r="FB24" s="322"/>
      <c r="FC24" s="321"/>
      <c r="FD24" s="322"/>
      <c r="FE24" s="321"/>
      <c r="FF24" s="322"/>
      <c r="FG24" s="321"/>
      <c r="FH24" s="322"/>
      <c r="FI24" s="321"/>
      <c r="FJ24" s="322"/>
      <c r="FK24" s="321"/>
      <c r="FL24" s="322"/>
      <c r="FM24" s="321"/>
      <c r="FN24" s="322"/>
      <c r="FO24" s="321"/>
      <c r="FP24" s="322"/>
      <c r="FQ24" s="321"/>
      <c r="FR24" s="322"/>
      <c r="FS24" s="321"/>
      <c r="FT24" s="322"/>
      <c r="FU24" s="321"/>
      <c r="FV24" s="322"/>
      <c r="FW24" s="321"/>
      <c r="FX24" s="322"/>
      <c r="FY24" s="321"/>
      <c r="FZ24" s="322"/>
      <c r="GA24" s="321"/>
      <c r="GB24" s="322"/>
      <c r="GC24" s="321"/>
      <c r="GD24" s="322"/>
      <c r="GE24" s="321"/>
      <c r="GF24" s="322"/>
      <c r="GG24" s="321"/>
      <c r="GH24" s="322"/>
      <c r="GI24" s="321"/>
      <c r="GJ24" s="322"/>
      <c r="GK24" s="321"/>
      <c r="GL24" s="322"/>
      <c r="GM24" s="321"/>
      <c r="GN24" s="322"/>
      <c r="GO24" s="321"/>
      <c r="GP24" s="322"/>
      <c r="GQ24" s="321"/>
      <c r="GR24" s="322"/>
      <c r="GS24" s="321"/>
      <c r="GT24" s="322"/>
      <c r="GU24" s="321"/>
      <c r="GV24" s="322"/>
      <c r="GW24" s="321"/>
      <c r="GX24" s="322"/>
      <c r="GY24" s="321"/>
      <c r="GZ24" s="322"/>
      <c r="HA24" s="321"/>
      <c r="HB24" s="322"/>
      <c r="HC24" s="321"/>
      <c r="HD24" s="322"/>
      <c r="HE24" s="321"/>
      <c r="HF24" s="322"/>
      <c r="HG24" s="321"/>
      <c r="HH24" s="322"/>
      <c r="HI24" s="321"/>
      <c r="HJ24" s="322"/>
      <c r="HK24" s="321"/>
      <c r="HL24" s="322"/>
      <c r="HM24" s="321"/>
      <c r="HN24" s="322"/>
      <c r="HO24" s="321"/>
      <c r="HP24" s="322"/>
      <c r="HQ24" s="321"/>
      <c r="HR24" s="322"/>
      <c r="HS24" s="321"/>
      <c r="HT24" s="322"/>
      <c r="HU24" s="321"/>
      <c r="HV24" s="322"/>
      <c r="HW24" s="321"/>
      <c r="HX24" s="322"/>
      <c r="HY24" s="321"/>
      <c r="HZ24" s="322"/>
      <c r="IA24" s="321"/>
      <c r="IB24" s="322"/>
      <c r="IC24" s="321"/>
      <c r="ID24" s="322"/>
      <c r="IE24" s="321"/>
      <c r="IF24" s="322"/>
      <c r="IG24" s="321"/>
      <c r="IH24" s="322"/>
      <c r="II24" s="321"/>
      <c r="IJ24" s="322"/>
      <c r="IK24" s="321"/>
      <c r="IL24" s="322"/>
      <c r="IM24" s="321"/>
      <c r="IN24" s="322"/>
      <c r="IO24" s="321"/>
      <c r="IP24" s="322"/>
      <c r="IQ24" s="321"/>
      <c r="IR24" s="322"/>
      <c r="IS24" s="321"/>
      <c r="IT24" s="322"/>
      <c r="IU24" s="321"/>
      <c r="IV24" s="322"/>
      <c r="IW24" s="321"/>
      <c r="IX24" s="322"/>
      <c r="IY24" s="321"/>
      <c r="IZ24" s="322"/>
      <c r="JA24" s="321"/>
      <c r="JB24" s="322"/>
      <c r="JC24" s="321"/>
      <c r="JD24" s="322"/>
      <c r="JE24" s="321"/>
      <c r="JF24" s="322"/>
      <c r="JG24" s="321"/>
      <c r="JH24" s="322"/>
      <c r="JI24" s="321"/>
      <c r="JJ24" s="322"/>
      <c r="JK24" s="321"/>
      <c r="JL24" s="322"/>
      <c r="JM24" s="321"/>
      <c r="JN24" s="322"/>
      <c r="JO24" s="321"/>
      <c r="JP24" s="322"/>
      <c r="JQ24" s="321"/>
      <c r="JR24" s="322"/>
      <c r="JS24" s="321"/>
      <c r="JT24" s="322"/>
      <c r="JU24" s="321"/>
      <c r="JV24" s="322"/>
      <c r="JW24" s="321"/>
      <c r="JX24" s="322"/>
      <c r="JY24" s="321"/>
      <c r="JZ24" s="322"/>
      <c r="KA24" s="321"/>
      <c r="KB24" s="322"/>
      <c r="KC24" s="321"/>
      <c r="KD24" s="322"/>
      <c r="KE24" s="321"/>
      <c r="KF24" s="322"/>
      <c r="KG24" s="321"/>
      <c r="KH24" s="322"/>
      <c r="KI24" s="321"/>
      <c r="KJ24" s="322"/>
      <c r="KK24" s="321"/>
      <c r="KL24" s="322"/>
      <c r="KM24" s="321"/>
      <c r="KN24" s="322"/>
      <c r="KO24" s="321"/>
      <c r="KP24" s="322"/>
      <c r="KQ24" s="321"/>
      <c r="KR24" s="322"/>
      <c r="KS24" s="321"/>
      <c r="KT24" s="322"/>
      <c r="KU24" s="321"/>
      <c r="KV24" s="322"/>
      <c r="KW24" s="321"/>
      <c r="KX24" s="322"/>
      <c r="KY24" s="321"/>
      <c r="KZ24" s="322"/>
      <c r="LA24" s="321"/>
      <c r="LB24" s="322"/>
      <c r="LC24" s="321"/>
      <c r="LD24" s="322"/>
      <c r="LE24" s="321"/>
      <c r="LF24" s="322"/>
      <c r="LG24" s="321"/>
      <c r="LH24" s="322"/>
      <c r="LI24" s="321"/>
      <c r="LJ24" s="322"/>
      <c r="LK24" s="321"/>
      <c r="LL24" s="322"/>
      <c r="LM24" s="321"/>
      <c r="LN24" s="322"/>
      <c r="LO24" s="321"/>
      <c r="LP24" s="322"/>
      <c r="LQ24" s="321"/>
      <c r="LR24" s="322"/>
      <c r="LS24" s="321"/>
      <c r="LT24" s="322"/>
      <c r="LU24" s="321"/>
      <c r="LV24" s="322"/>
      <c r="LW24" s="321"/>
      <c r="LX24" s="322"/>
      <c r="LY24" s="321"/>
      <c r="LZ24" s="322"/>
      <c r="MA24" s="321"/>
      <c r="MB24" s="322"/>
      <c r="MC24" s="321"/>
      <c r="MD24" s="322"/>
      <c r="ME24" s="321"/>
      <c r="MF24" s="322"/>
      <c r="MG24" s="321"/>
      <c r="MH24" s="322"/>
      <c r="MI24" s="321"/>
      <c r="MJ24" s="322"/>
      <c r="MK24" s="321"/>
      <c r="ML24" s="322"/>
      <c r="MM24" s="321"/>
      <c r="MN24" s="322"/>
      <c r="MO24" s="321"/>
      <c r="MP24" s="322"/>
      <c r="MQ24" s="321"/>
      <c r="MR24" s="322"/>
      <c r="MS24" s="321"/>
      <c r="MT24" s="322"/>
      <c r="MU24" s="321"/>
      <c r="MV24" s="322"/>
      <c r="MW24" s="321"/>
      <c r="MX24" s="322"/>
      <c r="MY24" s="321"/>
      <c r="MZ24" s="322"/>
      <c r="NA24" s="321"/>
      <c r="NB24" s="322"/>
      <c r="NC24" s="321"/>
      <c r="ND24" s="322"/>
      <c r="NE24" s="321"/>
      <c r="NF24" s="322"/>
      <c r="NG24" s="321"/>
      <c r="NH24" s="322"/>
      <c r="NI24" s="321"/>
      <c r="NJ24" s="322"/>
      <c r="NK24" s="321"/>
      <c r="NL24" s="322"/>
      <c r="NM24" s="321"/>
      <c r="NN24" s="322"/>
      <c r="NO24" s="321"/>
      <c r="NP24" s="322"/>
      <c r="NQ24" s="321"/>
      <c r="NR24" s="322"/>
      <c r="NS24" s="321"/>
      <c r="NT24" s="322"/>
      <c r="NU24" s="321"/>
      <c r="NV24" s="322"/>
      <c r="NW24" s="321"/>
      <c r="NX24" s="322"/>
      <c r="NY24" s="321"/>
      <c r="NZ24" s="322"/>
      <c r="OA24" s="321"/>
      <c r="OB24" s="322"/>
      <c r="OC24" s="321"/>
      <c r="OD24" s="322"/>
      <c r="OE24" s="321"/>
      <c r="OF24" s="322"/>
      <c r="OG24" s="321"/>
      <c r="OH24" s="322"/>
      <c r="OI24" s="321"/>
      <c r="OJ24" s="322"/>
      <c r="OK24" s="321"/>
      <c r="OL24" s="322"/>
      <c r="OM24" s="321"/>
      <c r="ON24" s="322"/>
      <c r="OO24" s="321"/>
      <c r="OP24" s="322"/>
      <c r="OQ24" s="321"/>
      <c r="OR24" s="322"/>
      <c r="OS24" s="321"/>
      <c r="OT24" s="322"/>
      <c r="OU24" s="321"/>
      <c r="OV24" s="322"/>
      <c r="OW24" s="321"/>
      <c r="OX24" s="322"/>
      <c r="OY24" s="321"/>
      <c r="OZ24" s="322"/>
      <c r="PA24" s="321"/>
      <c r="PB24" s="322"/>
      <c r="PC24" s="321"/>
      <c r="PD24" s="322"/>
      <c r="PE24" s="321"/>
      <c r="PF24" s="322"/>
      <c r="PG24" s="321"/>
      <c r="PH24" s="322"/>
      <c r="PI24" s="321"/>
      <c r="PJ24" s="322"/>
      <c r="PK24" s="321"/>
      <c r="PL24" s="322"/>
      <c r="PM24" s="321"/>
      <c r="PN24" s="322"/>
      <c r="PO24" s="321"/>
      <c r="PP24" s="322"/>
      <c r="PQ24" s="321"/>
      <c r="PR24" s="322"/>
      <c r="PS24" s="321"/>
      <c r="PT24" s="322"/>
      <c r="PU24" s="321"/>
      <c r="PV24" s="322"/>
      <c r="PW24" s="321"/>
      <c r="PX24" s="322"/>
      <c r="PY24" s="321"/>
      <c r="PZ24" s="322"/>
      <c r="QA24" s="321"/>
      <c r="QB24" s="322"/>
      <c r="QC24" s="321"/>
      <c r="QD24" s="322"/>
      <c r="QE24" s="321"/>
      <c r="QF24" s="322"/>
      <c r="QG24" s="321"/>
      <c r="QH24" s="322"/>
      <c r="QI24" s="321"/>
      <c r="QJ24" s="322"/>
      <c r="QK24" s="321"/>
      <c r="QL24" s="322"/>
      <c r="QM24" s="321"/>
      <c r="QN24" s="322"/>
      <c r="QO24" s="321"/>
      <c r="QP24" s="322"/>
      <c r="QQ24" s="321"/>
      <c r="QR24" s="322"/>
      <c r="QS24" s="321"/>
      <c r="QT24" s="322"/>
      <c r="QU24" s="321"/>
      <c r="QV24" s="322"/>
      <c r="QW24" s="321"/>
      <c r="QX24" s="322"/>
      <c r="QY24" s="321"/>
      <c r="QZ24" s="322"/>
      <c r="RA24" s="321"/>
      <c r="RB24" s="322"/>
      <c r="RC24" s="321"/>
      <c r="RD24" s="322"/>
      <c r="RE24" s="321"/>
      <c r="RF24" s="322"/>
      <c r="RG24" s="321"/>
      <c r="RH24" s="322"/>
      <c r="RI24" s="321"/>
      <c r="RJ24" s="322"/>
      <c r="RK24" s="321"/>
      <c r="RL24" s="322"/>
      <c r="RM24" s="321"/>
      <c r="RN24" s="322"/>
      <c r="RO24" s="321"/>
      <c r="RP24" s="322"/>
      <c r="RQ24" s="321"/>
      <c r="RR24" s="322"/>
      <c r="RS24" s="321"/>
      <c r="RT24" s="322"/>
      <c r="RU24" s="321"/>
      <c r="RV24" s="322"/>
      <c r="RW24" s="321"/>
      <c r="RX24" s="322"/>
      <c r="RY24" s="321"/>
      <c r="RZ24" s="322"/>
      <c r="SA24" s="321"/>
      <c r="SB24" s="322"/>
      <c r="SC24" s="321"/>
      <c r="SD24" s="322"/>
      <c r="SE24" s="321"/>
      <c r="SF24" s="322"/>
      <c r="SG24" s="321"/>
      <c r="SH24" s="322"/>
      <c r="SI24" s="321"/>
      <c r="SJ24" s="322"/>
      <c r="SK24" s="321"/>
      <c r="SL24" s="322"/>
      <c r="SM24" s="321"/>
      <c r="SN24" s="322"/>
      <c r="SO24" s="321"/>
      <c r="SP24" s="322"/>
      <c r="SQ24" s="321"/>
      <c r="SR24" s="322"/>
      <c r="SS24" s="321"/>
      <c r="ST24" s="322"/>
      <c r="SU24" s="321"/>
      <c r="SV24" s="322"/>
      <c r="SW24" s="321"/>
      <c r="SX24" s="322"/>
      <c r="SY24" s="321"/>
      <c r="SZ24" s="322"/>
      <c r="TA24" s="321"/>
      <c r="TB24" s="322"/>
      <c r="TC24" s="321"/>
      <c r="TD24" s="322"/>
      <c r="TE24" s="321"/>
      <c r="TF24" s="322"/>
      <c r="TG24" s="321"/>
      <c r="TH24" s="322"/>
      <c r="TI24" s="321"/>
      <c r="TJ24" s="322"/>
      <c r="TK24" s="321"/>
      <c r="TL24" s="322"/>
      <c r="TM24" s="321"/>
      <c r="TN24" s="322"/>
      <c r="TO24" s="321"/>
      <c r="TP24" s="322"/>
      <c r="TQ24" s="321"/>
      <c r="TR24" s="322"/>
      <c r="TS24" s="321"/>
      <c r="TT24" s="322"/>
      <c r="TU24" s="321"/>
      <c r="TV24" s="322"/>
      <c r="TW24" s="321"/>
      <c r="TX24" s="322"/>
      <c r="TY24" s="321"/>
      <c r="TZ24" s="322"/>
      <c r="UA24" s="321"/>
      <c r="UB24" s="322"/>
      <c r="UC24" s="321"/>
      <c r="UD24" s="322"/>
      <c r="UE24" s="321"/>
      <c r="UF24" s="322"/>
      <c r="UG24" s="321"/>
      <c r="UH24" s="322"/>
      <c r="UI24" s="321"/>
      <c r="UJ24" s="322"/>
      <c r="UK24" s="321"/>
      <c r="UL24" s="322"/>
      <c r="UM24" s="321"/>
      <c r="UN24" s="322"/>
      <c r="UO24" s="321"/>
      <c r="UP24" s="322"/>
      <c r="UQ24" s="321"/>
      <c r="UR24" s="322"/>
      <c r="US24" s="321"/>
      <c r="UT24" s="322"/>
      <c r="UU24" s="321"/>
      <c r="UV24" s="322"/>
      <c r="UW24" s="321"/>
      <c r="UX24" s="322"/>
      <c r="UY24" s="321"/>
      <c r="UZ24" s="322"/>
      <c r="VA24" s="321"/>
      <c r="VB24" s="322"/>
      <c r="VC24" s="321"/>
      <c r="VD24" s="322"/>
      <c r="VE24" s="321"/>
      <c r="VF24" s="322"/>
      <c r="VG24" s="321"/>
      <c r="VH24" s="322"/>
      <c r="VI24" s="321"/>
      <c r="VJ24" s="322"/>
      <c r="VK24" s="321"/>
      <c r="VL24" s="322"/>
      <c r="VM24" s="321"/>
      <c r="VN24" s="322"/>
      <c r="VO24" s="321"/>
      <c r="VP24" s="322"/>
      <c r="VQ24" s="321"/>
      <c r="VR24" s="322"/>
      <c r="VS24" s="321"/>
      <c r="VT24" s="322"/>
      <c r="VU24" s="321"/>
      <c r="VV24" s="322"/>
      <c r="VW24" s="321"/>
      <c r="VX24" s="322"/>
      <c r="VY24" s="321"/>
      <c r="VZ24" s="322"/>
      <c r="WA24" s="321"/>
      <c r="WB24" s="322"/>
      <c r="WC24" s="321"/>
      <c r="WD24" s="322"/>
      <c r="WE24" s="321"/>
      <c r="WF24" s="322"/>
      <c r="WG24" s="321"/>
      <c r="WH24" s="322"/>
      <c r="WI24" s="321"/>
      <c r="WJ24" s="322"/>
      <c r="WK24" s="321"/>
      <c r="WL24" s="322"/>
      <c r="WM24" s="321"/>
      <c r="WN24" s="322"/>
      <c r="WO24" s="321"/>
      <c r="WP24" s="322"/>
      <c r="WQ24" s="321"/>
      <c r="WR24" s="322"/>
      <c r="WS24" s="321"/>
      <c r="WT24" s="322"/>
      <c r="WU24" s="321"/>
      <c r="WV24" s="322"/>
      <c r="WW24" s="321"/>
      <c r="WX24" s="322"/>
      <c r="WY24" s="321"/>
      <c r="WZ24" s="322"/>
      <c r="XA24" s="321"/>
      <c r="XB24" s="322"/>
      <c r="XC24" s="321"/>
      <c r="XD24" s="322"/>
      <c r="XE24" s="321"/>
      <c r="XF24" s="322"/>
      <c r="XG24" s="321"/>
      <c r="XH24" s="322"/>
      <c r="XI24" s="321"/>
      <c r="XJ24" s="322"/>
      <c r="XK24" s="321"/>
      <c r="XL24" s="322"/>
      <c r="XM24" s="321"/>
      <c r="XN24" s="322"/>
      <c r="XO24" s="321"/>
      <c r="XP24" s="322"/>
      <c r="XQ24" s="321"/>
      <c r="XR24" s="322"/>
      <c r="XS24" s="321"/>
      <c r="XT24" s="322"/>
      <c r="XU24" s="321"/>
      <c r="XV24" s="322"/>
      <c r="XW24" s="321"/>
      <c r="XX24" s="322"/>
      <c r="XY24" s="321"/>
      <c r="XZ24" s="322"/>
      <c r="YA24" s="321"/>
      <c r="YB24" s="322"/>
      <c r="YC24" s="321"/>
      <c r="YD24" s="322"/>
      <c r="YE24" s="321"/>
      <c r="YF24" s="322"/>
      <c r="YG24" s="321"/>
      <c r="YH24" s="322"/>
      <c r="YI24" s="321"/>
      <c r="YJ24" s="322"/>
      <c r="YK24" s="321"/>
      <c r="YL24" s="322"/>
      <c r="YM24" s="321"/>
      <c r="YN24" s="322"/>
      <c r="YO24" s="321"/>
      <c r="YP24" s="322"/>
      <c r="YQ24" s="321"/>
      <c r="YR24" s="322"/>
      <c r="YS24" s="321"/>
      <c r="YT24" s="322"/>
      <c r="YU24" s="321"/>
      <c r="YV24" s="322"/>
      <c r="YW24" s="321"/>
      <c r="YX24" s="322"/>
      <c r="YY24" s="321"/>
      <c r="YZ24" s="322"/>
      <c r="ZA24" s="321"/>
      <c r="ZB24" s="322"/>
      <c r="ZC24" s="321"/>
      <c r="ZD24" s="322"/>
      <c r="ZE24" s="321"/>
      <c r="ZF24" s="322"/>
      <c r="ZG24" s="321"/>
      <c r="ZH24" s="322"/>
      <c r="ZI24" s="321"/>
      <c r="ZJ24" s="322"/>
      <c r="ZK24" s="321"/>
      <c r="ZL24" s="322"/>
      <c r="ZM24" s="321"/>
      <c r="ZN24" s="322"/>
      <c r="ZO24" s="321"/>
      <c r="ZP24" s="322"/>
      <c r="ZQ24" s="321"/>
      <c r="ZR24" s="322"/>
      <c r="ZS24" s="321"/>
      <c r="ZT24" s="322"/>
      <c r="ZU24" s="321"/>
      <c r="ZV24" s="322"/>
      <c r="ZW24" s="321"/>
      <c r="ZX24" s="322"/>
      <c r="ZY24" s="321"/>
      <c r="ZZ24" s="322"/>
      <c r="AAA24" s="321"/>
      <c r="AAB24" s="322"/>
      <c r="AAC24" s="321"/>
      <c r="AAD24" s="322"/>
      <c r="AAE24" s="321"/>
      <c r="AAF24" s="322"/>
      <c r="AAG24" s="321"/>
      <c r="AAH24" s="322"/>
      <c r="AAI24" s="321"/>
      <c r="AAJ24" s="322"/>
      <c r="AAK24" s="321"/>
      <c r="AAL24" s="322"/>
      <c r="AAM24" s="321"/>
      <c r="AAN24" s="322"/>
      <c r="AAO24" s="321"/>
      <c r="AAP24" s="322"/>
      <c r="AAQ24" s="321"/>
      <c r="AAR24" s="322"/>
      <c r="AAS24" s="321"/>
      <c r="AAT24" s="322"/>
      <c r="AAU24" s="321"/>
      <c r="AAV24" s="322"/>
      <c r="AAW24" s="321"/>
      <c r="AAX24" s="322"/>
      <c r="AAY24" s="321"/>
      <c r="AAZ24" s="322"/>
      <c r="ABA24" s="321"/>
      <c r="ABB24" s="322"/>
      <c r="ABC24" s="321"/>
      <c r="ABD24" s="322"/>
      <c r="ABE24" s="321"/>
      <c r="ABF24" s="322"/>
      <c r="ABG24" s="321"/>
      <c r="ABH24" s="322"/>
      <c r="ABI24" s="321"/>
      <c r="ABJ24" s="322"/>
      <c r="ABK24" s="321"/>
      <c r="ABL24" s="322"/>
      <c r="ABM24" s="321"/>
      <c r="ABN24" s="322"/>
      <c r="ABO24" s="321"/>
      <c r="ABP24" s="322"/>
      <c r="ABQ24" s="321"/>
      <c r="ABR24" s="322"/>
      <c r="ABS24" s="321"/>
      <c r="ABT24" s="322"/>
      <c r="ABU24" s="321"/>
      <c r="ABV24" s="322"/>
      <c r="ABW24" s="321"/>
      <c r="ABX24" s="322"/>
      <c r="ABY24" s="321"/>
      <c r="ABZ24" s="322"/>
      <c r="ACA24" s="321"/>
      <c r="ACB24" s="322"/>
      <c r="ACC24" s="321"/>
      <c r="ACD24" s="322"/>
      <c r="ACE24" s="321"/>
      <c r="ACF24" s="322"/>
      <c r="ACG24" s="321"/>
      <c r="ACH24" s="322"/>
      <c r="ACI24" s="321"/>
      <c r="ACJ24" s="322"/>
      <c r="ACK24" s="321"/>
      <c r="ACL24" s="322"/>
      <c r="ACM24" s="321"/>
      <c r="ACN24" s="322"/>
      <c r="ACO24" s="321"/>
      <c r="ACP24" s="322"/>
      <c r="ACQ24" s="321"/>
      <c r="ACR24" s="322"/>
      <c r="ACS24" s="321"/>
      <c r="ACT24" s="322"/>
      <c r="ACU24" s="321"/>
      <c r="ACV24" s="322"/>
      <c r="ACW24" s="321"/>
      <c r="ACX24" s="322"/>
      <c r="ACY24" s="321"/>
      <c r="ACZ24" s="322"/>
      <c r="ADA24" s="321"/>
      <c r="ADB24" s="322"/>
      <c r="ADC24" s="321"/>
      <c r="ADD24" s="322"/>
      <c r="ADE24" s="321"/>
      <c r="ADF24" s="322"/>
      <c r="ADG24" s="321"/>
      <c r="ADH24" s="322"/>
      <c r="ADI24" s="321"/>
      <c r="ADJ24" s="322"/>
      <c r="ADK24" s="321"/>
      <c r="ADL24" s="322"/>
      <c r="ADM24" s="321"/>
      <c r="ADN24" s="322"/>
      <c r="ADO24" s="321"/>
      <c r="ADP24" s="322"/>
      <c r="ADQ24" s="321"/>
      <c r="ADR24" s="322"/>
      <c r="ADS24" s="321"/>
      <c r="ADT24" s="322"/>
      <c r="ADU24" s="321"/>
      <c r="ADV24" s="322"/>
      <c r="ADW24" s="321"/>
      <c r="ADX24" s="322"/>
      <c r="ADY24" s="321"/>
      <c r="ADZ24" s="322"/>
      <c r="AEA24" s="321"/>
      <c r="AEB24" s="322"/>
      <c r="AEC24" s="321"/>
      <c r="AED24" s="322"/>
      <c r="AEE24" s="321"/>
      <c r="AEF24" s="322"/>
      <c r="AEG24" s="321"/>
      <c r="AEH24" s="322"/>
      <c r="AEI24" s="321"/>
      <c r="AEJ24" s="322"/>
      <c r="AEK24" s="321"/>
      <c r="AEL24" s="322"/>
      <c r="AEM24" s="321"/>
      <c r="AEN24" s="322"/>
      <c r="AEO24" s="321"/>
      <c r="AEP24" s="322"/>
      <c r="AEQ24" s="321"/>
      <c r="AER24" s="322"/>
      <c r="AES24" s="321"/>
      <c r="AET24" s="322"/>
      <c r="AEU24" s="321"/>
      <c r="AEV24" s="322"/>
      <c r="AEW24" s="321"/>
      <c r="AEX24" s="322"/>
      <c r="AEY24" s="321"/>
      <c r="AEZ24" s="322"/>
      <c r="AFA24" s="321"/>
      <c r="AFB24" s="322"/>
      <c r="AFC24" s="321"/>
      <c r="AFD24" s="322"/>
      <c r="AFE24" s="321"/>
      <c r="AFF24" s="322"/>
      <c r="AFG24" s="321"/>
      <c r="AFH24" s="322"/>
      <c r="AFI24" s="321"/>
      <c r="AFJ24" s="322"/>
      <c r="AFK24" s="321"/>
      <c r="AFL24" s="322"/>
      <c r="AFM24" s="321"/>
      <c r="AFN24" s="322"/>
      <c r="AFO24" s="321"/>
      <c r="AFP24" s="322"/>
      <c r="AFQ24" s="321"/>
      <c r="AFR24" s="322"/>
      <c r="AFS24" s="321"/>
      <c r="AFT24" s="322"/>
      <c r="AFU24" s="321"/>
      <c r="AFV24" s="322"/>
      <c r="AFW24" s="321"/>
      <c r="AFX24" s="322"/>
      <c r="AFY24" s="321"/>
      <c r="AFZ24" s="322"/>
      <c r="AGA24" s="321"/>
      <c r="AGB24" s="322"/>
      <c r="AGC24" s="321"/>
      <c r="AGD24" s="322"/>
      <c r="AGE24" s="321"/>
      <c r="AGF24" s="322"/>
      <c r="AGG24" s="321"/>
      <c r="AGH24" s="322"/>
      <c r="AGI24" s="321"/>
      <c r="AGJ24" s="322"/>
      <c r="AGK24" s="321"/>
      <c r="AGL24" s="322"/>
      <c r="AGM24" s="321"/>
      <c r="AGN24" s="322"/>
      <c r="AGO24" s="321"/>
      <c r="AGP24" s="322"/>
      <c r="AGQ24" s="321"/>
      <c r="AGR24" s="322"/>
      <c r="AGS24" s="321"/>
      <c r="AGT24" s="322"/>
      <c r="AGU24" s="321"/>
      <c r="AGV24" s="322"/>
      <c r="AGW24" s="321"/>
      <c r="AGX24" s="322"/>
      <c r="AGY24" s="321"/>
      <c r="AGZ24" s="322"/>
      <c r="AHA24" s="321"/>
      <c r="AHB24" s="322"/>
      <c r="AHC24" s="321"/>
      <c r="AHD24" s="322"/>
      <c r="AHE24" s="321"/>
      <c r="AHF24" s="322"/>
      <c r="AHG24" s="321"/>
      <c r="AHH24" s="322"/>
      <c r="AHI24" s="321"/>
      <c r="AHJ24" s="322"/>
      <c r="AHK24" s="321"/>
      <c r="AHL24" s="322"/>
      <c r="AHM24" s="321"/>
      <c r="AHN24" s="322"/>
      <c r="AHO24" s="321"/>
      <c r="AHP24" s="322"/>
      <c r="AHQ24" s="321"/>
      <c r="AHR24" s="322"/>
      <c r="AHS24" s="321"/>
      <c r="AHT24" s="322"/>
      <c r="AHU24" s="321"/>
      <c r="AHV24" s="322"/>
      <c r="AHW24" s="321"/>
      <c r="AHX24" s="322"/>
      <c r="AHY24" s="321"/>
      <c r="AHZ24" s="322"/>
      <c r="AIA24" s="321"/>
      <c r="AIB24" s="322"/>
      <c r="AIC24" s="321"/>
      <c r="AID24" s="322"/>
      <c r="AIE24" s="321"/>
      <c r="AIF24" s="322"/>
      <c r="AIG24" s="321"/>
      <c r="AIH24" s="322"/>
      <c r="AII24" s="321"/>
      <c r="AIJ24" s="322"/>
      <c r="AIK24" s="321"/>
      <c r="AIL24" s="322"/>
      <c r="AIM24" s="321"/>
      <c r="AIN24" s="322"/>
      <c r="AIO24" s="321"/>
      <c r="AIP24" s="322"/>
      <c r="AIQ24" s="321"/>
      <c r="AIR24" s="322"/>
      <c r="AIS24" s="321"/>
      <c r="AIT24" s="322"/>
      <c r="AIU24" s="321"/>
      <c r="AIV24" s="322"/>
      <c r="AIW24" s="321"/>
      <c r="AIX24" s="322"/>
      <c r="AIY24" s="321"/>
      <c r="AIZ24" s="322"/>
      <c r="AJA24" s="321"/>
      <c r="AJB24" s="322"/>
      <c r="AJC24" s="321"/>
      <c r="AJD24" s="322"/>
      <c r="AJE24" s="321"/>
      <c r="AJF24" s="322"/>
      <c r="AJG24" s="321"/>
      <c r="AJH24" s="322"/>
      <c r="AJI24" s="321"/>
      <c r="AJJ24" s="322"/>
      <c r="AJK24" s="321"/>
      <c r="AJL24" s="322"/>
      <c r="AJM24" s="321"/>
      <c r="AJN24" s="322"/>
      <c r="AJO24" s="321"/>
      <c r="AJP24" s="322"/>
      <c r="AJQ24" s="321"/>
      <c r="AJR24" s="322"/>
      <c r="AJS24" s="321"/>
      <c r="AJT24" s="322"/>
      <c r="AJU24" s="321"/>
      <c r="AJV24" s="322"/>
      <c r="AJW24" s="321"/>
      <c r="AJX24" s="322"/>
      <c r="AJY24" s="321"/>
      <c r="AJZ24" s="322"/>
      <c r="AKA24" s="321"/>
      <c r="AKB24" s="322"/>
      <c r="AKC24" s="321"/>
      <c r="AKD24" s="322"/>
      <c r="AKE24" s="321"/>
      <c r="AKF24" s="322"/>
      <c r="AKG24" s="321"/>
      <c r="AKH24" s="322"/>
      <c r="AKI24" s="321"/>
      <c r="AKJ24" s="322"/>
      <c r="AKK24" s="321"/>
      <c r="AKL24" s="322"/>
      <c r="AKM24" s="321"/>
      <c r="AKN24" s="322"/>
      <c r="AKO24" s="321"/>
      <c r="AKP24" s="322"/>
      <c r="AKQ24" s="321"/>
      <c r="AKR24" s="322"/>
      <c r="AKS24" s="321"/>
      <c r="AKT24" s="322"/>
      <c r="AKU24" s="321"/>
      <c r="AKV24" s="322"/>
      <c r="AKW24" s="321"/>
      <c r="AKX24" s="322"/>
      <c r="AKY24" s="321"/>
      <c r="AKZ24" s="322"/>
      <c r="ALA24" s="321"/>
      <c r="ALB24" s="322"/>
      <c r="ALC24" s="321"/>
      <c r="ALD24" s="322"/>
      <c r="ALE24" s="321"/>
      <c r="ALF24" s="322"/>
      <c r="ALG24" s="321"/>
      <c r="ALH24" s="322"/>
      <c r="ALI24" s="321"/>
      <c r="ALJ24" s="322"/>
      <c r="ALK24" s="321"/>
      <c r="ALL24" s="322"/>
      <c r="ALM24" s="321"/>
      <c r="ALN24" s="322"/>
      <c r="ALO24" s="321"/>
      <c r="ALP24" s="322"/>
      <c r="ALQ24" s="321"/>
      <c r="ALR24" s="322"/>
      <c r="ALS24" s="321"/>
      <c r="ALT24" s="322"/>
      <c r="ALU24" s="321"/>
      <c r="ALV24" s="322"/>
      <c r="ALW24" s="321"/>
      <c r="ALX24" s="322"/>
      <c r="ALY24" s="321"/>
      <c r="ALZ24" s="322"/>
      <c r="AMA24" s="321"/>
      <c r="AMB24" s="322"/>
      <c r="AMC24" s="321"/>
      <c r="AMD24" s="322"/>
      <c r="AME24" s="321"/>
      <c r="AMF24" s="322"/>
      <c r="AMG24" s="321"/>
      <c r="AMH24" s="322"/>
      <c r="AMI24" s="321"/>
      <c r="AMJ24" s="322"/>
      <c r="AMK24" s="321"/>
      <c r="AML24" s="322"/>
      <c r="AMM24" s="321"/>
      <c r="AMN24" s="322"/>
      <c r="AMO24" s="321"/>
      <c r="AMP24" s="322"/>
      <c r="AMQ24" s="321"/>
      <c r="AMR24" s="322"/>
      <c r="AMS24" s="321"/>
      <c r="AMT24" s="322"/>
      <c r="AMU24" s="321"/>
      <c r="AMV24" s="322"/>
      <c r="AMW24" s="321"/>
      <c r="AMX24" s="322"/>
      <c r="AMY24" s="321"/>
      <c r="AMZ24" s="322"/>
      <c r="ANA24" s="321"/>
      <c r="ANB24" s="322"/>
      <c r="ANC24" s="321"/>
      <c r="AND24" s="322"/>
      <c r="ANE24" s="321"/>
      <c r="ANF24" s="322"/>
      <c r="ANG24" s="321"/>
      <c r="ANH24" s="322"/>
      <c r="ANI24" s="321"/>
      <c r="ANJ24" s="322"/>
      <c r="ANK24" s="321"/>
      <c r="ANL24" s="322"/>
      <c r="ANM24" s="321"/>
      <c r="ANN24" s="322"/>
      <c r="ANO24" s="321"/>
      <c r="ANP24" s="322"/>
      <c r="ANQ24" s="321"/>
      <c r="ANR24" s="322"/>
      <c r="ANS24" s="321"/>
      <c r="ANT24" s="322"/>
      <c r="ANU24" s="321"/>
      <c r="ANV24" s="322"/>
      <c r="ANW24" s="321"/>
      <c r="ANX24" s="322"/>
      <c r="ANY24" s="321"/>
      <c r="ANZ24" s="322"/>
      <c r="AOA24" s="321"/>
      <c r="AOB24" s="322"/>
      <c r="AOC24" s="321"/>
      <c r="AOD24" s="322"/>
      <c r="AOE24" s="321"/>
      <c r="AOF24" s="322"/>
      <c r="AOG24" s="321"/>
      <c r="AOH24" s="322"/>
      <c r="AOI24" s="321"/>
      <c r="AOJ24" s="322"/>
      <c r="AOK24" s="321"/>
      <c r="AOL24" s="322"/>
      <c r="AOM24" s="321"/>
      <c r="AON24" s="322"/>
      <c r="AOO24" s="321"/>
      <c r="AOP24" s="322"/>
      <c r="AOQ24" s="321"/>
      <c r="AOR24" s="322"/>
      <c r="AOS24" s="321"/>
      <c r="AOT24" s="322"/>
      <c r="AOU24" s="321"/>
      <c r="AOV24" s="322"/>
      <c r="AOW24" s="321"/>
      <c r="AOX24" s="322"/>
      <c r="AOY24" s="321"/>
      <c r="AOZ24" s="322"/>
      <c r="APA24" s="321"/>
      <c r="APB24" s="322"/>
      <c r="APC24" s="321"/>
      <c r="APD24" s="322"/>
      <c r="APE24" s="321"/>
      <c r="APF24" s="322"/>
      <c r="APG24" s="321"/>
      <c r="APH24" s="322"/>
      <c r="API24" s="321"/>
      <c r="APJ24" s="322"/>
      <c r="APK24" s="321"/>
      <c r="APL24" s="322"/>
      <c r="APM24" s="321"/>
      <c r="APN24" s="322"/>
      <c r="APO24" s="321"/>
      <c r="APP24" s="322"/>
      <c r="APQ24" s="321"/>
      <c r="APR24" s="322"/>
      <c r="APS24" s="321"/>
      <c r="APT24" s="322"/>
      <c r="APU24" s="321"/>
      <c r="APV24" s="322"/>
      <c r="APW24" s="321"/>
      <c r="APX24" s="322"/>
      <c r="APY24" s="321"/>
      <c r="APZ24" s="322"/>
      <c r="AQA24" s="321"/>
      <c r="AQB24" s="322"/>
      <c r="AQC24" s="321"/>
      <c r="AQD24" s="322"/>
      <c r="AQE24" s="321"/>
      <c r="AQF24" s="322"/>
      <c r="AQG24" s="321"/>
      <c r="AQH24" s="322"/>
      <c r="AQI24" s="321"/>
      <c r="AQJ24" s="322"/>
      <c r="AQK24" s="321"/>
      <c r="AQL24" s="322"/>
      <c r="AQM24" s="321"/>
      <c r="AQN24" s="322"/>
      <c r="AQO24" s="321"/>
      <c r="AQP24" s="322"/>
      <c r="AQQ24" s="321"/>
      <c r="AQR24" s="322"/>
      <c r="AQS24" s="321"/>
      <c r="AQT24" s="322"/>
      <c r="AQU24" s="321"/>
      <c r="AQV24" s="322"/>
      <c r="AQW24" s="321"/>
      <c r="AQX24" s="322"/>
      <c r="AQY24" s="321"/>
      <c r="AQZ24" s="322"/>
      <c r="ARA24" s="321"/>
      <c r="ARB24" s="322"/>
      <c r="ARC24" s="321"/>
      <c r="ARD24" s="322"/>
      <c r="ARE24" s="321"/>
      <c r="ARF24" s="322"/>
      <c r="ARG24" s="321"/>
      <c r="ARH24" s="322"/>
      <c r="ARI24" s="321"/>
      <c r="ARJ24" s="322"/>
      <c r="ARK24" s="321"/>
      <c r="ARL24" s="322"/>
      <c r="ARM24" s="321"/>
      <c r="ARN24" s="322"/>
      <c r="ARO24" s="321"/>
      <c r="ARP24" s="322"/>
      <c r="ARQ24" s="321"/>
      <c r="ARR24" s="322"/>
      <c r="ARS24" s="321"/>
      <c r="ART24" s="322"/>
      <c r="ARU24" s="321"/>
      <c r="ARV24" s="322"/>
      <c r="ARW24" s="321"/>
      <c r="ARX24" s="322"/>
      <c r="ARY24" s="321"/>
      <c r="ARZ24" s="322"/>
      <c r="ASA24" s="321"/>
      <c r="ASB24" s="322"/>
      <c r="ASC24" s="321"/>
      <c r="ASD24" s="322"/>
      <c r="ASE24" s="321"/>
      <c r="ASF24" s="322"/>
      <c r="ASG24" s="321"/>
      <c r="ASH24" s="322"/>
      <c r="ASI24" s="321"/>
      <c r="ASJ24" s="322"/>
      <c r="ASK24" s="321"/>
      <c r="ASL24" s="322"/>
      <c r="ASM24" s="321"/>
      <c r="ASN24" s="322"/>
      <c r="ASO24" s="321"/>
      <c r="ASP24" s="322"/>
      <c r="ASQ24" s="321"/>
      <c r="ASR24" s="322"/>
      <c r="ASS24" s="321"/>
      <c r="AST24" s="322"/>
      <c r="ASU24" s="321"/>
      <c r="ASV24" s="322"/>
      <c r="ASW24" s="321"/>
      <c r="ASX24" s="322"/>
      <c r="ASY24" s="321"/>
      <c r="ASZ24" s="322"/>
      <c r="ATA24" s="321"/>
      <c r="ATB24" s="322"/>
      <c r="ATC24" s="321"/>
      <c r="ATD24" s="322"/>
      <c r="ATE24" s="321"/>
      <c r="ATF24" s="322"/>
      <c r="ATG24" s="321"/>
      <c r="ATH24" s="322"/>
      <c r="ATI24" s="321"/>
      <c r="ATJ24" s="322"/>
      <c r="ATK24" s="321"/>
      <c r="ATL24" s="322"/>
      <c r="ATM24" s="321"/>
      <c r="ATN24" s="322"/>
      <c r="ATO24" s="321"/>
      <c r="ATP24" s="322"/>
      <c r="ATQ24" s="321"/>
      <c r="ATR24" s="322"/>
      <c r="ATS24" s="321"/>
      <c r="ATT24" s="322"/>
      <c r="ATU24" s="321"/>
      <c r="ATV24" s="322"/>
      <c r="ATW24" s="321"/>
      <c r="ATX24" s="322"/>
      <c r="ATY24" s="321"/>
      <c r="ATZ24" s="322"/>
      <c r="AUA24" s="321"/>
      <c r="AUB24" s="322"/>
      <c r="AUC24" s="321"/>
      <c r="AUD24" s="322"/>
      <c r="AUE24" s="321"/>
      <c r="AUF24" s="322"/>
      <c r="AUG24" s="321"/>
      <c r="AUH24" s="322"/>
      <c r="AUI24" s="321"/>
      <c r="AUJ24" s="322"/>
      <c r="AUK24" s="321"/>
      <c r="AUL24" s="322"/>
      <c r="AUM24" s="321"/>
      <c r="AUN24" s="322"/>
      <c r="AUO24" s="321"/>
      <c r="AUP24" s="322"/>
      <c r="AUQ24" s="321"/>
      <c r="AUR24" s="322"/>
      <c r="AUS24" s="321"/>
      <c r="AUT24" s="322"/>
      <c r="AUU24" s="321"/>
      <c r="AUV24" s="322"/>
      <c r="AUW24" s="321"/>
      <c r="AUX24" s="322"/>
      <c r="AUY24" s="321"/>
      <c r="AUZ24" s="322"/>
      <c r="AVA24" s="321"/>
      <c r="AVB24" s="322"/>
      <c r="AVC24" s="321"/>
      <c r="AVD24" s="322"/>
      <c r="AVE24" s="321"/>
      <c r="AVF24" s="322"/>
      <c r="AVG24" s="321"/>
      <c r="AVH24" s="322"/>
      <c r="AVI24" s="321"/>
      <c r="AVJ24" s="322"/>
      <c r="AVK24" s="321"/>
      <c r="AVL24" s="322"/>
      <c r="AVM24" s="321"/>
      <c r="AVN24" s="322"/>
      <c r="AVO24" s="321"/>
      <c r="AVP24" s="322"/>
      <c r="AVQ24" s="321"/>
      <c r="AVR24" s="322"/>
      <c r="AVS24" s="321"/>
      <c r="AVT24" s="322"/>
      <c r="AVU24" s="321"/>
      <c r="AVV24" s="322"/>
      <c r="AVW24" s="321"/>
      <c r="AVX24" s="322"/>
      <c r="AVY24" s="321"/>
      <c r="AVZ24" s="322"/>
      <c r="AWA24" s="321"/>
      <c r="AWB24" s="322"/>
      <c r="AWC24" s="321"/>
      <c r="AWD24" s="322"/>
      <c r="AWE24" s="321"/>
      <c r="AWF24" s="322"/>
      <c r="AWG24" s="321"/>
      <c r="AWH24" s="322"/>
      <c r="AWI24" s="321"/>
      <c r="AWJ24" s="322"/>
      <c r="AWK24" s="321"/>
      <c r="AWL24" s="322"/>
      <c r="AWM24" s="321"/>
      <c r="AWN24" s="322"/>
      <c r="AWO24" s="321"/>
      <c r="AWP24" s="322"/>
      <c r="AWQ24" s="321"/>
      <c r="AWR24" s="322"/>
      <c r="AWS24" s="321"/>
      <c r="AWT24" s="322"/>
      <c r="AWU24" s="321"/>
      <c r="AWV24" s="322"/>
      <c r="AWW24" s="321"/>
      <c r="AWX24" s="322"/>
      <c r="AWY24" s="321"/>
      <c r="AWZ24" s="322"/>
      <c r="AXA24" s="321"/>
      <c r="AXB24" s="322"/>
      <c r="AXC24" s="321"/>
      <c r="AXD24" s="322"/>
      <c r="AXE24" s="321"/>
      <c r="AXF24" s="322"/>
      <c r="AXG24" s="321"/>
      <c r="AXH24" s="322"/>
      <c r="AXI24" s="321"/>
      <c r="AXJ24" s="322"/>
      <c r="AXK24" s="321"/>
      <c r="AXL24" s="322"/>
      <c r="AXM24" s="321"/>
      <c r="AXN24" s="322"/>
      <c r="AXO24" s="321"/>
      <c r="AXP24" s="322"/>
      <c r="AXQ24" s="321"/>
      <c r="AXR24" s="322"/>
      <c r="AXS24" s="321"/>
      <c r="AXT24" s="322"/>
      <c r="AXU24" s="321"/>
      <c r="AXV24" s="322"/>
      <c r="AXW24" s="321"/>
      <c r="AXX24" s="322"/>
      <c r="AXY24" s="321"/>
      <c r="AXZ24" s="322"/>
      <c r="AYA24" s="321"/>
      <c r="AYB24" s="322"/>
      <c r="AYC24" s="321"/>
      <c r="AYD24" s="322"/>
      <c r="AYE24" s="321"/>
      <c r="AYF24" s="322"/>
      <c r="AYG24" s="321"/>
      <c r="AYH24" s="322"/>
      <c r="AYI24" s="321"/>
      <c r="AYJ24" s="322"/>
      <c r="AYK24" s="321"/>
      <c r="AYL24" s="322"/>
      <c r="AYM24" s="321"/>
      <c r="AYN24" s="322"/>
      <c r="AYO24" s="321"/>
      <c r="AYP24" s="322"/>
      <c r="AYQ24" s="321"/>
      <c r="AYR24" s="322"/>
      <c r="AYS24" s="321"/>
      <c r="AYT24" s="322"/>
      <c r="AYU24" s="321"/>
      <c r="AYV24" s="322"/>
      <c r="AYW24" s="321"/>
      <c r="AYX24" s="322"/>
      <c r="AYY24" s="321"/>
      <c r="AYZ24" s="322"/>
      <c r="AZA24" s="321"/>
      <c r="AZB24" s="322"/>
      <c r="AZC24" s="321"/>
      <c r="AZD24" s="322"/>
      <c r="AZE24" s="321"/>
      <c r="AZF24" s="322"/>
      <c r="AZG24" s="321"/>
      <c r="AZH24" s="322"/>
      <c r="AZI24" s="321"/>
      <c r="AZJ24" s="322"/>
      <c r="AZK24" s="321"/>
      <c r="AZL24" s="322"/>
      <c r="AZM24" s="321"/>
      <c r="AZN24" s="322"/>
      <c r="AZO24" s="321"/>
      <c r="AZP24" s="322"/>
      <c r="AZQ24" s="321"/>
      <c r="AZR24" s="322"/>
      <c r="AZS24" s="321"/>
      <c r="AZT24" s="322"/>
      <c r="AZU24" s="321"/>
      <c r="AZV24" s="322"/>
      <c r="AZW24" s="321"/>
      <c r="AZX24" s="322"/>
      <c r="AZY24" s="321"/>
      <c r="AZZ24" s="322"/>
      <c r="BAA24" s="321"/>
      <c r="BAB24" s="322"/>
      <c r="BAC24" s="321"/>
      <c r="BAD24" s="322"/>
      <c r="BAE24" s="321"/>
      <c r="BAF24" s="322"/>
      <c r="BAG24" s="321"/>
      <c r="BAH24" s="322"/>
      <c r="BAI24" s="321"/>
      <c r="BAJ24" s="322"/>
      <c r="BAK24" s="321"/>
      <c r="BAL24" s="322"/>
      <c r="BAM24" s="321"/>
      <c r="BAN24" s="322"/>
      <c r="BAO24" s="321"/>
      <c r="BAP24" s="322"/>
      <c r="BAQ24" s="321"/>
      <c r="BAR24" s="322"/>
      <c r="BAS24" s="321"/>
      <c r="BAT24" s="322"/>
      <c r="BAU24" s="321"/>
      <c r="BAV24" s="322"/>
      <c r="BAW24" s="321"/>
      <c r="BAX24" s="322"/>
      <c r="BAY24" s="321"/>
      <c r="BAZ24" s="322"/>
      <c r="BBA24" s="321"/>
      <c r="BBB24" s="322"/>
      <c r="BBC24" s="321"/>
      <c r="BBD24" s="322"/>
      <c r="BBE24" s="321"/>
      <c r="BBF24" s="322"/>
      <c r="BBG24" s="321"/>
      <c r="BBH24" s="322"/>
      <c r="BBI24" s="321"/>
      <c r="BBJ24" s="322"/>
      <c r="BBK24" s="321"/>
      <c r="BBL24" s="322"/>
      <c r="BBM24" s="321"/>
      <c r="BBN24" s="322"/>
      <c r="BBO24" s="321"/>
      <c r="BBP24" s="322"/>
      <c r="BBQ24" s="321"/>
      <c r="BBR24" s="322"/>
      <c r="BBS24" s="321"/>
      <c r="BBT24" s="322"/>
      <c r="BBU24" s="321"/>
      <c r="BBV24" s="322"/>
      <c r="BBW24" s="321"/>
      <c r="BBX24" s="322"/>
      <c r="BBY24" s="321"/>
      <c r="BBZ24" s="322"/>
      <c r="BCA24" s="321"/>
      <c r="BCB24" s="322"/>
      <c r="BCC24" s="321"/>
      <c r="BCD24" s="322"/>
      <c r="BCE24" s="321"/>
      <c r="BCF24" s="322"/>
      <c r="BCG24" s="321"/>
      <c r="BCH24" s="322"/>
      <c r="BCI24" s="321"/>
      <c r="BCJ24" s="322"/>
      <c r="BCK24" s="321"/>
      <c r="BCL24" s="322"/>
      <c r="BCM24" s="321"/>
      <c r="BCN24" s="322"/>
      <c r="BCO24" s="321"/>
      <c r="BCP24" s="322"/>
      <c r="BCQ24" s="321"/>
      <c r="BCR24" s="322"/>
      <c r="BCS24" s="321"/>
      <c r="BCT24" s="322"/>
      <c r="BCU24" s="321"/>
      <c r="BCV24" s="322"/>
      <c r="BCW24" s="321"/>
      <c r="BCX24" s="322"/>
      <c r="BCY24" s="321"/>
      <c r="BCZ24" s="322"/>
      <c r="BDA24" s="321"/>
      <c r="BDB24" s="322"/>
      <c r="BDC24" s="321"/>
      <c r="BDD24" s="322"/>
      <c r="BDE24" s="321"/>
      <c r="BDF24" s="322"/>
      <c r="BDG24" s="321"/>
      <c r="BDH24" s="322"/>
      <c r="BDI24" s="321"/>
      <c r="BDJ24" s="322"/>
      <c r="BDK24" s="321"/>
      <c r="BDL24" s="322"/>
      <c r="BDM24" s="321"/>
      <c r="BDN24" s="322"/>
      <c r="BDO24" s="321"/>
      <c r="BDP24" s="322"/>
      <c r="BDQ24" s="321"/>
      <c r="BDR24" s="322"/>
      <c r="BDS24" s="321"/>
      <c r="BDT24" s="322"/>
      <c r="BDU24" s="321"/>
      <c r="BDV24" s="322"/>
      <c r="BDW24" s="321"/>
      <c r="BDX24" s="322"/>
      <c r="BDY24" s="321"/>
      <c r="BDZ24" s="322"/>
      <c r="BEA24" s="321"/>
      <c r="BEB24" s="322"/>
      <c r="BEC24" s="321"/>
      <c r="BED24" s="322"/>
      <c r="BEE24" s="321"/>
      <c r="BEF24" s="322"/>
      <c r="BEG24" s="321"/>
      <c r="BEH24" s="322"/>
      <c r="BEI24" s="321"/>
      <c r="BEJ24" s="322"/>
      <c r="BEK24" s="321"/>
      <c r="BEL24" s="322"/>
      <c r="BEM24" s="321"/>
      <c r="BEN24" s="322"/>
      <c r="BEO24" s="321"/>
      <c r="BEP24" s="322"/>
      <c r="BEQ24" s="321"/>
      <c r="BER24" s="322"/>
      <c r="BES24" s="321"/>
      <c r="BET24" s="322"/>
      <c r="BEU24" s="321"/>
      <c r="BEV24" s="322"/>
      <c r="BEW24" s="321"/>
      <c r="BEX24" s="322"/>
      <c r="BEY24" s="321"/>
      <c r="BEZ24" s="322"/>
      <c r="BFA24" s="321"/>
      <c r="BFB24" s="322"/>
      <c r="BFC24" s="321"/>
      <c r="BFD24" s="322"/>
      <c r="BFE24" s="321"/>
      <c r="BFF24" s="322"/>
      <c r="BFG24" s="321"/>
      <c r="BFH24" s="322"/>
      <c r="BFI24" s="321"/>
      <c r="BFJ24" s="322"/>
      <c r="BFK24" s="321"/>
      <c r="BFL24" s="322"/>
      <c r="BFM24" s="321"/>
      <c r="BFN24" s="322"/>
      <c r="BFO24" s="321"/>
      <c r="BFP24" s="322"/>
      <c r="BFQ24" s="321"/>
      <c r="BFR24" s="322"/>
      <c r="BFS24" s="321"/>
      <c r="BFT24" s="322"/>
      <c r="BFU24" s="321"/>
      <c r="BFV24" s="322"/>
      <c r="BFW24" s="321"/>
      <c r="BFX24" s="322"/>
      <c r="BFY24" s="321"/>
      <c r="BFZ24" s="322"/>
      <c r="BGA24" s="321"/>
      <c r="BGB24" s="322"/>
      <c r="BGC24" s="321"/>
      <c r="BGD24" s="322"/>
      <c r="BGE24" s="321"/>
      <c r="BGF24" s="322"/>
      <c r="BGG24" s="321"/>
      <c r="BGH24" s="322"/>
      <c r="BGI24" s="321"/>
      <c r="BGJ24" s="322"/>
      <c r="BGK24" s="321"/>
      <c r="BGL24" s="322"/>
      <c r="BGM24" s="321"/>
      <c r="BGN24" s="322"/>
      <c r="BGO24" s="321"/>
      <c r="BGP24" s="322"/>
      <c r="BGQ24" s="321"/>
      <c r="BGR24" s="322"/>
      <c r="BGS24" s="321"/>
      <c r="BGT24" s="322"/>
      <c r="BGU24" s="321"/>
      <c r="BGV24" s="322"/>
      <c r="BGW24" s="321"/>
      <c r="BGX24" s="322"/>
      <c r="BGY24" s="321"/>
      <c r="BGZ24" s="322"/>
      <c r="BHA24" s="321"/>
      <c r="BHB24" s="322"/>
      <c r="BHC24" s="321"/>
      <c r="BHD24" s="322"/>
      <c r="BHE24" s="321"/>
      <c r="BHF24" s="322"/>
      <c r="BHG24" s="321"/>
      <c r="BHH24" s="322"/>
      <c r="BHI24" s="321"/>
      <c r="BHJ24" s="322"/>
      <c r="BHK24" s="321"/>
      <c r="BHL24" s="322"/>
      <c r="BHM24" s="321"/>
      <c r="BHN24" s="322"/>
      <c r="BHO24" s="321"/>
      <c r="BHP24" s="322"/>
      <c r="BHQ24" s="321"/>
      <c r="BHR24" s="322"/>
      <c r="BHS24" s="321"/>
      <c r="BHT24" s="322"/>
      <c r="BHU24" s="321"/>
      <c r="BHV24" s="322"/>
      <c r="BHW24" s="321"/>
      <c r="BHX24" s="322"/>
      <c r="BHY24" s="321"/>
      <c r="BHZ24" s="322"/>
      <c r="BIA24" s="321"/>
      <c r="BIB24" s="322"/>
      <c r="BIC24" s="321"/>
      <c r="BID24" s="322"/>
      <c r="BIE24" s="321"/>
      <c r="BIF24" s="322"/>
      <c r="BIG24" s="321"/>
      <c r="BIH24" s="322"/>
      <c r="BII24" s="321"/>
      <c r="BIJ24" s="322"/>
      <c r="BIK24" s="321"/>
      <c r="BIL24" s="322"/>
      <c r="BIM24" s="321"/>
      <c r="BIN24" s="322"/>
      <c r="BIO24" s="321"/>
      <c r="BIP24" s="322"/>
      <c r="BIQ24" s="321"/>
      <c r="BIR24" s="322"/>
      <c r="BIS24" s="321"/>
      <c r="BIT24" s="322"/>
      <c r="BIU24" s="321"/>
      <c r="BIV24" s="322"/>
      <c r="BIW24" s="321"/>
      <c r="BIX24" s="322"/>
      <c r="BIY24" s="321"/>
      <c r="BIZ24" s="322"/>
      <c r="BJA24" s="321"/>
      <c r="BJB24" s="322"/>
      <c r="BJC24" s="321"/>
      <c r="BJD24" s="322"/>
      <c r="BJE24" s="321"/>
      <c r="BJF24" s="322"/>
      <c r="BJG24" s="321"/>
      <c r="BJH24" s="322"/>
      <c r="BJI24" s="321"/>
      <c r="BJJ24" s="322"/>
      <c r="BJK24" s="321"/>
      <c r="BJL24" s="322"/>
      <c r="BJM24" s="321"/>
      <c r="BJN24" s="322"/>
      <c r="BJO24" s="321"/>
      <c r="BJP24" s="322"/>
      <c r="BJQ24" s="321"/>
      <c r="BJR24" s="322"/>
      <c r="BJS24" s="321"/>
      <c r="BJT24" s="322"/>
      <c r="BJU24" s="321"/>
      <c r="BJV24" s="322"/>
      <c r="BJW24" s="321"/>
      <c r="BJX24" s="322"/>
      <c r="BJY24" s="321"/>
      <c r="BJZ24" s="322"/>
      <c r="BKA24" s="321"/>
      <c r="BKB24" s="322"/>
      <c r="BKC24" s="321"/>
      <c r="BKD24" s="322"/>
      <c r="BKE24" s="321"/>
      <c r="BKF24" s="322"/>
      <c r="BKG24" s="321"/>
      <c r="BKH24" s="322"/>
      <c r="BKI24" s="321"/>
      <c r="BKJ24" s="322"/>
      <c r="BKK24" s="321"/>
      <c r="BKL24" s="322"/>
      <c r="BKM24" s="321"/>
      <c r="BKN24" s="322"/>
      <c r="BKO24" s="321"/>
      <c r="BKP24" s="322"/>
      <c r="BKQ24" s="321"/>
      <c r="BKR24" s="322"/>
      <c r="BKS24" s="321"/>
      <c r="BKT24" s="322"/>
      <c r="BKU24" s="321"/>
      <c r="BKV24" s="322"/>
      <c r="BKW24" s="321"/>
      <c r="BKX24" s="322"/>
      <c r="BKY24" s="321"/>
      <c r="BKZ24" s="322"/>
      <c r="BLA24" s="321"/>
      <c r="BLB24" s="322"/>
      <c r="BLC24" s="321"/>
      <c r="BLD24" s="322"/>
      <c r="BLE24" s="321"/>
      <c r="BLF24" s="322"/>
      <c r="BLG24" s="321"/>
      <c r="BLH24" s="322"/>
      <c r="BLI24" s="321"/>
      <c r="BLJ24" s="322"/>
      <c r="BLK24" s="321"/>
      <c r="BLL24" s="322"/>
      <c r="BLM24" s="321"/>
      <c r="BLN24" s="322"/>
      <c r="BLO24" s="321"/>
      <c r="BLP24" s="322"/>
      <c r="BLQ24" s="321"/>
      <c r="BLR24" s="322"/>
      <c r="BLS24" s="321"/>
      <c r="BLT24" s="322"/>
      <c r="BLU24" s="321"/>
      <c r="BLV24" s="322"/>
      <c r="BLW24" s="321"/>
      <c r="BLX24" s="322"/>
      <c r="BLY24" s="321"/>
      <c r="BLZ24" s="322"/>
      <c r="BMA24" s="321"/>
      <c r="BMB24" s="322"/>
      <c r="BMC24" s="321"/>
      <c r="BMD24" s="322"/>
      <c r="BME24" s="321"/>
      <c r="BMF24" s="322"/>
      <c r="BMG24" s="321"/>
      <c r="BMH24" s="322"/>
      <c r="BMI24" s="321"/>
      <c r="BMJ24" s="322"/>
      <c r="BMK24" s="321"/>
      <c r="BML24" s="322"/>
      <c r="BMM24" s="321"/>
      <c r="BMN24" s="322"/>
      <c r="BMO24" s="321"/>
      <c r="BMP24" s="322"/>
      <c r="BMQ24" s="321"/>
      <c r="BMR24" s="322"/>
      <c r="BMS24" s="321"/>
      <c r="BMT24" s="322"/>
      <c r="BMU24" s="321"/>
      <c r="BMV24" s="322"/>
      <c r="BMW24" s="321"/>
      <c r="BMX24" s="322"/>
      <c r="BMY24" s="321"/>
      <c r="BMZ24" s="322"/>
      <c r="BNA24" s="321"/>
      <c r="BNB24" s="322"/>
      <c r="BNC24" s="321"/>
      <c r="BND24" s="322"/>
      <c r="BNE24" s="321"/>
      <c r="BNF24" s="322"/>
      <c r="BNG24" s="321"/>
      <c r="BNH24" s="322"/>
      <c r="BNI24" s="321"/>
      <c r="BNJ24" s="322"/>
      <c r="BNK24" s="321"/>
      <c r="BNL24" s="322"/>
      <c r="BNM24" s="321"/>
      <c r="BNN24" s="322"/>
      <c r="BNO24" s="321"/>
      <c r="BNP24" s="322"/>
      <c r="BNQ24" s="321"/>
      <c r="BNR24" s="322"/>
      <c r="BNS24" s="321"/>
      <c r="BNT24" s="322"/>
      <c r="BNU24" s="321"/>
      <c r="BNV24" s="322"/>
      <c r="BNW24" s="321"/>
      <c r="BNX24" s="322"/>
      <c r="BNY24" s="321"/>
      <c r="BNZ24" s="322"/>
      <c r="BOA24" s="321"/>
      <c r="BOB24" s="322"/>
      <c r="BOC24" s="321"/>
      <c r="BOD24" s="322"/>
      <c r="BOE24" s="321"/>
      <c r="BOF24" s="322"/>
      <c r="BOG24" s="321"/>
      <c r="BOH24" s="322"/>
      <c r="BOI24" s="321"/>
      <c r="BOJ24" s="322"/>
      <c r="BOK24" s="321"/>
      <c r="BOL24" s="322"/>
      <c r="BOM24" s="321"/>
      <c r="BON24" s="322"/>
      <c r="BOO24" s="321"/>
      <c r="BOP24" s="322"/>
      <c r="BOQ24" s="321"/>
      <c r="BOR24" s="322"/>
      <c r="BOS24" s="321"/>
      <c r="BOT24" s="322"/>
      <c r="BOU24" s="321"/>
      <c r="BOV24" s="322"/>
      <c r="BOW24" s="321"/>
      <c r="BOX24" s="322"/>
      <c r="BOY24" s="321"/>
      <c r="BOZ24" s="322"/>
      <c r="BPA24" s="321"/>
      <c r="BPB24" s="322"/>
      <c r="BPC24" s="321"/>
      <c r="BPD24" s="322"/>
      <c r="BPE24" s="321"/>
      <c r="BPF24" s="322"/>
      <c r="BPG24" s="321"/>
      <c r="BPH24" s="322"/>
      <c r="BPI24" s="321"/>
      <c r="BPJ24" s="322"/>
      <c r="BPK24" s="321"/>
      <c r="BPL24" s="322"/>
      <c r="BPM24" s="321"/>
      <c r="BPN24" s="322"/>
      <c r="BPO24" s="321"/>
      <c r="BPP24" s="322"/>
      <c r="BPQ24" s="321"/>
      <c r="BPR24" s="322"/>
      <c r="BPS24" s="321"/>
      <c r="BPT24" s="322"/>
      <c r="BPU24" s="321"/>
      <c r="BPV24" s="322"/>
      <c r="BPW24" s="321"/>
      <c r="BPX24" s="322"/>
      <c r="BPY24" s="321"/>
      <c r="BPZ24" s="322"/>
      <c r="BQA24" s="321"/>
      <c r="BQB24" s="322"/>
      <c r="BQC24" s="321"/>
      <c r="BQD24" s="322"/>
      <c r="BQE24" s="321"/>
      <c r="BQF24" s="322"/>
      <c r="BQG24" s="321"/>
      <c r="BQH24" s="322"/>
      <c r="BQI24" s="321"/>
      <c r="BQJ24" s="322"/>
      <c r="BQK24" s="321"/>
      <c r="BQL24" s="322"/>
      <c r="BQM24" s="321"/>
      <c r="BQN24" s="322"/>
      <c r="BQO24" s="321"/>
      <c r="BQP24" s="322"/>
      <c r="BQQ24" s="321"/>
      <c r="BQR24" s="322"/>
      <c r="BQS24" s="321"/>
      <c r="BQT24" s="322"/>
      <c r="BQU24" s="321"/>
      <c r="BQV24" s="322"/>
      <c r="BQW24" s="321"/>
      <c r="BQX24" s="322"/>
      <c r="BQY24" s="321"/>
      <c r="BQZ24" s="322"/>
      <c r="BRA24" s="321"/>
      <c r="BRB24" s="322"/>
      <c r="BRC24" s="321"/>
      <c r="BRD24" s="322"/>
      <c r="BRE24" s="321"/>
      <c r="BRF24" s="322"/>
      <c r="BRG24" s="321"/>
      <c r="BRH24" s="322"/>
      <c r="BRI24" s="321"/>
      <c r="BRJ24" s="322"/>
      <c r="BRK24" s="321"/>
      <c r="BRL24" s="322"/>
      <c r="BRM24" s="321"/>
      <c r="BRN24" s="322"/>
      <c r="BRO24" s="321"/>
      <c r="BRP24" s="322"/>
      <c r="BRQ24" s="321"/>
      <c r="BRR24" s="322"/>
      <c r="BRS24" s="321"/>
      <c r="BRT24" s="322"/>
      <c r="BRU24" s="321"/>
      <c r="BRV24" s="322"/>
      <c r="BRW24" s="321"/>
      <c r="BRX24" s="322"/>
      <c r="BRY24" s="321"/>
      <c r="BRZ24" s="322"/>
      <c r="BSA24" s="321"/>
      <c r="BSB24" s="322"/>
      <c r="BSC24" s="321"/>
      <c r="BSD24" s="322"/>
      <c r="BSE24" s="321"/>
      <c r="BSF24" s="322"/>
      <c r="BSG24" s="321"/>
      <c r="BSH24" s="322"/>
      <c r="BSI24" s="321"/>
      <c r="BSJ24" s="322"/>
      <c r="BSK24" s="321"/>
      <c r="BSL24" s="322"/>
      <c r="BSM24" s="321"/>
      <c r="BSN24" s="322"/>
      <c r="BSO24" s="321"/>
      <c r="BSP24" s="322"/>
      <c r="BSQ24" s="321"/>
      <c r="BSR24" s="322"/>
      <c r="BSS24" s="321"/>
      <c r="BST24" s="322"/>
      <c r="BSU24" s="321"/>
      <c r="BSV24" s="322"/>
      <c r="BSW24" s="321"/>
      <c r="BSX24" s="322"/>
      <c r="BSY24" s="321"/>
      <c r="BSZ24" s="322"/>
      <c r="BTA24" s="321"/>
      <c r="BTB24" s="322"/>
      <c r="BTC24" s="321"/>
      <c r="BTD24" s="322"/>
      <c r="BTE24" s="321"/>
      <c r="BTF24" s="322"/>
      <c r="BTG24" s="321"/>
      <c r="BTH24" s="322"/>
      <c r="BTI24" s="321"/>
      <c r="BTJ24" s="322"/>
      <c r="BTK24" s="321"/>
      <c r="BTL24" s="322"/>
      <c r="BTM24" s="321"/>
      <c r="BTN24" s="322"/>
      <c r="BTO24" s="321"/>
      <c r="BTP24" s="322"/>
      <c r="BTQ24" s="321"/>
      <c r="BTR24" s="322"/>
      <c r="BTS24" s="321"/>
      <c r="BTT24" s="322"/>
      <c r="BTU24" s="321"/>
      <c r="BTV24" s="322"/>
      <c r="BTW24" s="321"/>
      <c r="BTX24" s="322"/>
      <c r="BTY24" s="321"/>
      <c r="BTZ24" s="322"/>
      <c r="BUA24" s="321"/>
      <c r="BUB24" s="322"/>
      <c r="BUC24" s="321"/>
      <c r="BUD24" s="322"/>
      <c r="BUE24" s="321"/>
      <c r="BUF24" s="322"/>
      <c r="BUG24" s="321"/>
      <c r="BUH24" s="322"/>
      <c r="BUI24" s="321"/>
      <c r="BUJ24" s="322"/>
      <c r="BUK24" s="321"/>
      <c r="BUL24" s="322"/>
      <c r="BUM24" s="321"/>
      <c r="BUN24" s="322"/>
      <c r="BUO24" s="321"/>
      <c r="BUP24" s="322"/>
      <c r="BUQ24" s="321"/>
      <c r="BUR24" s="322"/>
      <c r="BUS24" s="321"/>
      <c r="BUT24" s="322"/>
      <c r="BUU24" s="321"/>
      <c r="BUV24" s="322"/>
      <c r="BUW24" s="321"/>
      <c r="BUX24" s="322"/>
      <c r="BUY24" s="321"/>
      <c r="BUZ24" s="322"/>
      <c r="BVA24" s="321"/>
      <c r="BVB24" s="322"/>
      <c r="BVC24" s="321"/>
      <c r="BVD24" s="322"/>
      <c r="BVE24" s="321"/>
      <c r="BVF24" s="322"/>
      <c r="BVG24" s="321"/>
      <c r="BVH24" s="322"/>
      <c r="BVI24" s="321"/>
      <c r="BVJ24" s="322"/>
      <c r="BVK24" s="321"/>
      <c r="BVL24" s="322"/>
      <c r="BVM24" s="321"/>
      <c r="BVN24" s="322"/>
      <c r="BVO24" s="321"/>
      <c r="BVP24" s="322"/>
      <c r="BVQ24" s="321"/>
      <c r="BVR24" s="322"/>
      <c r="BVS24" s="321"/>
      <c r="BVT24" s="322"/>
      <c r="BVU24" s="321"/>
      <c r="BVV24" s="322"/>
      <c r="BVW24" s="321"/>
      <c r="BVX24" s="322"/>
      <c r="BVY24" s="321"/>
      <c r="BVZ24" s="322"/>
      <c r="BWA24" s="321"/>
      <c r="BWB24" s="322"/>
      <c r="BWC24" s="321"/>
      <c r="BWD24" s="322"/>
      <c r="BWE24" s="321"/>
      <c r="BWF24" s="322"/>
      <c r="BWG24" s="321"/>
      <c r="BWH24" s="322"/>
      <c r="BWI24" s="321"/>
      <c r="BWJ24" s="322"/>
      <c r="BWK24" s="321"/>
      <c r="BWL24" s="322"/>
      <c r="BWM24" s="321"/>
      <c r="BWN24" s="322"/>
      <c r="BWO24" s="321"/>
      <c r="BWP24" s="322"/>
      <c r="BWQ24" s="321"/>
      <c r="BWR24" s="322"/>
      <c r="BWS24" s="321"/>
      <c r="BWT24" s="322"/>
      <c r="BWU24" s="321"/>
      <c r="BWV24" s="322"/>
      <c r="BWW24" s="321"/>
      <c r="BWX24" s="322"/>
      <c r="BWY24" s="321"/>
      <c r="BWZ24" s="322"/>
      <c r="BXA24" s="321"/>
      <c r="BXB24" s="322"/>
      <c r="BXC24" s="321"/>
      <c r="BXD24" s="322"/>
      <c r="BXE24" s="321"/>
      <c r="BXF24" s="322"/>
      <c r="BXG24" s="321"/>
      <c r="BXH24" s="322"/>
      <c r="BXI24" s="321"/>
      <c r="BXJ24" s="322"/>
      <c r="BXK24" s="321"/>
      <c r="BXL24" s="322"/>
      <c r="BXM24" s="321"/>
      <c r="BXN24" s="322"/>
      <c r="BXO24" s="321"/>
      <c r="BXP24" s="322"/>
      <c r="BXQ24" s="321"/>
      <c r="BXR24" s="322"/>
      <c r="BXS24" s="321"/>
      <c r="BXT24" s="322"/>
      <c r="BXU24" s="321"/>
      <c r="BXV24" s="322"/>
      <c r="BXW24" s="321"/>
      <c r="BXX24" s="322"/>
      <c r="BXY24" s="321"/>
      <c r="BXZ24" s="322"/>
      <c r="BYA24" s="321"/>
      <c r="BYB24" s="322"/>
      <c r="BYC24" s="321"/>
      <c r="BYD24" s="322"/>
      <c r="BYE24" s="321"/>
      <c r="BYF24" s="322"/>
      <c r="BYG24" s="321"/>
      <c r="BYH24" s="322"/>
      <c r="BYI24" s="321"/>
      <c r="BYJ24" s="322"/>
      <c r="BYK24" s="321"/>
      <c r="BYL24" s="322"/>
      <c r="BYM24" s="321"/>
      <c r="BYN24" s="322"/>
      <c r="BYO24" s="321"/>
      <c r="BYP24" s="322"/>
      <c r="BYQ24" s="321"/>
      <c r="BYR24" s="322"/>
      <c r="BYS24" s="321"/>
      <c r="BYT24" s="322"/>
      <c r="BYU24" s="321"/>
      <c r="BYV24" s="322"/>
      <c r="BYW24" s="321"/>
      <c r="BYX24" s="322"/>
      <c r="BYY24" s="321"/>
      <c r="BYZ24" s="322"/>
      <c r="BZA24" s="321"/>
      <c r="BZB24" s="322"/>
      <c r="BZC24" s="321"/>
      <c r="BZD24" s="322"/>
      <c r="BZE24" s="321"/>
      <c r="BZF24" s="322"/>
      <c r="BZG24" s="321"/>
      <c r="BZH24" s="322"/>
      <c r="BZI24" s="321"/>
      <c r="BZJ24" s="322"/>
      <c r="BZK24" s="321"/>
      <c r="BZL24" s="322"/>
      <c r="BZM24" s="321"/>
      <c r="BZN24" s="322"/>
      <c r="BZO24" s="321"/>
      <c r="BZP24" s="322"/>
      <c r="BZQ24" s="321"/>
      <c r="BZR24" s="322"/>
      <c r="BZS24" s="321"/>
      <c r="BZT24" s="322"/>
      <c r="BZU24" s="321"/>
      <c r="BZV24" s="322"/>
      <c r="BZW24" s="321"/>
      <c r="BZX24" s="322"/>
      <c r="BZY24" s="321"/>
      <c r="BZZ24" s="322"/>
      <c r="CAA24" s="321"/>
      <c r="CAB24" s="322"/>
      <c r="CAC24" s="321"/>
      <c r="CAD24" s="322"/>
      <c r="CAE24" s="321"/>
      <c r="CAF24" s="322"/>
      <c r="CAG24" s="321"/>
      <c r="CAH24" s="322"/>
      <c r="CAI24" s="321"/>
      <c r="CAJ24" s="322"/>
      <c r="CAK24" s="321"/>
      <c r="CAL24" s="322"/>
      <c r="CAM24" s="321"/>
      <c r="CAN24" s="322"/>
      <c r="CAO24" s="321"/>
      <c r="CAP24" s="322"/>
      <c r="CAQ24" s="321"/>
      <c r="CAR24" s="322"/>
      <c r="CAS24" s="321"/>
      <c r="CAT24" s="322"/>
      <c r="CAU24" s="321"/>
      <c r="CAV24" s="322"/>
      <c r="CAW24" s="321"/>
      <c r="CAX24" s="322"/>
      <c r="CAY24" s="321"/>
      <c r="CAZ24" s="322"/>
      <c r="CBA24" s="321"/>
      <c r="CBB24" s="322"/>
      <c r="CBC24" s="321"/>
      <c r="CBD24" s="322"/>
      <c r="CBE24" s="321"/>
      <c r="CBF24" s="322"/>
      <c r="CBG24" s="321"/>
      <c r="CBH24" s="322"/>
      <c r="CBI24" s="321"/>
      <c r="CBJ24" s="322"/>
      <c r="CBK24" s="321"/>
      <c r="CBL24" s="322"/>
      <c r="CBM24" s="321"/>
      <c r="CBN24" s="322"/>
      <c r="CBO24" s="321"/>
      <c r="CBP24" s="322"/>
      <c r="CBQ24" s="321"/>
      <c r="CBR24" s="322"/>
      <c r="CBS24" s="321"/>
      <c r="CBT24" s="322"/>
      <c r="CBU24" s="321"/>
      <c r="CBV24" s="322"/>
      <c r="CBW24" s="321"/>
      <c r="CBX24" s="322"/>
      <c r="CBY24" s="321"/>
      <c r="CBZ24" s="322"/>
      <c r="CCA24" s="321"/>
      <c r="CCB24" s="322"/>
      <c r="CCC24" s="321"/>
      <c r="CCD24" s="322"/>
      <c r="CCE24" s="321"/>
      <c r="CCF24" s="322"/>
      <c r="CCG24" s="321"/>
      <c r="CCH24" s="322"/>
      <c r="CCI24" s="321"/>
      <c r="CCJ24" s="322"/>
      <c r="CCK24" s="321"/>
      <c r="CCL24" s="322"/>
      <c r="CCM24" s="321"/>
      <c r="CCN24" s="322"/>
      <c r="CCO24" s="321"/>
      <c r="CCP24" s="322"/>
      <c r="CCQ24" s="321"/>
      <c r="CCR24" s="322"/>
      <c r="CCS24" s="321"/>
      <c r="CCT24" s="322"/>
      <c r="CCU24" s="321"/>
      <c r="CCV24" s="322"/>
      <c r="CCW24" s="321"/>
      <c r="CCX24" s="322"/>
      <c r="CCY24" s="321"/>
      <c r="CCZ24" s="322"/>
      <c r="CDA24" s="321"/>
      <c r="CDB24" s="322"/>
      <c r="CDC24" s="321"/>
      <c r="CDD24" s="322"/>
      <c r="CDE24" s="321"/>
      <c r="CDF24" s="322"/>
      <c r="CDG24" s="321"/>
      <c r="CDH24" s="322"/>
      <c r="CDI24" s="321"/>
      <c r="CDJ24" s="322"/>
      <c r="CDK24" s="321"/>
      <c r="CDL24" s="322"/>
      <c r="CDM24" s="321"/>
      <c r="CDN24" s="322"/>
      <c r="CDO24" s="321"/>
      <c r="CDP24" s="322"/>
      <c r="CDQ24" s="321"/>
      <c r="CDR24" s="322"/>
      <c r="CDS24" s="321"/>
      <c r="CDT24" s="322"/>
      <c r="CDU24" s="321"/>
      <c r="CDV24" s="322"/>
      <c r="CDW24" s="321"/>
      <c r="CDX24" s="322"/>
      <c r="CDY24" s="321"/>
      <c r="CDZ24" s="322"/>
      <c r="CEA24" s="321"/>
      <c r="CEB24" s="322"/>
      <c r="CEC24" s="321"/>
      <c r="CED24" s="322"/>
      <c r="CEE24" s="321"/>
      <c r="CEF24" s="322"/>
      <c r="CEG24" s="321"/>
      <c r="CEH24" s="322"/>
      <c r="CEI24" s="321"/>
      <c r="CEJ24" s="322"/>
      <c r="CEK24" s="321"/>
      <c r="CEL24" s="322"/>
      <c r="CEM24" s="321"/>
      <c r="CEN24" s="322"/>
      <c r="CEO24" s="321"/>
      <c r="CEP24" s="322"/>
      <c r="CEQ24" s="321"/>
      <c r="CER24" s="322"/>
      <c r="CES24" s="321"/>
      <c r="CET24" s="322"/>
      <c r="CEU24" s="321"/>
      <c r="CEV24" s="322"/>
      <c r="CEW24" s="321"/>
      <c r="CEX24" s="322"/>
      <c r="CEY24" s="321"/>
      <c r="CEZ24" s="322"/>
      <c r="CFA24" s="321"/>
      <c r="CFB24" s="322"/>
      <c r="CFC24" s="321"/>
      <c r="CFD24" s="322"/>
      <c r="CFE24" s="321"/>
      <c r="CFF24" s="322"/>
      <c r="CFG24" s="321"/>
      <c r="CFH24" s="322"/>
      <c r="CFI24" s="321"/>
      <c r="CFJ24" s="322"/>
      <c r="CFK24" s="321"/>
      <c r="CFL24" s="322"/>
      <c r="CFM24" s="321"/>
      <c r="CFN24" s="322"/>
      <c r="CFO24" s="321"/>
      <c r="CFP24" s="322"/>
      <c r="CFQ24" s="321"/>
      <c r="CFR24" s="322"/>
      <c r="CFS24" s="321"/>
      <c r="CFT24" s="322"/>
      <c r="CFU24" s="321"/>
      <c r="CFV24" s="322"/>
      <c r="CFW24" s="321"/>
      <c r="CFX24" s="322"/>
      <c r="CFY24" s="321"/>
      <c r="CFZ24" s="322"/>
      <c r="CGA24" s="321"/>
      <c r="CGB24" s="322"/>
      <c r="CGC24" s="321"/>
      <c r="CGD24" s="322"/>
      <c r="CGE24" s="321"/>
      <c r="CGF24" s="322"/>
      <c r="CGG24" s="321"/>
      <c r="CGH24" s="322"/>
      <c r="CGI24" s="321"/>
      <c r="CGJ24" s="322"/>
      <c r="CGK24" s="321"/>
      <c r="CGL24" s="322"/>
      <c r="CGM24" s="321"/>
      <c r="CGN24" s="322"/>
      <c r="CGO24" s="321"/>
      <c r="CGP24" s="322"/>
      <c r="CGQ24" s="321"/>
      <c r="CGR24" s="322"/>
      <c r="CGS24" s="321"/>
      <c r="CGT24" s="322"/>
      <c r="CGU24" s="321"/>
      <c r="CGV24" s="322"/>
      <c r="CGW24" s="321"/>
      <c r="CGX24" s="322"/>
      <c r="CGY24" s="321"/>
      <c r="CGZ24" s="322"/>
      <c r="CHA24" s="321"/>
      <c r="CHB24" s="322"/>
      <c r="CHC24" s="321"/>
      <c r="CHD24" s="322"/>
      <c r="CHE24" s="321"/>
      <c r="CHF24" s="322"/>
      <c r="CHG24" s="321"/>
      <c r="CHH24" s="322"/>
      <c r="CHI24" s="321"/>
      <c r="CHJ24" s="322"/>
      <c r="CHK24" s="321"/>
      <c r="CHL24" s="322"/>
      <c r="CHM24" s="321"/>
      <c r="CHN24" s="322"/>
      <c r="CHO24" s="321"/>
      <c r="CHP24" s="322"/>
      <c r="CHQ24" s="321"/>
      <c r="CHR24" s="322"/>
      <c r="CHS24" s="321"/>
      <c r="CHT24" s="322"/>
      <c r="CHU24" s="321"/>
      <c r="CHV24" s="322"/>
      <c r="CHW24" s="321"/>
      <c r="CHX24" s="322"/>
      <c r="CHY24" s="321"/>
      <c r="CHZ24" s="322"/>
      <c r="CIA24" s="321"/>
      <c r="CIB24" s="322"/>
      <c r="CIC24" s="321"/>
      <c r="CID24" s="322"/>
      <c r="CIE24" s="321"/>
      <c r="CIF24" s="322"/>
      <c r="CIG24" s="321"/>
      <c r="CIH24" s="322"/>
      <c r="CII24" s="321"/>
      <c r="CIJ24" s="322"/>
      <c r="CIK24" s="321"/>
      <c r="CIL24" s="322"/>
      <c r="CIM24" s="321"/>
      <c r="CIN24" s="322"/>
      <c r="CIO24" s="321"/>
      <c r="CIP24" s="322"/>
      <c r="CIQ24" s="321"/>
      <c r="CIR24" s="322"/>
      <c r="CIS24" s="321"/>
      <c r="CIT24" s="322"/>
      <c r="CIU24" s="321"/>
      <c r="CIV24" s="322"/>
      <c r="CIW24" s="321"/>
      <c r="CIX24" s="322"/>
      <c r="CIY24" s="321"/>
      <c r="CIZ24" s="322"/>
      <c r="CJA24" s="321"/>
      <c r="CJB24" s="322"/>
      <c r="CJC24" s="321"/>
      <c r="CJD24" s="322"/>
      <c r="CJE24" s="321"/>
      <c r="CJF24" s="322"/>
      <c r="CJG24" s="321"/>
      <c r="CJH24" s="322"/>
      <c r="CJI24" s="321"/>
      <c r="CJJ24" s="322"/>
      <c r="CJK24" s="321"/>
      <c r="CJL24" s="322"/>
      <c r="CJM24" s="321"/>
      <c r="CJN24" s="322"/>
      <c r="CJO24" s="321"/>
      <c r="CJP24" s="322"/>
      <c r="CJQ24" s="321"/>
      <c r="CJR24" s="322"/>
      <c r="CJS24" s="321"/>
      <c r="CJT24" s="322"/>
      <c r="CJU24" s="321"/>
      <c r="CJV24" s="322"/>
      <c r="CJW24" s="321"/>
      <c r="CJX24" s="322"/>
      <c r="CJY24" s="321"/>
      <c r="CJZ24" s="322"/>
      <c r="CKA24" s="321"/>
      <c r="CKB24" s="322"/>
      <c r="CKC24" s="321"/>
      <c r="CKD24" s="322"/>
      <c r="CKE24" s="321"/>
      <c r="CKF24" s="322"/>
      <c r="CKG24" s="321"/>
      <c r="CKH24" s="322"/>
      <c r="CKI24" s="321"/>
      <c r="CKJ24" s="322"/>
      <c r="CKK24" s="321"/>
      <c r="CKL24" s="322"/>
      <c r="CKM24" s="321"/>
      <c r="CKN24" s="322"/>
      <c r="CKO24" s="321"/>
      <c r="CKP24" s="322"/>
      <c r="CKQ24" s="321"/>
      <c r="CKR24" s="322"/>
      <c r="CKS24" s="321"/>
      <c r="CKT24" s="322"/>
      <c r="CKU24" s="321"/>
      <c r="CKV24" s="322"/>
      <c r="CKW24" s="321"/>
      <c r="CKX24" s="322"/>
      <c r="CKY24" s="321"/>
      <c r="CKZ24" s="322"/>
      <c r="CLA24" s="321"/>
      <c r="CLB24" s="322"/>
      <c r="CLC24" s="321"/>
      <c r="CLD24" s="322"/>
      <c r="CLE24" s="321"/>
      <c r="CLF24" s="322"/>
      <c r="CLG24" s="321"/>
      <c r="CLH24" s="322"/>
      <c r="CLI24" s="321"/>
      <c r="CLJ24" s="322"/>
      <c r="CLK24" s="321"/>
      <c r="CLL24" s="322"/>
      <c r="CLM24" s="321"/>
      <c r="CLN24" s="322"/>
      <c r="CLO24" s="321"/>
      <c r="CLP24" s="322"/>
      <c r="CLQ24" s="321"/>
      <c r="CLR24" s="322"/>
      <c r="CLS24" s="321"/>
      <c r="CLT24" s="322"/>
      <c r="CLU24" s="321"/>
      <c r="CLV24" s="322"/>
      <c r="CLW24" s="321"/>
      <c r="CLX24" s="322"/>
      <c r="CLY24" s="321"/>
      <c r="CLZ24" s="322"/>
      <c r="CMA24" s="321"/>
      <c r="CMB24" s="322"/>
      <c r="CMC24" s="321"/>
      <c r="CMD24" s="322"/>
      <c r="CME24" s="321"/>
      <c r="CMF24" s="322"/>
      <c r="CMG24" s="321"/>
      <c r="CMH24" s="322"/>
      <c r="CMI24" s="321"/>
      <c r="CMJ24" s="322"/>
      <c r="CMK24" s="321"/>
      <c r="CML24" s="322"/>
      <c r="CMM24" s="321"/>
      <c r="CMN24" s="322"/>
      <c r="CMO24" s="321"/>
      <c r="CMP24" s="322"/>
      <c r="CMQ24" s="321"/>
      <c r="CMR24" s="322"/>
      <c r="CMS24" s="321"/>
      <c r="CMT24" s="322"/>
      <c r="CMU24" s="321"/>
      <c r="CMV24" s="322"/>
      <c r="CMW24" s="321"/>
      <c r="CMX24" s="322"/>
      <c r="CMY24" s="321"/>
      <c r="CMZ24" s="322"/>
      <c r="CNA24" s="321"/>
      <c r="CNB24" s="322"/>
      <c r="CNC24" s="321"/>
      <c r="CND24" s="322"/>
      <c r="CNE24" s="321"/>
      <c r="CNF24" s="322"/>
      <c r="CNG24" s="321"/>
      <c r="CNH24" s="322"/>
      <c r="CNI24" s="321"/>
      <c r="CNJ24" s="322"/>
      <c r="CNK24" s="321"/>
      <c r="CNL24" s="322"/>
      <c r="CNM24" s="321"/>
      <c r="CNN24" s="322"/>
      <c r="CNO24" s="321"/>
      <c r="CNP24" s="322"/>
      <c r="CNQ24" s="321"/>
      <c r="CNR24" s="322"/>
      <c r="CNS24" s="321"/>
      <c r="CNT24" s="322"/>
      <c r="CNU24" s="321"/>
      <c r="CNV24" s="322"/>
      <c r="CNW24" s="321"/>
      <c r="CNX24" s="322"/>
      <c r="CNY24" s="321"/>
      <c r="CNZ24" s="322"/>
      <c r="COA24" s="321"/>
      <c r="COB24" s="322"/>
      <c r="COC24" s="321"/>
      <c r="COD24" s="322"/>
      <c r="COE24" s="321"/>
      <c r="COF24" s="322"/>
      <c r="COG24" s="321"/>
      <c r="COH24" s="322"/>
      <c r="COI24" s="321"/>
      <c r="COJ24" s="322"/>
      <c r="COK24" s="321"/>
      <c r="COL24" s="322"/>
      <c r="COM24" s="321"/>
      <c r="CON24" s="322"/>
      <c r="COO24" s="321"/>
      <c r="COP24" s="322"/>
      <c r="COQ24" s="321"/>
      <c r="COR24" s="322"/>
      <c r="COS24" s="321"/>
      <c r="COT24" s="322"/>
      <c r="COU24" s="321"/>
      <c r="COV24" s="322"/>
      <c r="COW24" s="321"/>
      <c r="COX24" s="322"/>
      <c r="COY24" s="321"/>
      <c r="COZ24" s="322"/>
      <c r="CPA24" s="321"/>
      <c r="CPB24" s="322"/>
      <c r="CPC24" s="321"/>
      <c r="CPD24" s="322"/>
      <c r="CPE24" s="321"/>
      <c r="CPF24" s="322"/>
      <c r="CPG24" s="321"/>
      <c r="CPH24" s="322"/>
      <c r="CPI24" s="321"/>
      <c r="CPJ24" s="322"/>
      <c r="CPK24" s="321"/>
      <c r="CPL24" s="322"/>
      <c r="CPM24" s="321"/>
      <c r="CPN24" s="322"/>
      <c r="CPO24" s="321"/>
      <c r="CPP24" s="322"/>
      <c r="CPQ24" s="321"/>
      <c r="CPR24" s="322"/>
      <c r="CPS24" s="321"/>
      <c r="CPT24" s="322"/>
      <c r="CPU24" s="321"/>
      <c r="CPV24" s="322"/>
      <c r="CPW24" s="321"/>
      <c r="CPX24" s="322"/>
      <c r="CPY24" s="321"/>
      <c r="CPZ24" s="322"/>
      <c r="CQA24" s="321"/>
      <c r="CQB24" s="322"/>
      <c r="CQC24" s="321"/>
      <c r="CQD24" s="322"/>
      <c r="CQE24" s="321"/>
      <c r="CQF24" s="322"/>
      <c r="CQG24" s="321"/>
      <c r="CQH24" s="322"/>
      <c r="CQI24" s="321"/>
      <c r="CQJ24" s="322"/>
      <c r="CQK24" s="321"/>
      <c r="CQL24" s="322"/>
      <c r="CQM24" s="321"/>
      <c r="CQN24" s="322"/>
      <c r="CQO24" s="321"/>
      <c r="CQP24" s="322"/>
      <c r="CQQ24" s="321"/>
      <c r="CQR24" s="322"/>
      <c r="CQS24" s="321"/>
      <c r="CQT24" s="322"/>
      <c r="CQU24" s="321"/>
      <c r="CQV24" s="322"/>
      <c r="CQW24" s="321"/>
      <c r="CQX24" s="322"/>
      <c r="CQY24" s="321"/>
      <c r="CQZ24" s="322"/>
      <c r="CRA24" s="321"/>
      <c r="CRB24" s="322"/>
      <c r="CRC24" s="321"/>
      <c r="CRD24" s="322"/>
      <c r="CRE24" s="321"/>
      <c r="CRF24" s="322"/>
      <c r="CRG24" s="321"/>
      <c r="CRH24" s="322"/>
      <c r="CRI24" s="321"/>
      <c r="CRJ24" s="322"/>
      <c r="CRK24" s="321"/>
      <c r="CRL24" s="322"/>
      <c r="CRM24" s="321"/>
      <c r="CRN24" s="322"/>
      <c r="CRO24" s="321"/>
      <c r="CRP24" s="322"/>
      <c r="CRQ24" s="321"/>
      <c r="CRR24" s="322"/>
      <c r="CRS24" s="321"/>
      <c r="CRT24" s="322"/>
      <c r="CRU24" s="321"/>
      <c r="CRV24" s="322"/>
      <c r="CRW24" s="321"/>
      <c r="CRX24" s="322"/>
      <c r="CRY24" s="321"/>
      <c r="CRZ24" s="322"/>
      <c r="CSA24" s="321"/>
      <c r="CSB24" s="322"/>
      <c r="CSC24" s="321"/>
      <c r="CSD24" s="322"/>
      <c r="CSE24" s="321"/>
      <c r="CSF24" s="322"/>
      <c r="CSG24" s="321"/>
      <c r="CSH24" s="322"/>
      <c r="CSI24" s="321"/>
      <c r="CSJ24" s="322"/>
      <c r="CSK24" s="321"/>
      <c r="CSL24" s="322"/>
      <c r="CSM24" s="321"/>
      <c r="CSN24" s="322"/>
      <c r="CSO24" s="321"/>
      <c r="CSP24" s="322"/>
      <c r="CSQ24" s="321"/>
      <c r="CSR24" s="322"/>
      <c r="CSS24" s="321"/>
      <c r="CST24" s="322"/>
      <c r="CSU24" s="321"/>
      <c r="CSV24" s="322"/>
      <c r="CSW24" s="321"/>
      <c r="CSX24" s="322"/>
      <c r="CSY24" s="321"/>
      <c r="CSZ24" s="322"/>
      <c r="CTA24" s="321"/>
      <c r="CTB24" s="322"/>
      <c r="CTC24" s="321"/>
      <c r="CTD24" s="322"/>
      <c r="CTE24" s="321"/>
      <c r="CTF24" s="322"/>
      <c r="CTG24" s="321"/>
      <c r="CTH24" s="322"/>
      <c r="CTI24" s="321"/>
      <c r="CTJ24" s="322"/>
      <c r="CTK24" s="321"/>
      <c r="CTL24" s="322"/>
      <c r="CTM24" s="321"/>
      <c r="CTN24" s="322"/>
      <c r="CTO24" s="321"/>
      <c r="CTP24" s="322"/>
      <c r="CTQ24" s="321"/>
      <c r="CTR24" s="322"/>
      <c r="CTS24" s="321"/>
      <c r="CTT24" s="322"/>
      <c r="CTU24" s="321"/>
      <c r="CTV24" s="322"/>
      <c r="CTW24" s="321"/>
      <c r="CTX24" s="322"/>
      <c r="CTY24" s="321"/>
      <c r="CTZ24" s="322"/>
      <c r="CUA24" s="321"/>
      <c r="CUB24" s="322"/>
      <c r="CUC24" s="321"/>
      <c r="CUD24" s="322"/>
      <c r="CUE24" s="321"/>
      <c r="CUF24" s="322"/>
      <c r="CUG24" s="321"/>
      <c r="CUH24" s="322"/>
      <c r="CUI24" s="321"/>
      <c r="CUJ24" s="322"/>
      <c r="CUK24" s="321"/>
      <c r="CUL24" s="322"/>
      <c r="CUM24" s="321"/>
      <c r="CUN24" s="322"/>
      <c r="CUO24" s="321"/>
      <c r="CUP24" s="322"/>
      <c r="CUQ24" s="321"/>
      <c r="CUR24" s="322"/>
      <c r="CUS24" s="321"/>
      <c r="CUT24" s="322"/>
      <c r="CUU24" s="321"/>
      <c r="CUV24" s="322"/>
      <c r="CUW24" s="321"/>
      <c r="CUX24" s="322"/>
      <c r="CUY24" s="321"/>
      <c r="CUZ24" s="322"/>
      <c r="CVA24" s="321"/>
      <c r="CVB24" s="322"/>
      <c r="CVC24" s="321"/>
      <c r="CVD24" s="322"/>
      <c r="CVE24" s="321"/>
      <c r="CVF24" s="322"/>
      <c r="CVG24" s="321"/>
      <c r="CVH24" s="322"/>
      <c r="CVI24" s="321"/>
      <c r="CVJ24" s="322"/>
      <c r="CVK24" s="321"/>
      <c r="CVL24" s="322"/>
      <c r="CVM24" s="321"/>
      <c r="CVN24" s="322"/>
      <c r="CVO24" s="321"/>
      <c r="CVP24" s="322"/>
      <c r="CVQ24" s="321"/>
      <c r="CVR24" s="322"/>
      <c r="CVS24" s="321"/>
      <c r="CVT24" s="322"/>
      <c r="CVU24" s="321"/>
      <c r="CVV24" s="322"/>
      <c r="CVW24" s="321"/>
      <c r="CVX24" s="322"/>
      <c r="CVY24" s="321"/>
      <c r="CVZ24" s="322"/>
      <c r="CWA24" s="321"/>
      <c r="CWB24" s="322"/>
      <c r="CWC24" s="321"/>
      <c r="CWD24" s="322"/>
      <c r="CWE24" s="321"/>
      <c r="CWF24" s="322"/>
      <c r="CWG24" s="321"/>
      <c r="CWH24" s="322"/>
      <c r="CWI24" s="321"/>
      <c r="CWJ24" s="322"/>
      <c r="CWK24" s="321"/>
      <c r="CWL24" s="322"/>
      <c r="CWM24" s="321"/>
      <c r="CWN24" s="322"/>
      <c r="CWO24" s="321"/>
      <c r="CWP24" s="322"/>
      <c r="CWQ24" s="321"/>
      <c r="CWR24" s="322"/>
      <c r="CWS24" s="321"/>
      <c r="CWT24" s="322"/>
      <c r="CWU24" s="321"/>
      <c r="CWV24" s="322"/>
      <c r="CWW24" s="321"/>
      <c r="CWX24" s="322"/>
      <c r="CWY24" s="321"/>
      <c r="CWZ24" s="322"/>
      <c r="CXA24" s="321"/>
      <c r="CXB24" s="322"/>
      <c r="CXC24" s="321"/>
      <c r="CXD24" s="322"/>
      <c r="CXE24" s="321"/>
      <c r="CXF24" s="322"/>
      <c r="CXG24" s="321"/>
      <c r="CXH24" s="322"/>
      <c r="CXI24" s="321"/>
      <c r="CXJ24" s="322"/>
      <c r="CXK24" s="321"/>
      <c r="CXL24" s="322"/>
      <c r="CXM24" s="321"/>
      <c r="CXN24" s="322"/>
      <c r="CXO24" s="321"/>
      <c r="CXP24" s="322"/>
      <c r="CXQ24" s="321"/>
      <c r="CXR24" s="322"/>
      <c r="CXS24" s="321"/>
      <c r="CXT24" s="322"/>
      <c r="CXU24" s="321"/>
      <c r="CXV24" s="322"/>
      <c r="CXW24" s="321"/>
      <c r="CXX24" s="322"/>
      <c r="CXY24" s="321"/>
      <c r="CXZ24" s="322"/>
      <c r="CYA24" s="321"/>
      <c r="CYB24" s="322"/>
      <c r="CYC24" s="321"/>
      <c r="CYD24" s="322"/>
      <c r="CYE24" s="321"/>
      <c r="CYF24" s="322"/>
      <c r="CYG24" s="321"/>
      <c r="CYH24" s="322"/>
      <c r="CYI24" s="321"/>
      <c r="CYJ24" s="322"/>
      <c r="CYK24" s="321"/>
      <c r="CYL24" s="322"/>
      <c r="CYM24" s="321"/>
      <c r="CYN24" s="322"/>
      <c r="CYO24" s="321"/>
      <c r="CYP24" s="322"/>
      <c r="CYQ24" s="321"/>
      <c r="CYR24" s="322"/>
      <c r="CYS24" s="321"/>
      <c r="CYT24" s="322"/>
      <c r="CYU24" s="321"/>
      <c r="CYV24" s="322"/>
      <c r="CYW24" s="321"/>
      <c r="CYX24" s="322"/>
      <c r="CYY24" s="321"/>
      <c r="CYZ24" s="322"/>
      <c r="CZA24" s="321"/>
      <c r="CZB24" s="322"/>
      <c r="CZC24" s="321"/>
      <c r="CZD24" s="322"/>
      <c r="CZE24" s="321"/>
      <c r="CZF24" s="322"/>
      <c r="CZG24" s="321"/>
      <c r="CZH24" s="322"/>
      <c r="CZI24" s="321"/>
      <c r="CZJ24" s="322"/>
      <c r="CZK24" s="321"/>
      <c r="CZL24" s="322"/>
      <c r="CZM24" s="321"/>
      <c r="CZN24" s="322"/>
      <c r="CZO24" s="321"/>
      <c r="CZP24" s="322"/>
      <c r="CZQ24" s="321"/>
      <c r="CZR24" s="322"/>
      <c r="CZS24" s="321"/>
      <c r="CZT24" s="322"/>
      <c r="CZU24" s="321"/>
      <c r="CZV24" s="322"/>
      <c r="CZW24" s="321"/>
      <c r="CZX24" s="322"/>
      <c r="CZY24" s="321"/>
      <c r="CZZ24" s="322"/>
      <c r="DAA24" s="321"/>
      <c r="DAB24" s="322"/>
      <c r="DAC24" s="321"/>
      <c r="DAD24" s="322"/>
      <c r="DAE24" s="321"/>
      <c r="DAF24" s="322"/>
      <c r="DAG24" s="321"/>
      <c r="DAH24" s="322"/>
      <c r="DAI24" s="321"/>
      <c r="DAJ24" s="322"/>
      <c r="DAK24" s="321"/>
      <c r="DAL24" s="322"/>
      <c r="DAM24" s="321"/>
      <c r="DAN24" s="322"/>
      <c r="DAO24" s="321"/>
      <c r="DAP24" s="322"/>
      <c r="DAQ24" s="321"/>
      <c r="DAR24" s="322"/>
      <c r="DAS24" s="321"/>
      <c r="DAT24" s="322"/>
      <c r="DAU24" s="321"/>
      <c r="DAV24" s="322"/>
      <c r="DAW24" s="321"/>
      <c r="DAX24" s="322"/>
      <c r="DAY24" s="321"/>
      <c r="DAZ24" s="322"/>
      <c r="DBA24" s="321"/>
      <c r="DBB24" s="322"/>
      <c r="DBC24" s="321"/>
      <c r="DBD24" s="322"/>
      <c r="DBE24" s="321"/>
      <c r="DBF24" s="322"/>
      <c r="DBG24" s="321"/>
      <c r="DBH24" s="322"/>
      <c r="DBI24" s="321"/>
      <c r="DBJ24" s="322"/>
      <c r="DBK24" s="321"/>
      <c r="DBL24" s="322"/>
      <c r="DBM24" s="321"/>
      <c r="DBN24" s="322"/>
      <c r="DBO24" s="321"/>
      <c r="DBP24" s="322"/>
      <c r="DBQ24" s="321"/>
      <c r="DBR24" s="322"/>
      <c r="DBS24" s="321"/>
      <c r="DBT24" s="322"/>
      <c r="DBU24" s="321"/>
      <c r="DBV24" s="322"/>
      <c r="DBW24" s="321"/>
      <c r="DBX24" s="322"/>
      <c r="DBY24" s="321"/>
      <c r="DBZ24" s="322"/>
      <c r="DCA24" s="321"/>
      <c r="DCB24" s="322"/>
      <c r="DCC24" s="321"/>
      <c r="DCD24" s="322"/>
      <c r="DCE24" s="321"/>
      <c r="DCF24" s="322"/>
      <c r="DCG24" s="321"/>
      <c r="DCH24" s="322"/>
      <c r="DCI24" s="321"/>
      <c r="DCJ24" s="322"/>
      <c r="DCK24" s="321"/>
      <c r="DCL24" s="322"/>
      <c r="DCM24" s="321"/>
      <c r="DCN24" s="322"/>
      <c r="DCO24" s="321"/>
      <c r="DCP24" s="322"/>
      <c r="DCQ24" s="321"/>
      <c r="DCR24" s="322"/>
      <c r="DCS24" s="321"/>
      <c r="DCT24" s="322"/>
      <c r="DCU24" s="321"/>
      <c r="DCV24" s="322"/>
      <c r="DCW24" s="321"/>
      <c r="DCX24" s="322"/>
      <c r="DCY24" s="321"/>
      <c r="DCZ24" s="322"/>
      <c r="DDA24" s="321"/>
      <c r="DDB24" s="322"/>
      <c r="DDC24" s="321"/>
      <c r="DDD24" s="322"/>
      <c r="DDE24" s="321"/>
      <c r="DDF24" s="322"/>
      <c r="DDG24" s="321"/>
      <c r="DDH24" s="322"/>
      <c r="DDI24" s="321"/>
      <c r="DDJ24" s="322"/>
      <c r="DDK24" s="321"/>
      <c r="DDL24" s="322"/>
      <c r="DDM24" s="321"/>
      <c r="DDN24" s="322"/>
      <c r="DDO24" s="321"/>
      <c r="DDP24" s="322"/>
      <c r="DDQ24" s="321"/>
      <c r="DDR24" s="322"/>
      <c r="DDS24" s="321"/>
      <c r="DDT24" s="322"/>
      <c r="DDU24" s="321"/>
      <c r="DDV24" s="322"/>
      <c r="DDW24" s="321"/>
      <c r="DDX24" s="322"/>
      <c r="DDY24" s="321"/>
      <c r="DDZ24" s="322"/>
      <c r="DEA24" s="321"/>
      <c r="DEB24" s="322"/>
      <c r="DEC24" s="321"/>
      <c r="DED24" s="322"/>
      <c r="DEE24" s="321"/>
      <c r="DEF24" s="322"/>
      <c r="DEG24" s="321"/>
      <c r="DEH24" s="322"/>
      <c r="DEI24" s="321"/>
      <c r="DEJ24" s="322"/>
      <c r="DEK24" s="321"/>
      <c r="DEL24" s="322"/>
      <c r="DEM24" s="321"/>
      <c r="DEN24" s="322"/>
      <c r="DEO24" s="321"/>
      <c r="DEP24" s="322"/>
      <c r="DEQ24" s="321"/>
      <c r="DER24" s="322"/>
      <c r="DES24" s="321"/>
      <c r="DET24" s="322"/>
      <c r="DEU24" s="321"/>
      <c r="DEV24" s="322"/>
      <c r="DEW24" s="321"/>
      <c r="DEX24" s="322"/>
      <c r="DEY24" s="321"/>
      <c r="DEZ24" s="322"/>
      <c r="DFA24" s="321"/>
      <c r="DFB24" s="322"/>
      <c r="DFC24" s="321"/>
      <c r="DFD24" s="322"/>
      <c r="DFE24" s="321"/>
      <c r="DFF24" s="322"/>
      <c r="DFG24" s="321"/>
      <c r="DFH24" s="322"/>
      <c r="DFI24" s="321"/>
      <c r="DFJ24" s="322"/>
      <c r="DFK24" s="321"/>
      <c r="DFL24" s="322"/>
      <c r="DFM24" s="321"/>
      <c r="DFN24" s="322"/>
      <c r="DFO24" s="321"/>
      <c r="DFP24" s="322"/>
      <c r="DFQ24" s="321"/>
      <c r="DFR24" s="322"/>
      <c r="DFS24" s="321"/>
      <c r="DFT24" s="322"/>
      <c r="DFU24" s="321"/>
      <c r="DFV24" s="322"/>
      <c r="DFW24" s="321"/>
      <c r="DFX24" s="322"/>
      <c r="DFY24" s="321"/>
      <c r="DFZ24" s="322"/>
      <c r="DGA24" s="321"/>
      <c r="DGB24" s="322"/>
      <c r="DGC24" s="321"/>
      <c r="DGD24" s="322"/>
      <c r="DGE24" s="321"/>
      <c r="DGF24" s="322"/>
      <c r="DGG24" s="321"/>
      <c r="DGH24" s="322"/>
      <c r="DGI24" s="321"/>
      <c r="DGJ24" s="322"/>
      <c r="DGK24" s="321"/>
      <c r="DGL24" s="322"/>
      <c r="DGM24" s="321"/>
      <c r="DGN24" s="322"/>
      <c r="DGO24" s="321"/>
      <c r="DGP24" s="322"/>
      <c r="DGQ24" s="321"/>
      <c r="DGR24" s="322"/>
      <c r="DGS24" s="321"/>
      <c r="DGT24" s="322"/>
      <c r="DGU24" s="321"/>
      <c r="DGV24" s="322"/>
      <c r="DGW24" s="321"/>
      <c r="DGX24" s="322"/>
      <c r="DGY24" s="321"/>
      <c r="DGZ24" s="322"/>
      <c r="DHA24" s="321"/>
      <c r="DHB24" s="322"/>
      <c r="DHC24" s="321"/>
      <c r="DHD24" s="322"/>
      <c r="DHE24" s="321"/>
      <c r="DHF24" s="322"/>
      <c r="DHG24" s="321"/>
      <c r="DHH24" s="322"/>
      <c r="DHI24" s="321"/>
      <c r="DHJ24" s="322"/>
      <c r="DHK24" s="321"/>
      <c r="DHL24" s="322"/>
      <c r="DHM24" s="321"/>
      <c r="DHN24" s="322"/>
      <c r="DHO24" s="321"/>
      <c r="DHP24" s="322"/>
      <c r="DHQ24" s="321"/>
      <c r="DHR24" s="322"/>
      <c r="DHS24" s="321"/>
      <c r="DHT24" s="322"/>
      <c r="DHU24" s="321"/>
      <c r="DHV24" s="322"/>
      <c r="DHW24" s="321"/>
      <c r="DHX24" s="322"/>
      <c r="DHY24" s="321"/>
      <c r="DHZ24" s="322"/>
      <c r="DIA24" s="321"/>
      <c r="DIB24" s="322"/>
      <c r="DIC24" s="321"/>
      <c r="DID24" s="322"/>
      <c r="DIE24" s="321"/>
      <c r="DIF24" s="322"/>
      <c r="DIG24" s="321"/>
      <c r="DIH24" s="322"/>
      <c r="DII24" s="321"/>
      <c r="DIJ24" s="322"/>
      <c r="DIK24" s="321"/>
      <c r="DIL24" s="322"/>
      <c r="DIM24" s="321"/>
      <c r="DIN24" s="322"/>
      <c r="DIO24" s="321"/>
      <c r="DIP24" s="322"/>
      <c r="DIQ24" s="321"/>
      <c r="DIR24" s="322"/>
      <c r="DIS24" s="321"/>
      <c r="DIT24" s="322"/>
      <c r="DIU24" s="321"/>
      <c r="DIV24" s="322"/>
      <c r="DIW24" s="321"/>
      <c r="DIX24" s="322"/>
      <c r="DIY24" s="321"/>
      <c r="DIZ24" s="322"/>
      <c r="DJA24" s="321"/>
      <c r="DJB24" s="322"/>
      <c r="DJC24" s="321"/>
      <c r="DJD24" s="322"/>
      <c r="DJE24" s="321"/>
      <c r="DJF24" s="322"/>
      <c r="DJG24" s="321"/>
      <c r="DJH24" s="322"/>
      <c r="DJI24" s="321"/>
      <c r="DJJ24" s="322"/>
      <c r="DJK24" s="321"/>
      <c r="DJL24" s="322"/>
      <c r="DJM24" s="321"/>
      <c r="DJN24" s="322"/>
      <c r="DJO24" s="321"/>
      <c r="DJP24" s="322"/>
      <c r="DJQ24" s="321"/>
      <c r="DJR24" s="322"/>
      <c r="DJS24" s="321"/>
      <c r="DJT24" s="322"/>
      <c r="DJU24" s="321"/>
      <c r="DJV24" s="322"/>
      <c r="DJW24" s="321"/>
      <c r="DJX24" s="322"/>
      <c r="DJY24" s="321"/>
      <c r="DJZ24" s="322"/>
      <c r="DKA24" s="321"/>
      <c r="DKB24" s="322"/>
      <c r="DKC24" s="321"/>
      <c r="DKD24" s="322"/>
      <c r="DKE24" s="321"/>
      <c r="DKF24" s="322"/>
      <c r="DKG24" s="321"/>
      <c r="DKH24" s="322"/>
      <c r="DKI24" s="321"/>
      <c r="DKJ24" s="322"/>
      <c r="DKK24" s="321"/>
      <c r="DKL24" s="322"/>
      <c r="DKM24" s="321"/>
      <c r="DKN24" s="322"/>
      <c r="DKO24" s="321"/>
      <c r="DKP24" s="322"/>
      <c r="DKQ24" s="321"/>
      <c r="DKR24" s="322"/>
      <c r="DKS24" s="321"/>
      <c r="DKT24" s="322"/>
      <c r="DKU24" s="321"/>
      <c r="DKV24" s="322"/>
      <c r="DKW24" s="321"/>
      <c r="DKX24" s="322"/>
      <c r="DKY24" s="321"/>
      <c r="DKZ24" s="322"/>
      <c r="DLA24" s="321"/>
      <c r="DLB24" s="322"/>
      <c r="DLC24" s="321"/>
      <c r="DLD24" s="322"/>
      <c r="DLE24" s="321"/>
      <c r="DLF24" s="322"/>
      <c r="DLG24" s="321"/>
      <c r="DLH24" s="322"/>
      <c r="DLI24" s="321"/>
      <c r="DLJ24" s="322"/>
      <c r="DLK24" s="321"/>
      <c r="DLL24" s="322"/>
      <c r="DLM24" s="321"/>
      <c r="DLN24" s="322"/>
      <c r="DLO24" s="321"/>
      <c r="DLP24" s="322"/>
      <c r="DLQ24" s="321"/>
      <c r="DLR24" s="322"/>
      <c r="DLS24" s="321"/>
      <c r="DLT24" s="322"/>
      <c r="DLU24" s="321"/>
      <c r="DLV24" s="322"/>
      <c r="DLW24" s="321"/>
      <c r="DLX24" s="322"/>
      <c r="DLY24" s="321"/>
      <c r="DLZ24" s="322"/>
      <c r="DMA24" s="321"/>
      <c r="DMB24" s="322"/>
      <c r="DMC24" s="321"/>
      <c r="DMD24" s="322"/>
      <c r="DME24" s="321"/>
      <c r="DMF24" s="322"/>
      <c r="DMG24" s="321"/>
      <c r="DMH24" s="322"/>
      <c r="DMI24" s="321"/>
      <c r="DMJ24" s="322"/>
      <c r="DMK24" s="321"/>
      <c r="DML24" s="322"/>
      <c r="DMM24" s="321"/>
      <c r="DMN24" s="322"/>
      <c r="DMO24" s="321"/>
      <c r="DMP24" s="322"/>
      <c r="DMQ24" s="321"/>
      <c r="DMR24" s="322"/>
      <c r="DMS24" s="321"/>
      <c r="DMT24" s="322"/>
      <c r="DMU24" s="321"/>
      <c r="DMV24" s="322"/>
      <c r="DMW24" s="321"/>
      <c r="DMX24" s="322"/>
      <c r="DMY24" s="321"/>
      <c r="DMZ24" s="322"/>
      <c r="DNA24" s="321"/>
      <c r="DNB24" s="322"/>
      <c r="DNC24" s="321"/>
      <c r="DND24" s="322"/>
      <c r="DNE24" s="321"/>
      <c r="DNF24" s="322"/>
      <c r="DNG24" s="321"/>
      <c r="DNH24" s="322"/>
      <c r="DNI24" s="321"/>
      <c r="DNJ24" s="322"/>
      <c r="DNK24" s="321"/>
      <c r="DNL24" s="322"/>
      <c r="DNM24" s="321"/>
      <c r="DNN24" s="322"/>
      <c r="DNO24" s="321"/>
      <c r="DNP24" s="322"/>
      <c r="DNQ24" s="321"/>
      <c r="DNR24" s="322"/>
      <c r="DNS24" s="321"/>
      <c r="DNT24" s="322"/>
      <c r="DNU24" s="321"/>
      <c r="DNV24" s="322"/>
      <c r="DNW24" s="321"/>
      <c r="DNX24" s="322"/>
      <c r="DNY24" s="321"/>
      <c r="DNZ24" s="322"/>
      <c r="DOA24" s="321"/>
      <c r="DOB24" s="322"/>
      <c r="DOC24" s="321"/>
      <c r="DOD24" s="322"/>
      <c r="DOE24" s="321"/>
      <c r="DOF24" s="322"/>
      <c r="DOG24" s="321"/>
      <c r="DOH24" s="322"/>
      <c r="DOI24" s="321"/>
      <c r="DOJ24" s="322"/>
      <c r="DOK24" s="321"/>
      <c r="DOL24" s="322"/>
      <c r="DOM24" s="321"/>
      <c r="DON24" s="322"/>
      <c r="DOO24" s="321"/>
      <c r="DOP24" s="322"/>
      <c r="DOQ24" s="321"/>
      <c r="DOR24" s="322"/>
      <c r="DOS24" s="321"/>
      <c r="DOT24" s="322"/>
      <c r="DOU24" s="321"/>
      <c r="DOV24" s="322"/>
      <c r="DOW24" s="321"/>
      <c r="DOX24" s="322"/>
      <c r="DOY24" s="321"/>
      <c r="DOZ24" s="322"/>
      <c r="DPA24" s="321"/>
      <c r="DPB24" s="322"/>
      <c r="DPC24" s="321"/>
      <c r="DPD24" s="322"/>
      <c r="DPE24" s="321"/>
      <c r="DPF24" s="322"/>
      <c r="DPG24" s="321"/>
      <c r="DPH24" s="322"/>
      <c r="DPI24" s="321"/>
      <c r="DPJ24" s="322"/>
      <c r="DPK24" s="321"/>
      <c r="DPL24" s="322"/>
      <c r="DPM24" s="321"/>
      <c r="DPN24" s="322"/>
      <c r="DPO24" s="321"/>
      <c r="DPP24" s="322"/>
      <c r="DPQ24" s="321"/>
      <c r="DPR24" s="322"/>
      <c r="DPS24" s="321"/>
      <c r="DPT24" s="322"/>
      <c r="DPU24" s="321"/>
      <c r="DPV24" s="322"/>
      <c r="DPW24" s="321"/>
      <c r="DPX24" s="322"/>
      <c r="DPY24" s="321"/>
      <c r="DPZ24" s="322"/>
      <c r="DQA24" s="321"/>
      <c r="DQB24" s="322"/>
      <c r="DQC24" s="321"/>
      <c r="DQD24" s="322"/>
      <c r="DQE24" s="321"/>
      <c r="DQF24" s="322"/>
      <c r="DQG24" s="321"/>
      <c r="DQH24" s="322"/>
      <c r="DQI24" s="321"/>
      <c r="DQJ24" s="322"/>
      <c r="DQK24" s="321"/>
      <c r="DQL24" s="322"/>
      <c r="DQM24" s="321"/>
      <c r="DQN24" s="322"/>
      <c r="DQO24" s="321"/>
      <c r="DQP24" s="322"/>
      <c r="DQQ24" s="321"/>
      <c r="DQR24" s="322"/>
      <c r="DQS24" s="321"/>
      <c r="DQT24" s="322"/>
      <c r="DQU24" s="321"/>
      <c r="DQV24" s="322"/>
      <c r="DQW24" s="321"/>
      <c r="DQX24" s="322"/>
      <c r="DQY24" s="321"/>
      <c r="DQZ24" s="322"/>
      <c r="DRA24" s="321"/>
      <c r="DRB24" s="322"/>
      <c r="DRC24" s="321"/>
      <c r="DRD24" s="322"/>
      <c r="DRE24" s="321"/>
      <c r="DRF24" s="322"/>
      <c r="DRG24" s="321"/>
      <c r="DRH24" s="322"/>
      <c r="DRI24" s="321"/>
      <c r="DRJ24" s="322"/>
      <c r="DRK24" s="321"/>
      <c r="DRL24" s="322"/>
      <c r="DRM24" s="321"/>
      <c r="DRN24" s="322"/>
      <c r="DRO24" s="321"/>
      <c r="DRP24" s="322"/>
      <c r="DRQ24" s="321"/>
      <c r="DRR24" s="322"/>
      <c r="DRS24" s="321"/>
      <c r="DRT24" s="322"/>
      <c r="DRU24" s="321"/>
      <c r="DRV24" s="322"/>
      <c r="DRW24" s="321"/>
      <c r="DRX24" s="322"/>
      <c r="DRY24" s="321"/>
      <c r="DRZ24" s="322"/>
      <c r="DSA24" s="321"/>
      <c r="DSB24" s="322"/>
      <c r="DSC24" s="321"/>
      <c r="DSD24" s="322"/>
      <c r="DSE24" s="321"/>
      <c r="DSF24" s="322"/>
      <c r="DSG24" s="321"/>
      <c r="DSH24" s="322"/>
      <c r="DSI24" s="321"/>
      <c r="DSJ24" s="322"/>
      <c r="DSK24" s="321"/>
      <c r="DSL24" s="322"/>
      <c r="DSM24" s="321"/>
      <c r="DSN24" s="322"/>
      <c r="DSO24" s="321"/>
      <c r="DSP24" s="322"/>
      <c r="DSQ24" s="321"/>
      <c r="DSR24" s="322"/>
      <c r="DSS24" s="321"/>
      <c r="DST24" s="322"/>
      <c r="DSU24" s="321"/>
      <c r="DSV24" s="322"/>
      <c r="DSW24" s="321"/>
      <c r="DSX24" s="322"/>
      <c r="DSY24" s="321"/>
      <c r="DSZ24" s="322"/>
      <c r="DTA24" s="321"/>
      <c r="DTB24" s="322"/>
      <c r="DTC24" s="321"/>
      <c r="DTD24" s="322"/>
      <c r="DTE24" s="321"/>
      <c r="DTF24" s="322"/>
      <c r="DTG24" s="321"/>
      <c r="DTH24" s="322"/>
      <c r="DTI24" s="321"/>
      <c r="DTJ24" s="322"/>
      <c r="DTK24" s="321"/>
      <c r="DTL24" s="322"/>
      <c r="DTM24" s="321"/>
      <c r="DTN24" s="322"/>
      <c r="DTO24" s="321"/>
      <c r="DTP24" s="322"/>
      <c r="DTQ24" s="321"/>
      <c r="DTR24" s="322"/>
      <c r="DTS24" s="321"/>
      <c r="DTT24" s="322"/>
      <c r="DTU24" s="321"/>
      <c r="DTV24" s="322"/>
      <c r="DTW24" s="321"/>
      <c r="DTX24" s="322"/>
      <c r="DTY24" s="321"/>
      <c r="DTZ24" s="322"/>
      <c r="DUA24" s="321"/>
      <c r="DUB24" s="322"/>
      <c r="DUC24" s="321"/>
      <c r="DUD24" s="322"/>
      <c r="DUE24" s="321"/>
      <c r="DUF24" s="322"/>
      <c r="DUG24" s="321"/>
      <c r="DUH24" s="322"/>
      <c r="DUI24" s="321"/>
      <c r="DUJ24" s="322"/>
      <c r="DUK24" s="321"/>
      <c r="DUL24" s="322"/>
      <c r="DUM24" s="321"/>
      <c r="DUN24" s="322"/>
      <c r="DUO24" s="321"/>
      <c r="DUP24" s="322"/>
      <c r="DUQ24" s="321"/>
      <c r="DUR24" s="322"/>
      <c r="DUS24" s="321"/>
      <c r="DUT24" s="322"/>
      <c r="DUU24" s="321"/>
      <c r="DUV24" s="322"/>
      <c r="DUW24" s="321"/>
      <c r="DUX24" s="322"/>
      <c r="DUY24" s="321"/>
      <c r="DUZ24" s="322"/>
      <c r="DVA24" s="321"/>
      <c r="DVB24" s="322"/>
      <c r="DVC24" s="321"/>
      <c r="DVD24" s="322"/>
      <c r="DVE24" s="321"/>
      <c r="DVF24" s="322"/>
      <c r="DVG24" s="321"/>
      <c r="DVH24" s="322"/>
      <c r="DVI24" s="321"/>
      <c r="DVJ24" s="322"/>
      <c r="DVK24" s="321"/>
      <c r="DVL24" s="322"/>
      <c r="DVM24" s="321"/>
      <c r="DVN24" s="322"/>
      <c r="DVO24" s="321"/>
      <c r="DVP24" s="322"/>
      <c r="DVQ24" s="321"/>
      <c r="DVR24" s="322"/>
      <c r="DVS24" s="321"/>
      <c r="DVT24" s="322"/>
      <c r="DVU24" s="321"/>
      <c r="DVV24" s="322"/>
      <c r="DVW24" s="321"/>
      <c r="DVX24" s="322"/>
      <c r="DVY24" s="321"/>
      <c r="DVZ24" s="322"/>
      <c r="DWA24" s="321"/>
      <c r="DWB24" s="322"/>
      <c r="DWC24" s="321"/>
      <c r="DWD24" s="322"/>
      <c r="DWE24" s="321"/>
      <c r="DWF24" s="322"/>
      <c r="DWG24" s="321"/>
      <c r="DWH24" s="322"/>
      <c r="DWI24" s="321"/>
      <c r="DWJ24" s="322"/>
      <c r="DWK24" s="321"/>
      <c r="DWL24" s="322"/>
      <c r="DWM24" s="321"/>
      <c r="DWN24" s="322"/>
      <c r="DWO24" s="321"/>
      <c r="DWP24" s="322"/>
      <c r="DWQ24" s="321"/>
      <c r="DWR24" s="322"/>
      <c r="DWS24" s="321"/>
      <c r="DWT24" s="322"/>
      <c r="DWU24" s="321"/>
      <c r="DWV24" s="322"/>
      <c r="DWW24" s="321"/>
      <c r="DWX24" s="322"/>
      <c r="DWY24" s="321"/>
      <c r="DWZ24" s="322"/>
      <c r="DXA24" s="321"/>
      <c r="DXB24" s="322"/>
      <c r="DXC24" s="321"/>
      <c r="DXD24" s="322"/>
      <c r="DXE24" s="321"/>
      <c r="DXF24" s="322"/>
      <c r="DXG24" s="321"/>
      <c r="DXH24" s="322"/>
      <c r="DXI24" s="321"/>
      <c r="DXJ24" s="322"/>
      <c r="DXK24" s="321"/>
      <c r="DXL24" s="322"/>
      <c r="DXM24" s="321"/>
      <c r="DXN24" s="322"/>
      <c r="DXO24" s="321"/>
      <c r="DXP24" s="322"/>
      <c r="DXQ24" s="321"/>
      <c r="DXR24" s="322"/>
      <c r="DXS24" s="321"/>
      <c r="DXT24" s="322"/>
      <c r="DXU24" s="321"/>
      <c r="DXV24" s="322"/>
      <c r="DXW24" s="321"/>
      <c r="DXX24" s="322"/>
      <c r="DXY24" s="321"/>
      <c r="DXZ24" s="322"/>
      <c r="DYA24" s="321"/>
      <c r="DYB24" s="322"/>
      <c r="DYC24" s="321"/>
      <c r="DYD24" s="322"/>
      <c r="DYE24" s="321"/>
      <c r="DYF24" s="322"/>
      <c r="DYG24" s="321"/>
      <c r="DYH24" s="322"/>
      <c r="DYI24" s="321"/>
      <c r="DYJ24" s="322"/>
      <c r="DYK24" s="321"/>
      <c r="DYL24" s="322"/>
      <c r="DYM24" s="321"/>
      <c r="DYN24" s="322"/>
      <c r="DYO24" s="321"/>
      <c r="DYP24" s="322"/>
      <c r="DYQ24" s="321"/>
      <c r="DYR24" s="322"/>
      <c r="DYS24" s="321"/>
      <c r="DYT24" s="322"/>
      <c r="DYU24" s="321"/>
      <c r="DYV24" s="322"/>
      <c r="DYW24" s="321"/>
      <c r="DYX24" s="322"/>
      <c r="DYY24" s="321"/>
      <c r="DYZ24" s="322"/>
      <c r="DZA24" s="321"/>
      <c r="DZB24" s="322"/>
      <c r="DZC24" s="321"/>
      <c r="DZD24" s="322"/>
      <c r="DZE24" s="321"/>
      <c r="DZF24" s="322"/>
      <c r="DZG24" s="321"/>
      <c r="DZH24" s="322"/>
      <c r="DZI24" s="321"/>
      <c r="DZJ24" s="322"/>
      <c r="DZK24" s="321"/>
      <c r="DZL24" s="322"/>
      <c r="DZM24" s="321"/>
      <c r="DZN24" s="322"/>
      <c r="DZO24" s="321"/>
      <c r="DZP24" s="322"/>
      <c r="DZQ24" s="321"/>
      <c r="DZR24" s="322"/>
      <c r="DZS24" s="321"/>
      <c r="DZT24" s="322"/>
      <c r="DZU24" s="321"/>
      <c r="DZV24" s="322"/>
      <c r="DZW24" s="321"/>
      <c r="DZX24" s="322"/>
      <c r="DZY24" s="321"/>
      <c r="DZZ24" s="322"/>
      <c r="EAA24" s="321"/>
      <c r="EAB24" s="322"/>
      <c r="EAC24" s="321"/>
      <c r="EAD24" s="322"/>
      <c r="EAE24" s="321"/>
      <c r="EAF24" s="322"/>
      <c r="EAG24" s="321"/>
      <c r="EAH24" s="322"/>
      <c r="EAI24" s="321"/>
      <c r="EAJ24" s="322"/>
      <c r="EAK24" s="321"/>
      <c r="EAL24" s="322"/>
      <c r="EAM24" s="321"/>
      <c r="EAN24" s="322"/>
      <c r="EAO24" s="321"/>
      <c r="EAP24" s="322"/>
      <c r="EAQ24" s="321"/>
      <c r="EAR24" s="322"/>
      <c r="EAS24" s="321"/>
      <c r="EAT24" s="322"/>
      <c r="EAU24" s="321"/>
      <c r="EAV24" s="322"/>
      <c r="EAW24" s="321"/>
      <c r="EAX24" s="322"/>
      <c r="EAY24" s="321"/>
      <c r="EAZ24" s="322"/>
      <c r="EBA24" s="321"/>
      <c r="EBB24" s="322"/>
      <c r="EBC24" s="321"/>
      <c r="EBD24" s="322"/>
      <c r="EBE24" s="321"/>
      <c r="EBF24" s="322"/>
      <c r="EBG24" s="321"/>
      <c r="EBH24" s="322"/>
      <c r="EBI24" s="321"/>
      <c r="EBJ24" s="322"/>
      <c r="EBK24" s="321"/>
      <c r="EBL24" s="322"/>
      <c r="EBM24" s="321"/>
      <c r="EBN24" s="322"/>
      <c r="EBO24" s="321"/>
      <c r="EBP24" s="322"/>
      <c r="EBQ24" s="321"/>
      <c r="EBR24" s="322"/>
      <c r="EBS24" s="321"/>
      <c r="EBT24" s="322"/>
      <c r="EBU24" s="321"/>
      <c r="EBV24" s="322"/>
      <c r="EBW24" s="321"/>
      <c r="EBX24" s="322"/>
      <c r="EBY24" s="321"/>
      <c r="EBZ24" s="322"/>
      <c r="ECA24" s="321"/>
      <c r="ECB24" s="322"/>
      <c r="ECC24" s="321"/>
      <c r="ECD24" s="322"/>
      <c r="ECE24" s="321"/>
      <c r="ECF24" s="322"/>
      <c r="ECG24" s="321"/>
      <c r="ECH24" s="322"/>
      <c r="ECI24" s="321"/>
      <c r="ECJ24" s="322"/>
      <c r="ECK24" s="321"/>
      <c r="ECL24" s="322"/>
      <c r="ECM24" s="321"/>
      <c r="ECN24" s="322"/>
      <c r="ECO24" s="321"/>
      <c r="ECP24" s="322"/>
      <c r="ECQ24" s="321"/>
      <c r="ECR24" s="322"/>
      <c r="ECS24" s="321"/>
      <c r="ECT24" s="322"/>
      <c r="ECU24" s="321"/>
      <c r="ECV24" s="322"/>
      <c r="ECW24" s="321"/>
      <c r="ECX24" s="322"/>
      <c r="ECY24" s="321"/>
      <c r="ECZ24" s="322"/>
      <c r="EDA24" s="321"/>
      <c r="EDB24" s="322"/>
      <c r="EDC24" s="321"/>
      <c r="EDD24" s="322"/>
      <c r="EDE24" s="321"/>
      <c r="EDF24" s="322"/>
      <c r="EDG24" s="321"/>
      <c r="EDH24" s="322"/>
      <c r="EDI24" s="321"/>
      <c r="EDJ24" s="322"/>
      <c r="EDK24" s="321"/>
      <c r="EDL24" s="322"/>
      <c r="EDM24" s="321"/>
      <c r="EDN24" s="322"/>
      <c r="EDO24" s="321"/>
      <c r="EDP24" s="322"/>
      <c r="EDQ24" s="321"/>
      <c r="EDR24" s="322"/>
      <c r="EDS24" s="321"/>
      <c r="EDT24" s="322"/>
      <c r="EDU24" s="321"/>
      <c r="EDV24" s="322"/>
      <c r="EDW24" s="321"/>
      <c r="EDX24" s="322"/>
      <c r="EDY24" s="321"/>
      <c r="EDZ24" s="322"/>
      <c r="EEA24" s="321"/>
      <c r="EEB24" s="322"/>
      <c r="EEC24" s="321"/>
      <c r="EED24" s="322"/>
      <c r="EEE24" s="321"/>
      <c r="EEF24" s="322"/>
      <c r="EEG24" s="321"/>
      <c r="EEH24" s="322"/>
      <c r="EEI24" s="321"/>
      <c r="EEJ24" s="322"/>
      <c r="EEK24" s="321"/>
      <c r="EEL24" s="322"/>
      <c r="EEM24" s="321"/>
      <c r="EEN24" s="322"/>
      <c r="EEO24" s="321"/>
      <c r="EEP24" s="322"/>
      <c r="EEQ24" s="321"/>
      <c r="EER24" s="322"/>
      <c r="EES24" s="321"/>
      <c r="EET24" s="322"/>
      <c r="EEU24" s="321"/>
      <c r="EEV24" s="322"/>
      <c r="EEW24" s="321"/>
      <c r="EEX24" s="322"/>
      <c r="EEY24" s="321"/>
      <c r="EEZ24" s="322"/>
      <c r="EFA24" s="321"/>
      <c r="EFB24" s="322"/>
      <c r="EFC24" s="321"/>
      <c r="EFD24" s="322"/>
      <c r="EFE24" s="321"/>
      <c r="EFF24" s="322"/>
      <c r="EFG24" s="321"/>
      <c r="EFH24" s="322"/>
      <c r="EFI24" s="321"/>
      <c r="EFJ24" s="322"/>
      <c r="EFK24" s="321"/>
      <c r="EFL24" s="322"/>
      <c r="EFM24" s="321"/>
      <c r="EFN24" s="322"/>
      <c r="EFO24" s="321"/>
      <c r="EFP24" s="322"/>
      <c r="EFQ24" s="321"/>
      <c r="EFR24" s="322"/>
      <c r="EFS24" s="321"/>
      <c r="EFT24" s="322"/>
      <c r="EFU24" s="321"/>
      <c r="EFV24" s="322"/>
      <c r="EFW24" s="321"/>
      <c r="EFX24" s="322"/>
      <c r="EFY24" s="321"/>
      <c r="EFZ24" s="322"/>
      <c r="EGA24" s="321"/>
      <c r="EGB24" s="322"/>
      <c r="EGC24" s="321"/>
      <c r="EGD24" s="322"/>
      <c r="EGE24" s="321"/>
      <c r="EGF24" s="322"/>
      <c r="EGG24" s="321"/>
      <c r="EGH24" s="322"/>
      <c r="EGI24" s="321"/>
      <c r="EGJ24" s="322"/>
      <c r="EGK24" s="321"/>
      <c r="EGL24" s="322"/>
      <c r="EGM24" s="321"/>
      <c r="EGN24" s="322"/>
      <c r="EGO24" s="321"/>
      <c r="EGP24" s="322"/>
      <c r="EGQ24" s="321"/>
      <c r="EGR24" s="322"/>
      <c r="EGS24" s="321"/>
      <c r="EGT24" s="322"/>
      <c r="EGU24" s="321"/>
      <c r="EGV24" s="322"/>
      <c r="EGW24" s="321"/>
      <c r="EGX24" s="322"/>
      <c r="EGY24" s="321"/>
      <c r="EGZ24" s="322"/>
      <c r="EHA24" s="321"/>
      <c r="EHB24" s="322"/>
      <c r="EHC24" s="321"/>
      <c r="EHD24" s="322"/>
      <c r="EHE24" s="321"/>
      <c r="EHF24" s="322"/>
      <c r="EHG24" s="321"/>
      <c r="EHH24" s="322"/>
      <c r="EHI24" s="321"/>
      <c r="EHJ24" s="322"/>
      <c r="EHK24" s="321"/>
      <c r="EHL24" s="322"/>
      <c r="EHM24" s="321"/>
      <c r="EHN24" s="322"/>
      <c r="EHO24" s="321"/>
      <c r="EHP24" s="322"/>
      <c r="EHQ24" s="321"/>
      <c r="EHR24" s="322"/>
      <c r="EHS24" s="321"/>
      <c r="EHT24" s="322"/>
      <c r="EHU24" s="321"/>
      <c r="EHV24" s="322"/>
      <c r="EHW24" s="321"/>
      <c r="EHX24" s="322"/>
      <c r="EHY24" s="321"/>
      <c r="EHZ24" s="322"/>
      <c r="EIA24" s="321"/>
      <c r="EIB24" s="322"/>
      <c r="EIC24" s="321"/>
      <c r="EID24" s="322"/>
      <c r="EIE24" s="321"/>
      <c r="EIF24" s="322"/>
      <c r="EIG24" s="321"/>
      <c r="EIH24" s="322"/>
      <c r="EII24" s="321"/>
      <c r="EIJ24" s="322"/>
      <c r="EIK24" s="321"/>
      <c r="EIL24" s="322"/>
      <c r="EIM24" s="321"/>
      <c r="EIN24" s="322"/>
      <c r="EIO24" s="321"/>
      <c r="EIP24" s="322"/>
      <c r="EIQ24" s="321"/>
      <c r="EIR24" s="322"/>
      <c r="EIS24" s="321"/>
      <c r="EIT24" s="322"/>
      <c r="EIU24" s="321"/>
      <c r="EIV24" s="322"/>
      <c r="EIW24" s="321"/>
      <c r="EIX24" s="322"/>
      <c r="EIY24" s="321"/>
      <c r="EIZ24" s="322"/>
      <c r="EJA24" s="321"/>
      <c r="EJB24" s="322"/>
      <c r="EJC24" s="321"/>
      <c r="EJD24" s="322"/>
      <c r="EJE24" s="321"/>
      <c r="EJF24" s="322"/>
      <c r="EJG24" s="321"/>
      <c r="EJH24" s="322"/>
      <c r="EJI24" s="321"/>
      <c r="EJJ24" s="322"/>
      <c r="EJK24" s="321"/>
      <c r="EJL24" s="322"/>
      <c r="EJM24" s="321"/>
      <c r="EJN24" s="322"/>
      <c r="EJO24" s="321"/>
      <c r="EJP24" s="322"/>
      <c r="EJQ24" s="321"/>
      <c r="EJR24" s="322"/>
      <c r="EJS24" s="321"/>
      <c r="EJT24" s="322"/>
      <c r="EJU24" s="321"/>
      <c r="EJV24" s="322"/>
      <c r="EJW24" s="321"/>
      <c r="EJX24" s="322"/>
      <c r="EJY24" s="321"/>
      <c r="EJZ24" s="322"/>
      <c r="EKA24" s="321"/>
      <c r="EKB24" s="322"/>
      <c r="EKC24" s="321"/>
      <c r="EKD24" s="322"/>
      <c r="EKE24" s="321"/>
      <c r="EKF24" s="322"/>
      <c r="EKG24" s="321"/>
      <c r="EKH24" s="322"/>
      <c r="EKI24" s="321"/>
      <c r="EKJ24" s="322"/>
      <c r="EKK24" s="321"/>
      <c r="EKL24" s="322"/>
      <c r="EKM24" s="321"/>
      <c r="EKN24" s="322"/>
      <c r="EKO24" s="321"/>
      <c r="EKP24" s="322"/>
      <c r="EKQ24" s="321"/>
      <c r="EKR24" s="322"/>
      <c r="EKS24" s="321"/>
      <c r="EKT24" s="322"/>
      <c r="EKU24" s="321"/>
      <c r="EKV24" s="322"/>
      <c r="EKW24" s="321"/>
      <c r="EKX24" s="322"/>
      <c r="EKY24" s="321"/>
      <c r="EKZ24" s="322"/>
      <c r="ELA24" s="321"/>
      <c r="ELB24" s="322"/>
      <c r="ELC24" s="321"/>
      <c r="ELD24" s="322"/>
      <c r="ELE24" s="321"/>
      <c r="ELF24" s="322"/>
      <c r="ELG24" s="321"/>
      <c r="ELH24" s="322"/>
      <c r="ELI24" s="321"/>
      <c r="ELJ24" s="322"/>
      <c r="ELK24" s="321"/>
      <c r="ELL24" s="322"/>
      <c r="ELM24" s="321"/>
      <c r="ELN24" s="322"/>
      <c r="ELO24" s="321"/>
      <c r="ELP24" s="322"/>
      <c r="ELQ24" s="321"/>
      <c r="ELR24" s="322"/>
      <c r="ELS24" s="321"/>
      <c r="ELT24" s="322"/>
      <c r="ELU24" s="321"/>
      <c r="ELV24" s="322"/>
      <c r="ELW24" s="321"/>
      <c r="ELX24" s="322"/>
      <c r="ELY24" s="321"/>
      <c r="ELZ24" s="322"/>
      <c r="EMA24" s="321"/>
      <c r="EMB24" s="322"/>
      <c r="EMC24" s="321"/>
      <c r="EMD24" s="322"/>
      <c r="EME24" s="321"/>
      <c r="EMF24" s="322"/>
      <c r="EMG24" s="321"/>
      <c r="EMH24" s="322"/>
      <c r="EMI24" s="321"/>
      <c r="EMJ24" s="322"/>
      <c r="EMK24" s="321"/>
      <c r="EML24" s="322"/>
      <c r="EMM24" s="321"/>
      <c r="EMN24" s="322"/>
      <c r="EMO24" s="321"/>
      <c r="EMP24" s="322"/>
      <c r="EMQ24" s="321"/>
      <c r="EMR24" s="322"/>
      <c r="EMS24" s="321"/>
      <c r="EMT24" s="322"/>
      <c r="EMU24" s="321"/>
      <c r="EMV24" s="322"/>
      <c r="EMW24" s="321"/>
      <c r="EMX24" s="322"/>
      <c r="EMY24" s="321"/>
      <c r="EMZ24" s="322"/>
      <c r="ENA24" s="321"/>
      <c r="ENB24" s="322"/>
      <c r="ENC24" s="321"/>
      <c r="END24" s="322"/>
      <c r="ENE24" s="321"/>
      <c r="ENF24" s="322"/>
      <c r="ENG24" s="321"/>
      <c r="ENH24" s="322"/>
      <c r="ENI24" s="321"/>
      <c r="ENJ24" s="322"/>
      <c r="ENK24" s="321"/>
      <c r="ENL24" s="322"/>
      <c r="ENM24" s="321"/>
      <c r="ENN24" s="322"/>
      <c r="ENO24" s="321"/>
      <c r="ENP24" s="322"/>
      <c r="ENQ24" s="321"/>
      <c r="ENR24" s="322"/>
      <c r="ENS24" s="321"/>
      <c r="ENT24" s="322"/>
      <c r="ENU24" s="321"/>
      <c r="ENV24" s="322"/>
      <c r="ENW24" s="321"/>
      <c r="ENX24" s="322"/>
      <c r="ENY24" s="321"/>
      <c r="ENZ24" s="322"/>
      <c r="EOA24" s="321"/>
      <c r="EOB24" s="322"/>
      <c r="EOC24" s="321"/>
      <c r="EOD24" s="322"/>
      <c r="EOE24" s="321"/>
      <c r="EOF24" s="322"/>
      <c r="EOG24" s="321"/>
      <c r="EOH24" s="322"/>
      <c r="EOI24" s="321"/>
      <c r="EOJ24" s="322"/>
      <c r="EOK24" s="321"/>
      <c r="EOL24" s="322"/>
      <c r="EOM24" s="321"/>
      <c r="EON24" s="322"/>
      <c r="EOO24" s="321"/>
      <c r="EOP24" s="322"/>
      <c r="EOQ24" s="321"/>
      <c r="EOR24" s="322"/>
      <c r="EOS24" s="321"/>
      <c r="EOT24" s="322"/>
      <c r="EOU24" s="321"/>
      <c r="EOV24" s="322"/>
      <c r="EOW24" s="321"/>
      <c r="EOX24" s="322"/>
      <c r="EOY24" s="321"/>
      <c r="EOZ24" s="322"/>
      <c r="EPA24" s="321"/>
      <c r="EPB24" s="322"/>
      <c r="EPC24" s="321"/>
      <c r="EPD24" s="322"/>
      <c r="EPE24" s="321"/>
      <c r="EPF24" s="322"/>
      <c r="EPG24" s="321"/>
      <c r="EPH24" s="322"/>
      <c r="EPI24" s="321"/>
      <c r="EPJ24" s="322"/>
      <c r="EPK24" s="321"/>
      <c r="EPL24" s="322"/>
      <c r="EPM24" s="321"/>
      <c r="EPN24" s="322"/>
      <c r="EPO24" s="321"/>
      <c r="EPP24" s="322"/>
      <c r="EPQ24" s="321"/>
      <c r="EPR24" s="322"/>
      <c r="EPS24" s="321"/>
      <c r="EPT24" s="322"/>
      <c r="EPU24" s="321"/>
      <c r="EPV24" s="322"/>
      <c r="EPW24" s="321"/>
      <c r="EPX24" s="322"/>
      <c r="EPY24" s="321"/>
      <c r="EPZ24" s="322"/>
      <c r="EQA24" s="321"/>
      <c r="EQB24" s="322"/>
      <c r="EQC24" s="321"/>
      <c r="EQD24" s="322"/>
      <c r="EQE24" s="321"/>
      <c r="EQF24" s="322"/>
      <c r="EQG24" s="321"/>
      <c r="EQH24" s="322"/>
      <c r="EQI24" s="321"/>
      <c r="EQJ24" s="322"/>
      <c r="EQK24" s="321"/>
      <c r="EQL24" s="322"/>
      <c r="EQM24" s="321"/>
      <c r="EQN24" s="322"/>
      <c r="EQO24" s="321"/>
      <c r="EQP24" s="322"/>
      <c r="EQQ24" s="321"/>
      <c r="EQR24" s="322"/>
      <c r="EQS24" s="321"/>
      <c r="EQT24" s="322"/>
      <c r="EQU24" s="321"/>
      <c r="EQV24" s="322"/>
      <c r="EQW24" s="321"/>
      <c r="EQX24" s="322"/>
      <c r="EQY24" s="321"/>
      <c r="EQZ24" s="322"/>
      <c r="ERA24" s="321"/>
      <c r="ERB24" s="322"/>
      <c r="ERC24" s="321"/>
      <c r="ERD24" s="322"/>
      <c r="ERE24" s="321"/>
      <c r="ERF24" s="322"/>
      <c r="ERG24" s="321"/>
      <c r="ERH24" s="322"/>
      <c r="ERI24" s="321"/>
      <c r="ERJ24" s="322"/>
      <c r="ERK24" s="321"/>
      <c r="ERL24" s="322"/>
      <c r="ERM24" s="321"/>
      <c r="ERN24" s="322"/>
      <c r="ERO24" s="321"/>
      <c r="ERP24" s="322"/>
      <c r="ERQ24" s="321"/>
      <c r="ERR24" s="322"/>
      <c r="ERS24" s="321"/>
      <c r="ERT24" s="322"/>
      <c r="ERU24" s="321"/>
      <c r="ERV24" s="322"/>
      <c r="ERW24" s="321"/>
      <c r="ERX24" s="322"/>
      <c r="ERY24" s="321"/>
      <c r="ERZ24" s="322"/>
      <c r="ESA24" s="321"/>
      <c r="ESB24" s="322"/>
      <c r="ESC24" s="321"/>
      <c r="ESD24" s="322"/>
      <c r="ESE24" s="321"/>
      <c r="ESF24" s="322"/>
      <c r="ESG24" s="321"/>
      <c r="ESH24" s="322"/>
      <c r="ESI24" s="321"/>
      <c r="ESJ24" s="322"/>
      <c r="ESK24" s="321"/>
      <c r="ESL24" s="322"/>
      <c r="ESM24" s="321"/>
      <c r="ESN24" s="322"/>
      <c r="ESO24" s="321"/>
      <c r="ESP24" s="322"/>
      <c r="ESQ24" s="321"/>
      <c r="ESR24" s="322"/>
      <c r="ESS24" s="321"/>
      <c r="EST24" s="322"/>
      <c r="ESU24" s="321"/>
      <c r="ESV24" s="322"/>
      <c r="ESW24" s="321"/>
      <c r="ESX24" s="322"/>
      <c r="ESY24" s="321"/>
      <c r="ESZ24" s="322"/>
      <c r="ETA24" s="321"/>
      <c r="ETB24" s="322"/>
      <c r="ETC24" s="321"/>
      <c r="ETD24" s="322"/>
      <c r="ETE24" s="321"/>
      <c r="ETF24" s="322"/>
      <c r="ETG24" s="321"/>
      <c r="ETH24" s="322"/>
      <c r="ETI24" s="321"/>
      <c r="ETJ24" s="322"/>
      <c r="ETK24" s="321"/>
      <c r="ETL24" s="322"/>
      <c r="ETM24" s="321"/>
      <c r="ETN24" s="322"/>
      <c r="ETO24" s="321"/>
      <c r="ETP24" s="322"/>
      <c r="ETQ24" s="321"/>
      <c r="ETR24" s="322"/>
      <c r="ETS24" s="321"/>
      <c r="ETT24" s="322"/>
      <c r="ETU24" s="321"/>
      <c r="ETV24" s="322"/>
      <c r="ETW24" s="321"/>
      <c r="ETX24" s="322"/>
      <c r="ETY24" s="321"/>
      <c r="ETZ24" s="322"/>
      <c r="EUA24" s="321"/>
      <c r="EUB24" s="322"/>
      <c r="EUC24" s="321"/>
      <c r="EUD24" s="322"/>
      <c r="EUE24" s="321"/>
      <c r="EUF24" s="322"/>
      <c r="EUG24" s="321"/>
      <c r="EUH24" s="322"/>
      <c r="EUI24" s="321"/>
      <c r="EUJ24" s="322"/>
      <c r="EUK24" s="321"/>
      <c r="EUL24" s="322"/>
      <c r="EUM24" s="321"/>
      <c r="EUN24" s="322"/>
      <c r="EUO24" s="321"/>
      <c r="EUP24" s="322"/>
      <c r="EUQ24" s="321"/>
      <c r="EUR24" s="322"/>
      <c r="EUS24" s="321"/>
      <c r="EUT24" s="322"/>
      <c r="EUU24" s="321"/>
      <c r="EUV24" s="322"/>
      <c r="EUW24" s="321"/>
      <c r="EUX24" s="322"/>
      <c r="EUY24" s="321"/>
      <c r="EUZ24" s="322"/>
      <c r="EVA24" s="321"/>
      <c r="EVB24" s="322"/>
      <c r="EVC24" s="321"/>
      <c r="EVD24" s="322"/>
      <c r="EVE24" s="321"/>
      <c r="EVF24" s="322"/>
      <c r="EVG24" s="321"/>
      <c r="EVH24" s="322"/>
      <c r="EVI24" s="321"/>
      <c r="EVJ24" s="322"/>
      <c r="EVK24" s="321"/>
      <c r="EVL24" s="322"/>
      <c r="EVM24" s="321"/>
      <c r="EVN24" s="322"/>
      <c r="EVO24" s="321"/>
      <c r="EVP24" s="322"/>
      <c r="EVQ24" s="321"/>
      <c r="EVR24" s="322"/>
      <c r="EVS24" s="321"/>
      <c r="EVT24" s="322"/>
      <c r="EVU24" s="321"/>
      <c r="EVV24" s="322"/>
      <c r="EVW24" s="321"/>
      <c r="EVX24" s="322"/>
      <c r="EVY24" s="321"/>
      <c r="EVZ24" s="322"/>
      <c r="EWA24" s="321"/>
      <c r="EWB24" s="322"/>
      <c r="EWC24" s="321"/>
      <c r="EWD24" s="322"/>
      <c r="EWE24" s="321"/>
      <c r="EWF24" s="322"/>
      <c r="EWG24" s="321"/>
      <c r="EWH24" s="322"/>
      <c r="EWI24" s="321"/>
      <c r="EWJ24" s="322"/>
      <c r="EWK24" s="321"/>
      <c r="EWL24" s="322"/>
      <c r="EWM24" s="321"/>
      <c r="EWN24" s="322"/>
      <c r="EWO24" s="321"/>
      <c r="EWP24" s="322"/>
      <c r="EWQ24" s="321"/>
      <c r="EWR24" s="322"/>
      <c r="EWS24" s="321"/>
      <c r="EWT24" s="322"/>
      <c r="EWU24" s="321"/>
      <c r="EWV24" s="322"/>
      <c r="EWW24" s="321"/>
      <c r="EWX24" s="322"/>
      <c r="EWY24" s="321"/>
      <c r="EWZ24" s="322"/>
      <c r="EXA24" s="321"/>
      <c r="EXB24" s="322"/>
      <c r="EXC24" s="321"/>
      <c r="EXD24" s="322"/>
      <c r="EXE24" s="321"/>
      <c r="EXF24" s="322"/>
      <c r="EXG24" s="321"/>
      <c r="EXH24" s="322"/>
      <c r="EXI24" s="321"/>
      <c r="EXJ24" s="322"/>
      <c r="EXK24" s="321"/>
      <c r="EXL24" s="322"/>
      <c r="EXM24" s="321"/>
      <c r="EXN24" s="322"/>
      <c r="EXO24" s="321"/>
      <c r="EXP24" s="322"/>
      <c r="EXQ24" s="321"/>
      <c r="EXR24" s="322"/>
      <c r="EXS24" s="321"/>
      <c r="EXT24" s="322"/>
      <c r="EXU24" s="321"/>
      <c r="EXV24" s="322"/>
      <c r="EXW24" s="321"/>
      <c r="EXX24" s="322"/>
      <c r="EXY24" s="321"/>
      <c r="EXZ24" s="322"/>
      <c r="EYA24" s="321"/>
      <c r="EYB24" s="322"/>
      <c r="EYC24" s="321"/>
      <c r="EYD24" s="322"/>
      <c r="EYE24" s="321"/>
      <c r="EYF24" s="322"/>
      <c r="EYG24" s="321"/>
      <c r="EYH24" s="322"/>
      <c r="EYI24" s="321"/>
      <c r="EYJ24" s="322"/>
      <c r="EYK24" s="321"/>
      <c r="EYL24" s="322"/>
      <c r="EYM24" s="321"/>
      <c r="EYN24" s="322"/>
      <c r="EYO24" s="321"/>
      <c r="EYP24" s="322"/>
      <c r="EYQ24" s="321"/>
      <c r="EYR24" s="322"/>
      <c r="EYS24" s="321"/>
      <c r="EYT24" s="322"/>
      <c r="EYU24" s="321"/>
      <c r="EYV24" s="322"/>
      <c r="EYW24" s="321"/>
      <c r="EYX24" s="322"/>
      <c r="EYY24" s="321"/>
      <c r="EYZ24" s="322"/>
      <c r="EZA24" s="321"/>
      <c r="EZB24" s="322"/>
      <c r="EZC24" s="321"/>
      <c r="EZD24" s="322"/>
      <c r="EZE24" s="321"/>
      <c r="EZF24" s="322"/>
      <c r="EZG24" s="321"/>
      <c r="EZH24" s="322"/>
      <c r="EZI24" s="321"/>
      <c r="EZJ24" s="322"/>
      <c r="EZK24" s="321"/>
      <c r="EZL24" s="322"/>
      <c r="EZM24" s="321"/>
      <c r="EZN24" s="322"/>
      <c r="EZO24" s="321"/>
      <c r="EZP24" s="322"/>
      <c r="EZQ24" s="321"/>
      <c r="EZR24" s="322"/>
      <c r="EZS24" s="321"/>
      <c r="EZT24" s="322"/>
      <c r="EZU24" s="321"/>
      <c r="EZV24" s="322"/>
      <c r="EZW24" s="321"/>
      <c r="EZX24" s="322"/>
      <c r="EZY24" s="321"/>
      <c r="EZZ24" s="322"/>
      <c r="FAA24" s="321"/>
      <c r="FAB24" s="322"/>
      <c r="FAC24" s="321"/>
      <c r="FAD24" s="322"/>
      <c r="FAE24" s="321"/>
      <c r="FAF24" s="322"/>
      <c r="FAG24" s="321"/>
      <c r="FAH24" s="322"/>
      <c r="FAI24" s="321"/>
      <c r="FAJ24" s="322"/>
      <c r="FAK24" s="321"/>
      <c r="FAL24" s="322"/>
      <c r="FAM24" s="321"/>
      <c r="FAN24" s="322"/>
      <c r="FAO24" s="321"/>
      <c r="FAP24" s="322"/>
      <c r="FAQ24" s="321"/>
      <c r="FAR24" s="322"/>
      <c r="FAS24" s="321"/>
      <c r="FAT24" s="322"/>
      <c r="FAU24" s="321"/>
      <c r="FAV24" s="322"/>
      <c r="FAW24" s="321"/>
      <c r="FAX24" s="322"/>
      <c r="FAY24" s="321"/>
      <c r="FAZ24" s="322"/>
      <c r="FBA24" s="321"/>
      <c r="FBB24" s="322"/>
      <c r="FBC24" s="321"/>
      <c r="FBD24" s="322"/>
      <c r="FBE24" s="321"/>
      <c r="FBF24" s="322"/>
      <c r="FBG24" s="321"/>
      <c r="FBH24" s="322"/>
      <c r="FBI24" s="321"/>
      <c r="FBJ24" s="322"/>
      <c r="FBK24" s="321"/>
      <c r="FBL24" s="322"/>
      <c r="FBM24" s="321"/>
      <c r="FBN24" s="322"/>
      <c r="FBO24" s="321"/>
      <c r="FBP24" s="322"/>
      <c r="FBQ24" s="321"/>
      <c r="FBR24" s="322"/>
      <c r="FBS24" s="321"/>
      <c r="FBT24" s="322"/>
      <c r="FBU24" s="321"/>
      <c r="FBV24" s="322"/>
      <c r="FBW24" s="321"/>
      <c r="FBX24" s="322"/>
      <c r="FBY24" s="321"/>
      <c r="FBZ24" s="322"/>
      <c r="FCA24" s="321"/>
      <c r="FCB24" s="322"/>
      <c r="FCC24" s="321"/>
      <c r="FCD24" s="322"/>
      <c r="FCE24" s="321"/>
      <c r="FCF24" s="322"/>
      <c r="FCG24" s="321"/>
      <c r="FCH24" s="322"/>
      <c r="FCI24" s="321"/>
      <c r="FCJ24" s="322"/>
      <c r="FCK24" s="321"/>
      <c r="FCL24" s="322"/>
      <c r="FCM24" s="321"/>
      <c r="FCN24" s="322"/>
      <c r="FCO24" s="321"/>
      <c r="FCP24" s="322"/>
      <c r="FCQ24" s="321"/>
      <c r="FCR24" s="322"/>
      <c r="FCS24" s="321"/>
      <c r="FCT24" s="322"/>
      <c r="FCU24" s="321"/>
      <c r="FCV24" s="322"/>
      <c r="FCW24" s="321"/>
      <c r="FCX24" s="322"/>
      <c r="FCY24" s="321"/>
      <c r="FCZ24" s="322"/>
      <c r="FDA24" s="321"/>
      <c r="FDB24" s="322"/>
      <c r="FDC24" s="321"/>
      <c r="FDD24" s="322"/>
      <c r="FDE24" s="321"/>
      <c r="FDF24" s="322"/>
      <c r="FDG24" s="321"/>
      <c r="FDH24" s="322"/>
      <c r="FDI24" s="321"/>
      <c r="FDJ24" s="322"/>
      <c r="FDK24" s="321"/>
      <c r="FDL24" s="322"/>
      <c r="FDM24" s="321"/>
      <c r="FDN24" s="322"/>
      <c r="FDO24" s="321"/>
      <c r="FDP24" s="322"/>
      <c r="FDQ24" s="321"/>
      <c r="FDR24" s="322"/>
      <c r="FDS24" s="321"/>
      <c r="FDT24" s="322"/>
      <c r="FDU24" s="321"/>
      <c r="FDV24" s="322"/>
      <c r="FDW24" s="321"/>
      <c r="FDX24" s="322"/>
      <c r="FDY24" s="321"/>
      <c r="FDZ24" s="322"/>
      <c r="FEA24" s="321"/>
      <c r="FEB24" s="322"/>
      <c r="FEC24" s="321"/>
      <c r="FED24" s="322"/>
      <c r="FEE24" s="321"/>
      <c r="FEF24" s="322"/>
      <c r="FEG24" s="321"/>
      <c r="FEH24" s="322"/>
      <c r="FEI24" s="321"/>
      <c r="FEJ24" s="322"/>
      <c r="FEK24" s="321"/>
      <c r="FEL24" s="322"/>
      <c r="FEM24" s="321"/>
      <c r="FEN24" s="322"/>
      <c r="FEO24" s="321"/>
      <c r="FEP24" s="322"/>
      <c r="FEQ24" s="321"/>
      <c r="FER24" s="322"/>
      <c r="FES24" s="321"/>
      <c r="FET24" s="322"/>
      <c r="FEU24" s="321"/>
      <c r="FEV24" s="322"/>
      <c r="FEW24" s="321"/>
      <c r="FEX24" s="322"/>
      <c r="FEY24" s="321"/>
      <c r="FEZ24" s="322"/>
      <c r="FFA24" s="321"/>
      <c r="FFB24" s="322"/>
      <c r="FFC24" s="321"/>
      <c r="FFD24" s="322"/>
      <c r="FFE24" s="321"/>
      <c r="FFF24" s="322"/>
      <c r="FFG24" s="321"/>
      <c r="FFH24" s="322"/>
      <c r="FFI24" s="321"/>
      <c r="FFJ24" s="322"/>
      <c r="FFK24" s="321"/>
      <c r="FFL24" s="322"/>
      <c r="FFM24" s="321"/>
      <c r="FFN24" s="322"/>
      <c r="FFO24" s="321"/>
      <c r="FFP24" s="322"/>
      <c r="FFQ24" s="321"/>
      <c r="FFR24" s="322"/>
      <c r="FFS24" s="321"/>
      <c r="FFT24" s="322"/>
      <c r="FFU24" s="321"/>
      <c r="FFV24" s="322"/>
      <c r="FFW24" s="321"/>
      <c r="FFX24" s="322"/>
      <c r="FFY24" s="321"/>
      <c r="FFZ24" s="322"/>
      <c r="FGA24" s="321"/>
      <c r="FGB24" s="322"/>
      <c r="FGC24" s="321"/>
      <c r="FGD24" s="322"/>
      <c r="FGE24" s="321"/>
      <c r="FGF24" s="322"/>
      <c r="FGG24" s="321"/>
      <c r="FGH24" s="322"/>
      <c r="FGI24" s="321"/>
      <c r="FGJ24" s="322"/>
      <c r="FGK24" s="321"/>
      <c r="FGL24" s="322"/>
      <c r="FGM24" s="321"/>
      <c r="FGN24" s="322"/>
      <c r="FGO24" s="321"/>
      <c r="FGP24" s="322"/>
      <c r="FGQ24" s="321"/>
      <c r="FGR24" s="322"/>
      <c r="FGS24" s="321"/>
      <c r="FGT24" s="322"/>
      <c r="FGU24" s="321"/>
      <c r="FGV24" s="322"/>
      <c r="FGW24" s="321"/>
      <c r="FGX24" s="322"/>
      <c r="FGY24" s="321"/>
      <c r="FGZ24" s="322"/>
      <c r="FHA24" s="321"/>
      <c r="FHB24" s="322"/>
      <c r="FHC24" s="321"/>
      <c r="FHD24" s="322"/>
      <c r="FHE24" s="321"/>
      <c r="FHF24" s="322"/>
      <c r="FHG24" s="321"/>
      <c r="FHH24" s="322"/>
      <c r="FHI24" s="321"/>
      <c r="FHJ24" s="322"/>
      <c r="FHK24" s="321"/>
      <c r="FHL24" s="322"/>
      <c r="FHM24" s="321"/>
      <c r="FHN24" s="322"/>
      <c r="FHO24" s="321"/>
      <c r="FHP24" s="322"/>
      <c r="FHQ24" s="321"/>
      <c r="FHR24" s="322"/>
      <c r="FHS24" s="321"/>
      <c r="FHT24" s="322"/>
      <c r="FHU24" s="321"/>
      <c r="FHV24" s="322"/>
      <c r="FHW24" s="321"/>
      <c r="FHX24" s="322"/>
      <c r="FHY24" s="321"/>
      <c r="FHZ24" s="322"/>
      <c r="FIA24" s="321"/>
      <c r="FIB24" s="322"/>
      <c r="FIC24" s="321"/>
      <c r="FID24" s="322"/>
      <c r="FIE24" s="321"/>
      <c r="FIF24" s="322"/>
      <c r="FIG24" s="321"/>
      <c r="FIH24" s="322"/>
      <c r="FII24" s="321"/>
      <c r="FIJ24" s="322"/>
      <c r="FIK24" s="321"/>
      <c r="FIL24" s="322"/>
      <c r="FIM24" s="321"/>
      <c r="FIN24" s="322"/>
      <c r="FIO24" s="321"/>
      <c r="FIP24" s="322"/>
      <c r="FIQ24" s="321"/>
      <c r="FIR24" s="322"/>
      <c r="FIS24" s="321"/>
      <c r="FIT24" s="322"/>
      <c r="FIU24" s="321"/>
      <c r="FIV24" s="322"/>
      <c r="FIW24" s="321"/>
      <c r="FIX24" s="322"/>
      <c r="FIY24" s="321"/>
      <c r="FIZ24" s="322"/>
      <c r="FJA24" s="321"/>
      <c r="FJB24" s="322"/>
      <c r="FJC24" s="321"/>
      <c r="FJD24" s="322"/>
      <c r="FJE24" s="321"/>
      <c r="FJF24" s="322"/>
      <c r="FJG24" s="321"/>
      <c r="FJH24" s="322"/>
      <c r="FJI24" s="321"/>
      <c r="FJJ24" s="322"/>
      <c r="FJK24" s="321"/>
      <c r="FJL24" s="322"/>
      <c r="FJM24" s="321"/>
      <c r="FJN24" s="322"/>
      <c r="FJO24" s="321"/>
      <c r="FJP24" s="322"/>
      <c r="FJQ24" s="321"/>
      <c r="FJR24" s="322"/>
      <c r="FJS24" s="321"/>
      <c r="FJT24" s="322"/>
      <c r="FJU24" s="321"/>
      <c r="FJV24" s="322"/>
      <c r="FJW24" s="321"/>
      <c r="FJX24" s="322"/>
      <c r="FJY24" s="321"/>
      <c r="FJZ24" s="322"/>
      <c r="FKA24" s="321"/>
      <c r="FKB24" s="322"/>
      <c r="FKC24" s="321"/>
      <c r="FKD24" s="322"/>
      <c r="FKE24" s="321"/>
      <c r="FKF24" s="322"/>
      <c r="FKG24" s="321"/>
      <c r="FKH24" s="322"/>
      <c r="FKI24" s="321"/>
      <c r="FKJ24" s="322"/>
      <c r="FKK24" s="321"/>
      <c r="FKL24" s="322"/>
      <c r="FKM24" s="321"/>
      <c r="FKN24" s="322"/>
      <c r="FKO24" s="321"/>
      <c r="FKP24" s="322"/>
      <c r="FKQ24" s="321"/>
      <c r="FKR24" s="322"/>
      <c r="FKS24" s="321"/>
      <c r="FKT24" s="322"/>
      <c r="FKU24" s="321"/>
      <c r="FKV24" s="322"/>
      <c r="FKW24" s="321"/>
      <c r="FKX24" s="322"/>
      <c r="FKY24" s="321"/>
      <c r="FKZ24" s="322"/>
      <c r="FLA24" s="321"/>
      <c r="FLB24" s="322"/>
      <c r="FLC24" s="321"/>
      <c r="FLD24" s="322"/>
      <c r="FLE24" s="321"/>
      <c r="FLF24" s="322"/>
      <c r="FLG24" s="321"/>
      <c r="FLH24" s="322"/>
      <c r="FLI24" s="321"/>
      <c r="FLJ24" s="322"/>
      <c r="FLK24" s="321"/>
      <c r="FLL24" s="322"/>
      <c r="FLM24" s="321"/>
      <c r="FLN24" s="322"/>
      <c r="FLO24" s="321"/>
      <c r="FLP24" s="322"/>
      <c r="FLQ24" s="321"/>
      <c r="FLR24" s="322"/>
      <c r="FLS24" s="321"/>
      <c r="FLT24" s="322"/>
      <c r="FLU24" s="321"/>
      <c r="FLV24" s="322"/>
      <c r="FLW24" s="321"/>
      <c r="FLX24" s="322"/>
      <c r="FLY24" s="321"/>
      <c r="FLZ24" s="322"/>
      <c r="FMA24" s="321"/>
      <c r="FMB24" s="322"/>
      <c r="FMC24" s="321"/>
      <c r="FMD24" s="322"/>
      <c r="FME24" s="321"/>
      <c r="FMF24" s="322"/>
      <c r="FMG24" s="321"/>
      <c r="FMH24" s="322"/>
      <c r="FMI24" s="321"/>
      <c r="FMJ24" s="322"/>
      <c r="FMK24" s="321"/>
      <c r="FML24" s="322"/>
      <c r="FMM24" s="321"/>
      <c r="FMN24" s="322"/>
      <c r="FMO24" s="321"/>
      <c r="FMP24" s="322"/>
      <c r="FMQ24" s="321"/>
      <c r="FMR24" s="322"/>
      <c r="FMS24" s="321"/>
      <c r="FMT24" s="322"/>
      <c r="FMU24" s="321"/>
      <c r="FMV24" s="322"/>
      <c r="FMW24" s="321"/>
      <c r="FMX24" s="322"/>
      <c r="FMY24" s="321"/>
      <c r="FMZ24" s="322"/>
      <c r="FNA24" s="321"/>
      <c r="FNB24" s="322"/>
      <c r="FNC24" s="321"/>
      <c r="FND24" s="322"/>
      <c r="FNE24" s="321"/>
      <c r="FNF24" s="322"/>
      <c r="FNG24" s="321"/>
      <c r="FNH24" s="322"/>
      <c r="FNI24" s="321"/>
      <c r="FNJ24" s="322"/>
      <c r="FNK24" s="321"/>
      <c r="FNL24" s="322"/>
      <c r="FNM24" s="321"/>
      <c r="FNN24" s="322"/>
      <c r="FNO24" s="321"/>
      <c r="FNP24" s="322"/>
      <c r="FNQ24" s="321"/>
      <c r="FNR24" s="322"/>
      <c r="FNS24" s="321"/>
      <c r="FNT24" s="322"/>
      <c r="FNU24" s="321"/>
      <c r="FNV24" s="322"/>
      <c r="FNW24" s="321"/>
      <c r="FNX24" s="322"/>
      <c r="FNY24" s="321"/>
      <c r="FNZ24" s="322"/>
      <c r="FOA24" s="321"/>
      <c r="FOB24" s="322"/>
      <c r="FOC24" s="321"/>
      <c r="FOD24" s="322"/>
      <c r="FOE24" s="321"/>
      <c r="FOF24" s="322"/>
      <c r="FOG24" s="321"/>
      <c r="FOH24" s="322"/>
      <c r="FOI24" s="321"/>
      <c r="FOJ24" s="322"/>
      <c r="FOK24" s="321"/>
      <c r="FOL24" s="322"/>
      <c r="FOM24" s="321"/>
      <c r="FON24" s="322"/>
      <c r="FOO24" s="321"/>
      <c r="FOP24" s="322"/>
      <c r="FOQ24" s="321"/>
      <c r="FOR24" s="322"/>
      <c r="FOS24" s="321"/>
      <c r="FOT24" s="322"/>
      <c r="FOU24" s="321"/>
      <c r="FOV24" s="322"/>
      <c r="FOW24" s="321"/>
      <c r="FOX24" s="322"/>
      <c r="FOY24" s="321"/>
      <c r="FOZ24" s="322"/>
      <c r="FPA24" s="321"/>
      <c r="FPB24" s="322"/>
      <c r="FPC24" s="321"/>
      <c r="FPD24" s="322"/>
      <c r="FPE24" s="321"/>
      <c r="FPF24" s="322"/>
      <c r="FPG24" s="321"/>
      <c r="FPH24" s="322"/>
      <c r="FPI24" s="321"/>
      <c r="FPJ24" s="322"/>
      <c r="FPK24" s="321"/>
      <c r="FPL24" s="322"/>
      <c r="FPM24" s="321"/>
      <c r="FPN24" s="322"/>
      <c r="FPO24" s="321"/>
      <c r="FPP24" s="322"/>
      <c r="FPQ24" s="321"/>
      <c r="FPR24" s="322"/>
      <c r="FPS24" s="321"/>
      <c r="FPT24" s="322"/>
      <c r="FPU24" s="321"/>
      <c r="FPV24" s="322"/>
      <c r="FPW24" s="321"/>
      <c r="FPX24" s="322"/>
      <c r="FPY24" s="321"/>
      <c r="FPZ24" s="322"/>
      <c r="FQA24" s="321"/>
      <c r="FQB24" s="322"/>
      <c r="FQC24" s="321"/>
      <c r="FQD24" s="322"/>
      <c r="FQE24" s="321"/>
      <c r="FQF24" s="322"/>
      <c r="FQG24" s="321"/>
      <c r="FQH24" s="322"/>
      <c r="FQI24" s="321"/>
      <c r="FQJ24" s="322"/>
      <c r="FQK24" s="321"/>
      <c r="FQL24" s="322"/>
      <c r="FQM24" s="321"/>
      <c r="FQN24" s="322"/>
      <c r="FQO24" s="321"/>
      <c r="FQP24" s="322"/>
      <c r="FQQ24" s="321"/>
      <c r="FQR24" s="322"/>
      <c r="FQS24" s="321"/>
      <c r="FQT24" s="322"/>
      <c r="FQU24" s="321"/>
      <c r="FQV24" s="322"/>
      <c r="FQW24" s="321"/>
      <c r="FQX24" s="322"/>
      <c r="FQY24" s="321"/>
      <c r="FQZ24" s="322"/>
      <c r="FRA24" s="321"/>
      <c r="FRB24" s="322"/>
      <c r="FRC24" s="321"/>
      <c r="FRD24" s="322"/>
      <c r="FRE24" s="321"/>
      <c r="FRF24" s="322"/>
      <c r="FRG24" s="321"/>
      <c r="FRH24" s="322"/>
      <c r="FRI24" s="321"/>
      <c r="FRJ24" s="322"/>
      <c r="FRK24" s="321"/>
      <c r="FRL24" s="322"/>
      <c r="FRM24" s="321"/>
      <c r="FRN24" s="322"/>
      <c r="FRO24" s="321"/>
      <c r="FRP24" s="322"/>
      <c r="FRQ24" s="321"/>
      <c r="FRR24" s="322"/>
      <c r="FRS24" s="321"/>
      <c r="FRT24" s="322"/>
      <c r="FRU24" s="321"/>
      <c r="FRV24" s="322"/>
      <c r="FRW24" s="321"/>
      <c r="FRX24" s="322"/>
      <c r="FRY24" s="321"/>
      <c r="FRZ24" s="322"/>
      <c r="FSA24" s="321"/>
      <c r="FSB24" s="322"/>
      <c r="FSC24" s="321"/>
      <c r="FSD24" s="322"/>
      <c r="FSE24" s="321"/>
      <c r="FSF24" s="322"/>
      <c r="FSG24" s="321"/>
      <c r="FSH24" s="322"/>
      <c r="FSI24" s="321"/>
      <c r="FSJ24" s="322"/>
      <c r="FSK24" s="321"/>
      <c r="FSL24" s="322"/>
      <c r="FSM24" s="321"/>
      <c r="FSN24" s="322"/>
      <c r="FSO24" s="321"/>
      <c r="FSP24" s="322"/>
      <c r="FSQ24" s="321"/>
      <c r="FSR24" s="322"/>
      <c r="FSS24" s="321"/>
      <c r="FST24" s="322"/>
      <c r="FSU24" s="321"/>
      <c r="FSV24" s="322"/>
      <c r="FSW24" s="321"/>
      <c r="FSX24" s="322"/>
      <c r="FSY24" s="321"/>
      <c r="FSZ24" s="322"/>
      <c r="FTA24" s="321"/>
      <c r="FTB24" s="322"/>
      <c r="FTC24" s="321"/>
      <c r="FTD24" s="322"/>
      <c r="FTE24" s="321"/>
      <c r="FTF24" s="322"/>
      <c r="FTG24" s="321"/>
      <c r="FTH24" s="322"/>
      <c r="FTI24" s="321"/>
      <c r="FTJ24" s="322"/>
      <c r="FTK24" s="321"/>
      <c r="FTL24" s="322"/>
      <c r="FTM24" s="321"/>
      <c r="FTN24" s="322"/>
      <c r="FTO24" s="321"/>
      <c r="FTP24" s="322"/>
      <c r="FTQ24" s="321"/>
      <c r="FTR24" s="322"/>
      <c r="FTS24" s="321"/>
      <c r="FTT24" s="322"/>
      <c r="FTU24" s="321"/>
      <c r="FTV24" s="322"/>
      <c r="FTW24" s="321"/>
      <c r="FTX24" s="322"/>
      <c r="FTY24" s="321"/>
      <c r="FTZ24" s="322"/>
      <c r="FUA24" s="321"/>
      <c r="FUB24" s="322"/>
      <c r="FUC24" s="321"/>
      <c r="FUD24" s="322"/>
      <c r="FUE24" s="321"/>
      <c r="FUF24" s="322"/>
      <c r="FUG24" s="321"/>
      <c r="FUH24" s="322"/>
      <c r="FUI24" s="321"/>
      <c r="FUJ24" s="322"/>
      <c r="FUK24" s="321"/>
      <c r="FUL24" s="322"/>
      <c r="FUM24" s="321"/>
      <c r="FUN24" s="322"/>
      <c r="FUO24" s="321"/>
      <c r="FUP24" s="322"/>
      <c r="FUQ24" s="321"/>
      <c r="FUR24" s="322"/>
      <c r="FUS24" s="321"/>
      <c r="FUT24" s="322"/>
      <c r="FUU24" s="321"/>
      <c r="FUV24" s="322"/>
      <c r="FUW24" s="321"/>
      <c r="FUX24" s="322"/>
      <c r="FUY24" s="321"/>
      <c r="FUZ24" s="322"/>
      <c r="FVA24" s="321"/>
      <c r="FVB24" s="322"/>
      <c r="FVC24" s="321"/>
      <c r="FVD24" s="322"/>
      <c r="FVE24" s="321"/>
      <c r="FVF24" s="322"/>
      <c r="FVG24" s="321"/>
      <c r="FVH24" s="322"/>
      <c r="FVI24" s="321"/>
      <c r="FVJ24" s="322"/>
      <c r="FVK24" s="321"/>
      <c r="FVL24" s="322"/>
      <c r="FVM24" s="321"/>
      <c r="FVN24" s="322"/>
      <c r="FVO24" s="321"/>
      <c r="FVP24" s="322"/>
      <c r="FVQ24" s="321"/>
      <c r="FVR24" s="322"/>
      <c r="FVS24" s="321"/>
      <c r="FVT24" s="322"/>
      <c r="FVU24" s="321"/>
      <c r="FVV24" s="322"/>
      <c r="FVW24" s="321"/>
      <c r="FVX24" s="322"/>
      <c r="FVY24" s="321"/>
      <c r="FVZ24" s="322"/>
      <c r="FWA24" s="321"/>
      <c r="FWB24" s="322"/>
      <c r="FWC24" s="321"/>
      <c r="FWD24" s="322"/>
      <c r="FWE24" s="321"/>
      <c r="FWF24" s="322"/>
      <c r="FWG24" s="321"/>
      <c r="FWH24" s="322"/>
      <c r="FWI24" s="321"/>
      <c r="FWJ24" s="322"/>
      <c r="FWK24" s="321"/>
      <c r="FWL24" s="322"/>
      <c r="FWM24" s="321"/>
      <c r="FWN24" s="322"/>
      <c r="FWO24" s="321"/>
      <c r="FWP24" s="322"/>
      <c r="FWQ24" s="321"/>
      <c r="FWR24" s="322"/>
      <c r="FWS24" s="321"/>
      <c r="FWT24" s="322"/>
      <c r="FWU24" s="321"/>
      <c r="FWV24" s="322"/>
      <c r="FWW24" s="321"/>
      <c r="FWX24" s="322"/>
      <c r="FWY24" s="321"/>
      <c r="FWZ24" s="322"/>
      <c r="FXA24" s="321"/>
      <c r="FXB24" s="322"/>
      <c r="FXC24" s="321"/>
      <c r="FXD24" s="322"/>
      <c r="FXE24" s="321"/>
      <c r="FXF24" s="322"/>
      <c r="FXG24" s="321"/>
      <c r="FXH24" s="322"/>
      <c r="FXI24" s="321"/>
      <c r="FXJ24" s="322"/>
      <c r="FXK24" s="321"/>
      <c r="FXL24" s="322"/>
      <c r="FXM24" s="321"/>
      <c r="FXN24" s="322"/>
      <c r="FXO24" s="321"/>
      <c r="FXP24" s="322"/>
      <c r="FXQ24" s="321"/>
      <c r="FXR24" s="322"/>
      <c r="FXS24" s="321"/>
      <c r="FXT24" s="322"/>
      <c r="FXU24" s="321"/>
      <c r="FXV24" s="322"/>
      <c r="FXW24" s="321"/>
      <c r="FXX24" s="322"/>
      <c r="FXY24" s="321"/>
      <c r="FXZ24" s="322"/>
      <c r="FYA24" s="321"/>
      <c r="FYB24" s="322"/>
      <c r="FYC24" s="321"/>
      <c r="FYD24" s="322"/>
      <c r="FYE24" s="321"/>
      <c r="FYF24" s="322"/>
      <c r="FYG24" s="321"/>
      <c r="FYH24" s="322"/>
      <c r="FYI24" s="321"/>
      <c r="FYJ24" s="322"/>
      <c r="FYK24" s="321"/>
      <c r="FYL24" s="322"/>
      <c r="FYM24" s="321"/>
      <c r="FYN24" s="322"/>
      <c r="FYO24" s="321"/>
      <c r="FYP24" s="322"/>
      <c r="FYQ24" s="321"/>
      <c r="FYR24" s="322"/>
      <c r="FYS24" s="321"/>
      <c r="FYT24" s="322"/>
      <c r="FYU24" s="321"/>
      <c r="FYV24" s="322"/>
      <c r="FYW24" s="321"/>
      <c r="FYX24" s="322"/>
      <c r="FYY24" s="321"/>
      <c r="FYZ24" s="322"/>
      <c r="FZA24" s="321"/>
      <c r="FZB24" s="322"/>
      <c r="FZC24" s="321"/>
      <c r="FZD24" s="322"/>
      <c r="FZE24" s="321"/>
      <c r="FZF24" s="322"/>
      <c r="FZG24" s="321"/>
      <c r="FZH24" s="322"/>
      <c r="FZI24" s="321"/>
      <c r="FZJ24" s="322"/>
      <c r="FZK24" s="321"/>
      <c r="FZL24" s="322"/>
      <c r="FZM24" s="321"/>
      <c r="FZN24" s="322"/>
      <c r="FZO24" s="321"/>
      <c r="FZP24" s="322"/>
      <c r="FZQ24" s="321"/>
      <c r="FZR24" s="322"/>
      <c r="FZS24" s="321"/>
      <c r="FZT24" s="322"/>
      <c r="FZU24" s="321"/>
      <c r="FZV24" s="322"/>
      <c r="FZW24" s="321"/>
      <c r="FZX24" s="322"/>
      <c r="FZY24" s="321"/>
      <c r="FZZ24" s="322"/>
      <c r="GAA24" s="321"/>
      <c r="GAB24" s="322"/>
      <c r="GAC24" s="321"/>
      <c r="GAD24" s="322"/>
      <c r="GAE24" s="321"/>
      <c r="GAF24" s="322"/>
      <c r="GAG24" s="321"/>
      <c r="GAH24" s="322"/>
      <c r="GAI24" s="321"/>
      <c r="GAJ24" s="322"/>
      <c r="GAK24" s="321"/>
      <c r="GAL24" s="322"/>
      <c r="GAM24" s="321"/>
      <c r="GAN24" s="322"/>
      <c r="GAO24" s="321"/>
      <c r="GAP24" s="322"/>
      <c r="GAQ24" s="321"/>
      <c r="GAR24" s="322"/>
      <c r="GAS24" s="321"/>
      <c r="GAT24" s="322"/>
      <c r="GAU24" s="321"/>
      <c r="GAV24" s="322"/>
      <c r="GAW24" s="321"/>
      <c r="GAX24" s="322"/>
      <c r="GAY24" s="321"/>
      <c r="GAZ24" s="322"/>
      <c r="GBA24" s="321"/>
      <c r="GBB24" s="322"/>
      <c r="GBC24" s="321"/>
      <c r="GBD24" s="322"/>
      <c r="GBE24" s="321"/>
      <c r="GBF24" s="322"/>
      <c r="GBG24" s="321"/>
      <c r="GBH24" s="322"/>
      <c r="GBI24" s="321"/>
      <c r="GBJ24" s="322"/>
      <c r="GBK24" s="321"/>
      <c r="GBL24" s="322"/>
      <c r="GBM24" s="321"/>
      <c r="GBN24" s="322"/>
      <c r="GBO24" s="321"/>
      <c r="GBP24" s="322"/>
      <c r="GBQ24" s="321"/>
      <c r="GBR24" s="322"/>
      <c r="GBS24" s="321"/>
      <c r="GBT24" s="322"/>
      <c r="GBU24" s="321"/>
      <c r="GBV24" s="322"/>
      <c r="GBW24" s="321"/>
      <c r="GBX24" s="322"/>
      <c r="GBY24" s="321"/>
      <c r="GBZ24" s="322"/>
      <c r="GCA24" s="321"/>
      <c r="GCB24" s="322"/>
      <c r="GCC24" s="321"/>
      <c r="GCD24" s="322"/>
      <c r="GCE24" s="321"/>
      <c r="GCF24" s="322"/>
      <c r="GCG24" s="321"/>
      <c r="GCH24" s="322"/>
      <c r="GCI24" s="321"/>
      <c r="GCJ24" s="322"/>
      <c r="GCK24" s="321"/>
      <c r="GCL24" s="322"/>
      <c r="GCM24" s="321"/>
      <c r="GCN24" s="322"/>
      <c r="GCO24" s="321"/>
      <c r="GCP24" s="322"/>
      <c r="GCQ24" s="321"/>
      <c r="GCR24" s="322"/>
      <c r="GCS24" s="321"/>
      <c r="GCT24" s="322"/>
      <c r="GCU24" s="321"/>
      <c r="GCV24" s="322"/>
      <c r="GCW24" s="321"/>
      <c r="GCX24" s="322"/>
      <c r="GCY24" s="321"/>
      <c r="GCZ24" s="322"/>
      <c r="GDA24" s="321"/>
      <c r="GDB24" s="322"/>
      <c r="GDC24" s="321"/>
      <c r="GDD24" s="322"/>
      <c r="GDE24" s="321"/>
      <c r="GDF24" s="322"/>
      <c r="GDG24" s="321"/>
      <c r="GDH24" s="322"/>
      <c r="GDI24" s="321"/>
      <c r="GDJ24" s="322"/>
      <c r="GDK24" s="321"/>
      <c r="GDL24" s="322"/>
      <c r="GDM24" s="321"/>
      <c r="GDN24" s="322"/>
      <c r="GDO24" s="321"/>
      <c r="GDP24" s="322"/>
      <c r="GDQ24" s="321"/>
      <c r="GDR24" s="322"/>
      <c r="GDS24" s="321"/>
      <c r="GDT24" s="322"/>
      <c r="GDU24" s="321"/>
      <c r="GDV24" s="322"/>
      <c r="GDW24" s="321"/>
      <c r="GDX24" s="322"/>
      <c r="GDY24" s="321"/>
      <c r="GDZ24" s="322"/>
      <c r="GEA24" s="321"/>
      <c r="GEB24" s="322"/>
      <c r="GEC24" s="321"/>
      <c r="GED24" s="322"/>
      <c r="GEE24" s="321"/>
      <c r="GEF24" s="322"/>
      <c r="GEG24" s="321"/>
      <c r="GEH24" s="322"/>
      <c r="GEI24" s="321"/>
      <c r="GEJ24" s="322"/>
      <c r="GEK24" s="321"/>
      <c r="GEL24" s="322"/>
      <c r="GEM24" s="321"/>
      <c r="GEN24" s="322"/>
      <c r="GEO24" s="321"/>
      <c r="GEP24" s="322"/>
      <c r="GEQ24" s="321"/>
      <c r="GER24" s="322"/>
      <c r="GES24" s="321"/>
      <c r="GET24" s="322"/>
      <c r="GEU24" s="321"/>
      <c r="GEV24" s="322"/>
      <c r="GEW24" s="321"/>
      <c r="GEX24" s="322"/>
      <c r="GEY24" s="321"/>
      <c r="GEZ24" s="322"/>
      <c r="GFA24" s="321"/>
      <c r="GFB24" s="322"/>
      <c r="GFC24" s="321"/>
      <c r="GFD24" s="322"/>
      <c r="GFE24" s="321"/>
      <c r="GFF24" s="322"/>
      <c r="GFG24" s="321"/>
      <c r="GFH24" s="322"/>
      <c r="GFI24" s="321"/>
      <c r="GFJ24" s="322"/>
      <c r="GFK24" s="321"/>
      <c r="GFL24" s="322"/>
      <c r="GFM24" s="321"/>
      <c r="GFN24" s="322"/>
      <c r="GFO24" s="321"/>
      <c r="GFP24" s="322"/>
      <c r="GFQ24" s="321"/>
      <c r="GFR24" s="322"/>
      <c r="GFS24" s="321"/>
      <c r="GFT24" s="322"/>
      <c r="GFU24" s="321"/>
      <c r="GFV24" s="322"/>
      <c r="GFW24" s="321"/>
      <c r="GFX24" s="322"/>
      <c r="GFY24" s="321"/>
      <c r="GFZ24" s="322"/>
      <c r="GGA24" s="321"/>
      <c r="GGB24" s="322"/>
      <c r="GGC24" s="321"/>
      <c r="GGD24" s="322"/>
      <c r="GGE24" s="321"/>
      <c r="GGF24" s="322"/>
      <c r="GGG24" s="321"/>
      <c r="GGH24" s="322"/>
      <c r="GGI24" s="321"/>
      <c r="GGJ24" s="322"/>
      <c r="GGK24" s="321"/>
      <c r="GGL24" s="322"/>
      <c r="GGM24" s="321"/>
      <c r="GGN24" s="322"/>
      <c r="GGO24" s="321"/>
      <c r="GGP24" s="322"/>
      <c r="GGQ24" s="321"/>
      <c r="GGR24" s="322"/>
      <c r="GGS24" s="321"/>
      <c r="GGT24" s="322"/>
      <c r="GGU24" s="321"/>
      <c r="GGV24" s="322"/>
      <c r="GGW24" s="321"/>
      <c r="GGX24" s="322"/>
      <c r="GGY24" s="321"/>
      <c r="GGZ24" s="322"/>
      <c r="GHA24" s="321"/>
      <c r="GHB24" s="322"/>
      <c r="GHC24" s="321"/>
      <c r="GHD24" s="322"/>
      <c r="GHE24" s="321"/>
      <c r="GHF24" s="322"/>
      <c r="GHG24" s="321"/>
      <c r="GHH24" s="322"/>
      <c r="GHI24" s="321"/>
      <c r="GHJ24" s="322"/>
      <c r="GHK24" s="321"/>
      <c r="GHL24" s="322"/>
      <c r="GHM24" s="321"/>
      <c r="GHN24" s="322"/>
      <c r="GHO24" s="321"/>
      <c r="GHP24" s="322"/>
      <c r="GHQ24" s="321"/>
      <c r="GHR24" s="322"/>
      <c r="GHS24" s="321"/>
      <c r="GHT24" s="322"/>
      <c r="GHU24" s="321"/>
      <c r="GHV24" s="322"/>
      <c r="GHW24" s="321"/>
      <c r="GHX24" s="322"/>
      <c r="GHY24" s="321"/>
      <c r="GHZ24" s="322"/>
      <c r="GIA24" s="321"/>
      <c r="GIB24" s="322"/>
      <c r="GIC24" s="321"/>
      <c r="GID24" s="322"/>
      <c r="GIE24" s="321"/>
      <c r="GIF24" s="322"/>
      <c r="GIG24" s="321"/>
      <c r="GIH24" s="322"/>
      <c r="GII24" s="321"/>
      <c r="GIJ24" s="322"/>
      <c r="GIK24" s="321"/>
      <c r="GIL24" s="322"/>
      <c r="GIM24" s="321"/>
      <c r="GIN24" s="322"/>
      <c r="GIO24" s="321"/>
      <c r="GIP24" s="322"/>
      <c r="GIQ24" s="321"/>
      <c r="GIR24" s="322"/>
      <c r="GIS24" s="321"/>
      <c r="GIT24" s="322"/>
      <c r="GIU24" s="321"/>
      <c r="GIV24" s="322"/>
      <c r="GIW24" s="321"/>
      <c r="GIX24" s="322"/>
      <c r="GIY24" s="321"/>
      <c r="GIZ24" s="322"/>
      <c r="GJA24" s="321"/>
      <c r="GJB24" s="322"/>
      <c r="GJC24" s="321"/>
      <c r="GJD24" s="322"/>
      <c r="GJE24" s="321"/>
      <c r="GJF24" s="322"/>
      <c r="GJG24" s="321"/>
      <c r="GJH24" s="322"/>
      <c r="GJI24" s="321"/>
      <c r="GJJ24" s="322"/>
      <c r="GJK24" s="321"/>
      <c r="GJL24" s="322"/>
      <c r="GJM24" s="321"/>
      <c r="GJN24" s="322"/>
      <c r="GJO24" s="321"/>
      <c r="GJP24" s="322"/>
      <c r="GJQ24" s="321"/>
      <c r="GJR24" s="322"/>
      <c r="GJS24" s="321"/>
      <c r="GJT24" s="322"/>
      <c r="GJU24" s="321"/>
      <c r="GJV24" s="322"/>
      <c r="GJW24" s="321"/>
      <c r="GJX24" s="322"/>
      <c r="GJY24" s="321"/>
      <c r="GJZ24" s="322"/>
      <c r="GKA24" s="321"/>
      <c r="GKB24" s="322"/>
      <c r="GKC24" s="321"/>
      <c r="GKD24" s="322"/>
      <c r="GKE24" s="321"/>
      <c r="GKF24" s="322"/>
      <c r="GKG24" s="321"/>
      <c r="GKH24" s="322"/>
      <c r="GKI24" s="321"/>
      <c r="GKJ24" s="322"/>
      <c r="GKK24" s="321"/>
      <c r="GKL24" s="322"/>
      <c r="GKM24" s="321"/>
      <c r="GKN24" s="322"/>
      <c r="GKO24" s="321"/>
      <c r="GKP24" s="322"/>
      <c r="GKQ24" s="321"/>
      <c r="GKR24" s="322"/>
      <c r="GKS24" s="321"/>
      <c r="GKT24" s="322"/>
      <c r="GKU24" s="321"/>
      <c r="GKV24" s="322"/>
      <c r="GKW24" s="321"/>
      <c r="GKX24" s="322"/>
      <c r="GKY24" s="321"/>
      <c r="GKZ24" s="322"/>
      <c r="GLA24" s="321"/>
      <c r="GLB24" s="322"/>
      <c r="GLC24" s="321"/>
      <c r="GLD24" s="322"/>
      <c r="GLE24" s="321"/>
      <c r="GLF24" s="322"/>
      <c r="GLG24" s="321"/>
      <c r="GLH24" s="322"/>
      <c r="GLI24" s="321"/>
      <c r="GLJ24" s="322"/>
      <c r="GLK24" s="321"/>
      <c r="GLL24" s="322"/>
      <c r="GLM24" s="321"/>
      <c r="GLN24" s="322"/>
      <c r="GLO24" s="321"/>
      <c r="GLP24" s="322"/>
      <c r="GLQ24" s="321"/>
      <c r="GLR24" s="322"/>
      <c r="GLS24" s="321"/>
      <c r="GLT24" s="322"/>
      <c r="GLU24" s="321"/>
      <c r="GLV24" s="322"/>
      <c r="GLW24" s="321"/>
      <c r="GLX24" s="322"/>
      <c r="GLY24" s="321"/>
      <c r="GLZ24" s="322"/>
      <c r="GMA24" s="321"/>
      <c r="GMB24" s="322"/>
      <c r="GMC24" s="321"/>
      <c r="GMD24" s="322"/>
      <c r="GME24" s="321"/>
      <c r="GMF24" s="322"/>
      <c r="GMG24" s="321"/>
      <c r="GMH24" s="322"/>
      <c r="GMI24" s="321"/>
      <c r="GMJ24" s="322"/>
      <c r="GMK24" s="321"/>
      <c r="GML24" s="322"/>
      <c r="GMM24" s="321"/>
      <c r="GMN24" s="322"/>
      <c r="GMO24" s="321"/>
      <c r="GMP24" s="322"/>
      <c r="GMQ24" s="321"/>
      <c r="GMR24" s="322"/>
      <c r="GMS24" s="321"/>
      <c r="GMT24" s="322"/>
      <c r="GMU24" s="321"/>
      <c r="GMV24" s="322"/>
      <c r="GMW24" s="321"/>
      <c r="GMX24" s="322"/>
      <c r="GMY24" s="321"/>
      <c r="GMZ24" s="322"/>
      <c r="GNA24" s="321"/>
      <c r="GNB24" s="322"/>
      <c r="GNC24" s="321"/>
      <c r="GND24" s="322"/>
      <c r="GNE24" s="321"/>
      <c r="GNF24" s="322"/>
      <c r="GNG24" s="321"/>
      <c r="GNH24" s="322"/>
      <c r="GNI24" s="321"/>
      <c r="GNJ24" s="322"/>
      <c r="GNK24" s="321"/>
      <c r="GNL24" s="322"/>
      <c r="GNM24" s="321"/>
      <c r="GNN24" s="322"/>
      <c r="GNO24" s="321"/>
      <c r="GNP24" s="322"/>
      <c r="GNQ24" s="321"/>
      <c r="GNR24" s="322"/>
      <c r="GNS24" s="321"/>
      <c r="GNT24" s="322"/>
      <c r="GNU24" s="321"/>
      <c r="GNV24" s="322"/>
      <c r="GNW24" s="321"/>
      <c r="GNX24" s="322"/>
      <c r="GNY24" s="321"/>
      <c r="GNZ24" s="322"/>
      <c r="GOA24" s="321"/>
      <c r="GOB24" s="322"/>
      <c r="GOC24" s="321"/>
      <c r="GOD24" s="322"/>
      <c r="GOE24" s="321"/>
      <c r="GOF24" s="322"/>
      <c r="GOG24" s="321"/>
      <c r="GOH24" s="322"/>
      <c r="GOI24" s="321"/>
      <c r="GOJ24" s="322"/>
      <c r="GOK24" s="321"/>
      <c r="GOL24" s="322"/>
      <c r="GOM24" s="321"/>
      <c r="GON24" s="322"/>
      <c r="GOO24" s="321"/>
      <c r="GOP24" s="322"/>
      <c r="GOQ24" s="321"/>
      <c r="GOR24" s="322"/>
      <c r="GOS24" s="321"/>
      <c r="GOT24" s="322"/>
      <c r="GOU24" s="321"/>
      <c r="GOV24" s="322"/>
      <c r="GOW24" s="321"/>
      <c r="GOX24" s="322"/>
      <c r="GOY24" s="321"/>
      <c r="GOZ24" s="322"/>
      <c r="GPA24" s="321"/>
      <c r="GPB24" s="322"/>
      <c r="GPC24" s="321"/>
      <c r="GPD24" s="322"/>
      <c r="GPE24" s="321"/>
      <c r="GPF24" s="322"/>
      <c r="GPG24" s="321"/>
      <c r="GPH24" s="322"/>
      <c r="GPI24" s="321"/>
      <c r="GPJ24" s="322"/>
      <c r="GPK24" s="321"/>
      <c r="GPL24" s="322"/>
      <c r="GPM24" s="321"/>
      <c r="GPN24" s="322"/>
      <c r="GPO24" s="321"/>
      <c r="GPP24" s="322"/>
      <c r="GPQ24" s="321"/>
      <c r="GPR24" s="322"/>
      <c r="GPS24" s="321"/>
      <c r="GPT24" s="322"/>
      <c r="GPU24" s="321"/>
      <c r="GPV24" s="322"/>
      <c r="GPW24" s="321"/>
      <c r="GPX24" s="322"/>
      <c r="GPY24" s="321"/>
      <c r="GPZ24" s="322"/>
      <c r="GQA24" s="321"/>
      <c r="GQB24" s="322"/>
      <c r="GQC24" s="321"/>
      <c r="GQD24" s="322"/>
      <c r="GQE24" s="321"/>
      <c r="GQF24" s="322"/>
      <c r="GQG24" s="321"/>
      <c r="GQH24" s="322"/>
      <c r="GQI24" s="321"/>
      <c r="GQJ24" s="322"/>
      <c r="GQK24" s="321"/>
      <c r="GQL24" s="322"/>
      <c r="GQM24" s="321"/>
      <c r="GQN24" s="322"/>
      <c r="GQO24" s="321"/>
      <c r="GQP24" s="322"/>
      <c r="GQQ24" s="321"/>
      <c r="GQR24" s="322"/>
      <c r="GQS24" s="321"/>
      <c r="GQT24" s="322"/>
      <c r="GQU24" s="321"/>
      <c r="GQV24" s="322"/>
      <c r="GQW24" s="321"/>
      <c r="GQX24" s="322"/>
      <c r="GQY24" s="321"/>
      <c r="GQZ24" s="322"/>
      <c r="GRA24" s="321"/>
      <c r="GRB24" s="322"/>
      <c r="GRC24" s="321"/>
      <c r="GRD24" s="322"/>
      <c r="GRE24" s="321"/>
      <c r="GRF24" s="322"/>
      <c r="GRG24" s="321"/>
      <c r="GRH24" s="322"/>
      <c r="GRI24" s="321"/>
      <c r="GRJ24" s="322"/>
      <c r="GRK24" s="321"/>
      <c r="GRL24" s="322"/>
      <c r="GRM24" s="321"/>
      <c r="GRN24" s="322"/>
      <c r="GRO24" s="321"/>
      <c r="GRP24" s="322"/>
      <c r="GRQ24" s="321"/>
      <c r="GRR24" s="322"/>
      <c r="GRS24" s="321"/>
      <c r="GRT24" s="322"/>
      <c r="GRU24" s="321"/>
      <c r="GRV24" s="322"/>
      <c r="GRW24" s="321"/>
      <c r="GRX24" s="322"/>
      <c r="GRY24" s="321"/>
      <c r="GRZ24" s="322"/>
      <c r="GSA24" s="321"/>
      <c r="GSB24" s="322"/>
      <c r="GSC24" s="321"/>
      <c r="GSD24" s="322"/>
      <c r="GSE24" s="321"/>
      <c r="GSF24" s="322"/>
      <c r="GSG24" s="321"/>
      <c r="GSH24" s="322"/>
      <c r="GSI24" s="321"/>
      <c r="GSJ24" s="322"/>
      <c r="GSK24" s="321"/>
      <c r="GSL24" s="322"/>
      <c r="GSM24" s="321"/>
      <c r="GSN24" s="322"/>
      <c r="GSO24" s="321"/>
      <c r="GSP24" s="322"/>
      <c r="GSQ24" s="321"/>
      <c r="GSR24" s="322"/>
      <c r="GSS24" s="321"/>
      <c r="GST24" s="322"/>
      <c r="GSU24" s="321"/>
      <c r="GSV24" s="322"/>
      <c r="GSW24" s="321"/>
      <c r="GSX24" s="322"/>
      <c r="GSY24" s="321"/>
      <c r="GSZ24" s="322"/>
      <c r="GTA24" s="321"/>
      <c r="GTB24" s="322"/>
      <c r="GTC24" s="321"/>
      <c r="GTD24" s="322"/>
      <c r="GTE24" s="321"/>
      <c r="GTF24" s="322"/>
      <c r="GTG24" s="321"/>
      <c r="GTH24" s="322"/>
      <c r="GTI24" s="321"/>
      <c r="GTJ24" s="322"/>
      <c r="GTK24" s="321"/>
      <c r="GTL24" s="322"/>
      <c r="GTM24" s="321"/>
      <c r="GTN24" s="322"/>
      <c r="GTO24" s="321"/>
      <c r="GTP24" s="322"/>
      <c r="GTQ24" s="321"/>
      <c r="GTR24" s="322"/>
      <c r="GTS24" s="321"/>
      <c r="GTT24" s="322"/>
      <c r="GTU24" s="321"/>
      <c r="GTV24" s="322"/>
      <c r="GTW24" s="321"/>
      <c r="GTX24" s="322"/>
      <c r="GTY24" s="321"/>
      <c r="GTZ24" s="322"/>
      <c r="GUA24" s="321"/>
      <c r="GUB24" s="322"/>
      <c r="GUC24" s="321"/>
      <c r="GUD24" s="322"/>
      <c r="GUE24" s="321"/>
      <c r="GUF24" s="322"/>
      <c r="GUG24" s="321"/>
      <c r="GUH24" s="322"/>
      <c r="GUI24" s="321"/>
      <c r="GUJ24" s="322"/>
      <c r="GUK24" s="321"/>
      <c r="GUL24" s="322"/>
      <c r="GUM24" s="321"/>
      <c r="GUN24" s="322"/>
      <c r="GUO24" s="321"/>
      <c r="GUP24" s="322"/>
      <c r="GUQ24" s="321"/>
      <c r="GUR24" s="322"/>
      <c r="GUS24" s="321"/>
      <c r="GUT24" s="322"/>
      <c r="GUU24" s="321"/>
      <c r="GUV24" s="322"/>
      <c r="GUW24" s="321"/>
      <c r="GUX24" s="322"/>
      <c r="GUY24" s="321"/>
      <c r="GUZ24" s="322"/>
      <c r="GVA24" s="321"/>
      <c r="GVB24" s="322"/>
      <c r="GVC24" s="321"/>
      <c r="GVD24" s="322"/>
      <c r="GVE24" s="321"/>
      <c r="GVF24" s="322"/>
      <c r="GVG24" s="321"/>
      <c r="GVH24" s="322"/>
      <c r="GVI24" s="321"/>
      <c r="GVJ24" s="322"/>
      <c r="GVK24" s="321"/>
      <c r="GVL24" s="322"/>
      <c r="GVM24" s="321"/>
      <c r="GVN24" s="322"/>
      <c r="GVO24" s="321"/>
      <c r="GVP24" s="322"/>
      <c r="GVQ24" s="321"/>
      <c r="GVR24" s="322"/>
      <c r="GVS24" s="321"/>
      <c r="GVT24" s="322"/>
      <c r="GVU24" s="321"/>
      <c r="GVV24" s="322"/>
      <c r="GVW24" s="321"/>
      <c r="GVX24" s="322"/>
      <c r="GVY24" s="321"/>
      <c r="GVZ24" s="322"/>
      <c r="GWA24" s="321"/>
      <c r="GWB24" s="322"/>
      <c r="GWC24" s="321"/>
      <c r="GWD24" s="322"/>
      <c r="GWE24" s="321"/>
      <c r="GWF24" s="322"/>
      <c r="GWG24" s="321"/>
      <c r="GWH24" s="322"/>
      <c r="GWI24" s="321"/>
      <c r="GWJ24" s="322"/>
      <c r="GWK24" s="321"/>
      <c r="GWL24" s="322"/>
      <c r="GWM24" s="321"/>
      <c r="GWN24" s="322"/>
      <c r="GWO24" s="321"/>
      <c r="GWP24" s="322"/>
      <c r="GWQ24" s="321"/>
      <c r="GWR24" s="322"/>
      <c r="GWS24" s="321"/>
      <c r="GWT24" s="322"/>
      <c r="GWU24" s="321"/>
      <c r="GWV24" s="322"/>
      <c r="GWW24" s="321"/>
      <c r="GWX24" s="322"/>
      <c r="GWY24" s="321"/>
      <c r="GWZ24" s="322"/>
      <c r="GXA24" s="321"/>
      <c r="GXB24" s="322"/>
      <c r="GXC24" s="321"/>
      <c r="GXD24" s="322"/>
      <c r="GXE24" s="321"/>
      <c r="GXF24" s="322"/>
      <c r="GXG24" s="321"/>
      <c r="GXH24" s="322"/>
      <c r="GXI24" s="321"/>
      <c r="GXJ24" s="322"/>
      <c r="GXK24" s="321"/>
      <c r="GXL24" s="322"/>
      <c r="GXM24" s="321"/>
      <c r="GXN24" s="322"/>
      <c r="GXO24" s="321"/>
      <c r="GXP24" s="322"/>
      <c r="GXQ24" s="321"/>
      <c r="GXR24" s="322"/>
      <c r="GXS24" s="321"/>
      <c r="GXT24" s="322"/>
      <c r="GXU24" s="321"/>
      <c r="GXV24" s="322"/>
      <c r="GXW24" s="321"/>
      <c r="GXX24" s="322"/>
      <c r="GXY24" s="321"/>
      <c r="GXZ24" s="322"/>
      <c r="GYA24" s="321"/>
      <c r="GYB24" s="322"/>
      <c r="GYC24" s="321"/>
      <c r="GYD24" s="322"/>
      <c r="GYE24" s="321"/>
      <c r="GYF24" s="322"/>
      <c r="GYG24" s="321"/>
      <c r="GYH24" s="322"/>
      <c r="GYI24" s="321"/>
      <c r="GYJ24" s="322"/>
      <c r="GYK24" s="321"/>
      <c r="GYL24" s="322"/>
      <c r="GYM24" s="321"/>
      <c r="GYN24" s="322"/>
      <c r="GYO24" s="321"/>
      <c r="GYP24" s="322"/>
      <c r="GYQ24" s="321"/>
      <c r="GYR24" s="322"/>
      <c r="GYS24" s="321"/>
      <c r="GYT24" s="322"/>
      <c r="GYU24" s="321"/>
      <c r="GYV24" s="322"/>
      <c r="GYW24" s="321"/>
      <c r="GYX24" s="322"/>
      <c r="GYY24" s="321"/>
      <c r="GYZ24" s="322"/>
      <c r="GZA24" s="321"/>
      <c r="GZB24" s="322"/>
      <c r="GZC24" s="321"/>
      <c r="GZD24" s="322"/>
      <c r="GZE24" s="321"/>
      <c r="GZF24" s="322"/>
      <c r="GZG24" s="321"/>
      <c r="GZH24" s="322"/>
      <c r="GZI24" s="321"/>
      <c r="GZJ24" s="322"/>
      <c r="GZK24" s="321"/>
      <c r="GZL24" s="322"/>
      <c r="GZM24" s="321"/>
      <c r="GZN24" s="322"/>
      <c r="GZO24" s="321"/>
      <c r="GZP24" s="322"/>
      <c r="GZQ24" s="321"/>
      <c r="GZR24" s="322"/>
      <c r="GZS24" s="321"/>
      <c r="GZT24" s="322"/>
      <c r="GZU24" s="321"/>
      <c r="GZV24" s="322"/>
      <c r="GZW24" s="321"/>
      <c r="GZX24" s="322"/>
      <c r="GZY24" s="321"/>
      <c r="GZZ24" s="322"/>
      <c r="HAA24" s="321"/>
      <c r="HAB24" s="322"/>
      <c r="HAC24" s="321"/>
      <c r="HAD24" s="322"/>
      <c r="HAE24" s="321"/>
      <c r="HAF24" s="322"/>
      <c r="HAG24" s="321"/>
      <c r="HAH24" s="322"/>
      <c r="HAI24" s="321"/>
      <c r="HAJ24" s="322"/>
      <c r="HAK24" s="321"/>
      <c r="HAL24" s="322"/>
      <c r="HAM24" s="321"/>
      <c r="HAN24" s="322"/>
      <c r="HAO24" s="321"/>
      <c r="HAP24" s="322"/>
      <c r="HAQ24" s="321"/>
      <c r="HAR24" s="322"/>
      <c r="HAS24" s="321"/>
      <c r="HAT24" s="322"/>
      <c r="HAU24" s="321"/>
      <c r="HAV24" s="322"/>
      <c r="HAW24" s="321"/>
      <c r="HAX24" s="322"/>
      <c r="HAY24" s="321"/>
      <c r="HAZ24" s="322"/>
      <c r="HBA24" s="321"/>
      <c r="HBB24" s="322"/>
      <c r="HBC24" s="321"/>
      <c r="HBD24" s="322"/>
      <c r="HBE24" s="321"/>
      <c r="HBF24" s="322"/>
      <c r="HBG24" s="321"/>
      <c r="HBH24" s="322"/>
      <c r="HBI24" s="321"/>
      <c r="HBJ24" s="322"/>
      <c r="HBK24" s="321"/>
      <c r="HBL24" s="322"/>
      <c r="HBM24" s="321"/>
      <c r="HBN24" s="322"/>
      <c r="HBO24" s="321"/>
      <c r="HBP24" s="322"/>
      <c r="HBQ24" s="321"/>
      <c r="HBR24" s="322"/>
      <c r="HBS24" s="321"/>
      <c r="HBT24" s="322"/>
      <c r="HBU24" s="321"/>
      <c r="HBV24" s="322"/>
      <c r="HBW24" s="321"/>
      <c r="HBX24" s="322"/>
      <c r="HBY24" s="321"/>
      <c r="HBZ24" s="322"/>
      <c r="HCA24" s="321"/>
      <c r="HCB24" s="322"/>
      <c r="HCC24" s="321"/>
      <c r="HCD24" s="322"/>
      <c r="HCE24" s="321"/>
      <c r="HCF24" s="322"/>
      <c r="HCG24" s="321"/>
      <c r="HCH24" s="322"/>
      <c r="HCI24" s="321"/>
      <c r="HCJ24" s="322"/>
      <c r="HCK24" s="321"/>
      <c r="HCL24" s="322"/>
      <c r="HCM24" s="321"/>
      <c r="HCN24" s="322"/>
      <c r="HCO24" s="321"/>
      <c r="HCP24" s="322"/>
      <c r="HCQ24" s="321"/>
      <c r="HCR24" s="322"/>
      <c r="HCS24" s="321"/>
      <c r="HCT24" s="322"/>
      <c r="HCU24" s="321"/>
      <c r="HCV24" s="322"/>
      <c r="HCW24" s="321"/>
      <c r="HCX24" s="322"/>
      <c r="HCY24" s="321"/>
      <c r="HCZ24" s="322"/>
      <c r="HDA24" s="321"/>
      <c r="HDB24" s="322"/>
      <c r="HDC24" s="321"/>
      <c r="HDD24" s="322"/>
      <c r="HDE24" s="321"/>
      <c r="HDF24" s="322"/>
      <c r="HDG24" s="321"/>
      <c r="HDH24" s="322"/>
      <c r="HDI24" s="321"/>
      <c r="HDJ24" s="322"/>
      <c r="HDK24" s="321"/>
      <c r="HDL24" s="322"/>
      <c r="HDM24" s="321"/>
      <c r="HDN24" s="322"/>
      <c r="HDO24" s="321"/>
      <c r="HDP24" s="322"/>
      <c r="HDQ24" s="321"/>
      <c r="HDR24" s="322"/>
      <c r="HDS24" s="321"/>
      <c r="HDT24" s="322"/>
      <c r="HDU24" s="321"/>
      <c r="HDV24" s="322"/>
      <c r="HDW24" s="321"/>
      <c r="HDX24" s="322"/>
      <c r="HDY24" s="321"/>
      <c r="HDZ24" s="322"/>
      <c r="HEA24" s="321"/>
      <c r="HEB24" s="322"/>
      <c r="HEC24" s="321"/>
      <c r="HED24" s="322"/>
      <c r="HEE24" s="321"/>
      <c r="HEF24" s="322"/>
      <c r="HEG24" s="321"/>
      <c r="HEH24" s="322"/>
      <c r="HEI24" s="321"/>
      <c r="HEJ24" s="322"/>
      <c r="HEK24" s="321"/>
      <c r="HEL24" s="322"/>
      <c r="HEM24" s="321"/>
      <c r="HEN24" s="322"/>
      <c r="HEO24" s="321"/>
      <c r="HEP24" s="322"/>
      <c r="HEQ24" s="321"/>
      <c r="HER24" s="322"/>
      <c r="HES24" s="321"/>
      <c r="HET24" s="322"/>
      <c r="HEU24" s="321"/>
      <c r="HEV24" s="322"/>
      <c r="HEW24" s="321"/>
      <c r="HEX24" s="322"/>
      <c r="HEY24" s="321"/>
      <c r="HEZ24" s="322"/>
      <c r="HFA24" s="321"/>
      <c r="HFB24" s="322"/>
      <c r="HFC24" s="321"/>
      <c r="HFD24" s="322"/>
      <c r="HFE24" s="321"/>
      <c r="HFF24" s="322"/>
      <c r="HFG24" s="321"/>
      <c r="HFH24" s="322"/>
      <c r="HFI24" s="321"/>
      <c r="HFJ24" s="322"/>
      <c r="HFK24" s="321"/>
      <c r="HFL24" s="322"/>
      <c r="HFM24" s="321"/>
      <c r="HFN24" s="322"/>
      <c r="HFO24" s="321"/>
      <c r="HFP24" s="322"/>
      <c r="HFQ24" s="321"/>
      <c r="HFR24" s="322"/>
      <c r="HFS24" s="321"/>
      <c r="HFT24" s="322"/>
      <c r="HFU24" s="321"/>
      <c r="HFV24" s="322"/>
      <c r="HFW24" s="321"/>
      <c r="HFX24" s="322"/>
      <c r="HFY24" s="321"/>
      <c r="HFZ24" s="322"/>
      <c r="HGA24" s="321"/>
      <c r="HGB24" s="322"/>
      <c r="HGC24" s="321"/>
      <c r="HGD24" s="322"/>
      <c r="HGE24" s="321"/>
      <c r="HGF24" s="322"/>
      <c r="HGG24" s="321"/>
      <c r="HGH24" s="322"/>
      <c r="HGI24" s="321"/>
      <c r="HGJ24" s="322"/>
      <c r="HGK24" s="321"/>
      <c r="HGL24" s="322"/>
      <c r="HGM24" s="321"/>
      <c r="HGN24" s="322"/>
      <c r="HGO24" s="321"/>
      <c r="HGP24" s="322"/>
      <c r="HGQ24" s="321"/>
      <c r="HGR24" s="322"/>
      <c r="HGS24" s="321"/>
      <c r="HGT24" s="322"/>
      <c r="HGU24" s="321"/>
      <c r="HGV24" s="322"/>
      <c r="HGW24" s="321"/>
      <c r="HGX24" s="322"/>
      <c r="HGY24" s="321"/>
      <c r="HGZ24" s="322"/>
      <c r="HHA24" s="321"/>
      <c r="HHB24" s="322"/>
      <c r="HHC24" s="321"/>
      <c r="HHD24" s="322"/>
      <c r="HHE24" s="321"/>
      <c r="HHF24" s="322"/>
      <c r="HHG24" s="321"/>
      <c r="HHH24" s="322"/>
      <c r="HHI24" s="321"/>
      <c r="HHJ24" s="322"/>
      <c r="HHK24" s="321"/>
      <c r="HHL24" s="322"/>
      <c r="HHM24" s="321"/>
      <c r="HHN24" s="322"/>
      <c r="HHO24" s="321"/>
      <c r="HHP24" s="322"/>
      <c r="HHQ24" s="321"/>
      <c r="HHR24" s="322"/>
      <c r="HHS24" s="321"/>
      <c r="HHT24" s="322"/>
      <c r="HHU24" s="321"/>
      <c r="HHV24" s="322"/>
      <c r="HHW24" s="321"/>
      <c r="HHX24" s="322"/>
      <c r="HHY24" s="321"/>
      <c r="HHZ24" s="322"/>
      <c r="HIA24" s="321"/>
      <c r="HIB24" s="322"/>
      <c r="HIC24" s="321"/>
      <c r="HID24" s="322"/>
      <c r="HIE24" s="321"/>
      <c r="HIF24" s="322"/>
      <c r="HIG24" s="321"/>
      <c r="HIH24" s="322"/>
      <c r="HII24" s="321"/>
      <c r="HIJ24" s="322"/>
      <c r="HIK24" s="321"/>
      <c r="HIL24" s="322"/>
      <c r="HIM24" s="321"/>
      <c r="HIN24" s="322"/>
      <c r="HIO24" s="321"/>
      <c r="HIP24" s="322"/>
      <c r="HIQ24" s="321"/>
      <c r="HIR24" s="322"/>
      <c r="HIS24" s="321"/>
      <c r="HIT24" s="322"/>
      <c r="HIU24" s="321"/>
      <c r="HIV24" s="322"/>
      <c r="HIW24" s="321"/>
      <c r="HIX24" s="322"/>
      <c r="HIY24" s="321"/>
      <c r="HIZ24" s="322"/>
      <c r="HJA24" s="321"/>
      <c r="HJB24" s="322"/>
      <c r="HJC24" s="321"/>
      <c r="HJD24" s="322"/>
      <c r="HJE24" s="321"/>
      <c r="HJF24" s="322"/>
      <c r="HJG24" s="321"/>
      <c r="HJH24" s="322"/>
      <c r="HJI24" s="321"/>
      <c r="HJJ24" s="322"/>
      <c r="HJK24" s="321"/>
      <c r="HJL24" s="322"/>
      <c r="HJM24" s="321"/>
      <c r="HJN24" s="322"/>
      <c r="HJO24" s="321"/>
      <c r="HJP24" s="322"/>
      <c r="HJQ24" s="321"/>
      <c r="HJR24" s="322"/>
      <c r="HJS24" s="321"/>
      <c r="HJT24" s="322"/>
      <c r="HJU24" s="321"/>
      <c r="HJV24" s="322"/>
      <c r="HJW24" s="321"/>
      <c r="HJX24" s="322"/>
      <c r="HJY24" s="321"/>
      <c r="HJZ24" s="322"/>
      <c r="HKA24" s="321"/>
      <c r="HKB24" s="322"/>
      <c r="HKC24" s="321"/>
      <c r="HKD24" s="322"/>
      <c r="HKE24" s="321"/>
      <c r="HKF24" s="322"/>
      <c r="HKG24" s="321"/>
      <c r="HKH24" s="322"/>
      <c r="HKI24" s="321"/>
      <c r="HKJ24" s="322"/>
      <c r="HKK24" s="321"/>
      <c r="HKL24" s="322"/>
      <c r="HKM24" s="321"/>
      <c r="HKN24" s="322"/>
      <c r="HKO24" s="321"/>
      <c r="HKP24" s="322"/>
      <c r="HKQ24" s="321"/>
      <c r="HKR24" s="322"/>
      <c r="HKS24" s="321"/>
      <c r="HKT24" s="322"/>
      <c r="HKU24" s="321"/>
      <c r="HKV24" s="322"/>
      <c r="HKW24" s="321"/>
      <c r="HKX24" s="322"/>
      <c r="HKY24" s="321"/>
      <c r="HKZ24" s="322"/>
      <c r="HLA24" s="321"/>
      <c r="HLB24" s="322"/>
      <c r="HLC24" s="321"/>
      <c r="HLD24" s="322"/>
      <c r="HLE24" s="321"/>
      <c r="HLF24" s="322"/>
      <c r="HLG24" s="321"/>
      <c r="HLH24" s="322"/>
      <c r="HLI24" s="321"/>
      <c r="HLJ24" s="322"/>
      <c r="HLK24" s="321"/>
      <c r="HLL24" s="322"/>
      <c r="HLM24" s="321"/>
      <c r="HLN24" s="322"/>
      <c r="HLO24" s="321"/>
      <c r="HLP24" s="322"/>
      <c r="HLQ24" s="321"/>
      <c r="HLR24" s="322"/>
      <c r="HLS24" s="321"/>
      <c r="HLT24" s="322"/>
      <c r="HLU24" s="321"/>
      <c r="HLV24" s="322"/>
      <c r="HLW24" s="321"/>
      <c r="HLX24" s="322"/>
      <c r="HLY24" s="321"/>
      <c r="HLZ24" s="322"/>
      <c r="HMA24" s="321"/>
      <c r="HMB24" s="322"/>
      <c r="HMC24" s="321"/>
      <c r="HMD24" s="322"/>
      <c r="HME24" s="321"/>
      <c r="HMF24" s="322"/>
      <c r="HMG24" s="321"/>
      <c r="HMH24" s="322"/>
      <c r="HMI24" s="321"/>
      <c r="HMJ24" s="322"/>
      <c r="HMK24" s="321"/>
      <c r="HML24" s="322"/>
      <c r="HMM24" s="321"/>
      <c r="HMN24" s="322"/>
      <c r="HMO24" s="321"/>
      <c r="HMP24" s="322"/>
      <c r="HMQ24" s="321"/>
      <c r="HMR24" s="322"/>
      <c r="HMS24" s="321"/>
      <c r="HMT24" s="322"/>
      <c r="HMU24" s="321"/>
      <c r="HMV24" s="322"/>
      <c r="HMW24" s="321"/>
      <c r="HMX24" s="322"/>
      <c r="HMY24" s="321"/>
      <c r="HMZ24" s="322"/>
      <c r="HNA24" s="321"/>
      <c r="HNB24" s="322"/>
      <c r="HNC24" s="321"/>
      <c r="HND24" s="322"/>
      <c r="HNE24" s="321"/>
      <c r="HNF24" s="322"/>
      <c r="HNG24" s="321"/>
      <c r="HNH24" s="322"/>
      <c r="HNI24" s="321"/>
      <c r="HNJ24" s="322"/>
      <c r="HNK24" s="321"/>
      <c r="HNL24" s="322"/>
      <c r="HNM24" s="321"/>
      <c r="HNN24" s="322"/>
      <c r="HNO24" s="321"/>
      <c r="HNP24" s="322"/>
      <c r="HNQ24" s="321"/>
      <c r="HNR24" s="322"/>
      <c r="HNS24" s="321"/>
      <c r="HNT24" s="322"/>
      <c r="HNU24" s="321"/>
      <c r="HNV24" s="322"/>
      <c r="HNW24" s="321"/>
      <c r="HNX24" s="322"/>
      <c r="HNY24" s="321"/>
      <c r="HNZ24" s="322"/>
      <c r="HOA24" s="321"/>
      <c r="HOB24" s="322"/>
      <c r="HOC24" s="321"/>
      <c r="HOD24" s="322"/>
      <c r="HOE24" s="321"/>
      <c r="HOF24" s="322"/>
      <c r="HOG24" s="321"/>
      <c r="HOH24" s="322"/>
      <c r="HOI24" s="321"/>
      <c r="HOJ24" s="322"/>
      <c r="HOK24" s="321"/>
      <c r="HOL24" s="322"/>
      <c r="HOM24" s="321"/>
      <c r="HON24" s="322"/>
      <c r="HOO24" s="321"/>
      <c r="HOP24" s="322"/>
      <c r="HOQ24" s="321"/>
      <c r="HOR24" s="322"/>
      <c r="HOS24" s="321"/>
      <c r="HOT24" s="322"/>
      <c r="HOU24" s="321"/>
      <c r="HOV24" s="322"/>
      <c r="HOW24" s="321"/>
      <c r="HOX24" s="322"/>
      <c r="HOY24" s="321"/>
      <c r="HOZ24" s="322"/>
      <c r="HPA24" s="321"/>
      <c r="HPB24" s="322"/>
      <c r="HPC24" s="321"/>
      <c r="HPD24" s="322"/>
      <c r="HPE24" s="321"/>
      <c r="HPF24" s="322"/>
      <c r="HPG24" s="321"/>
      <c r="HPH24" s="322"/>
      <c r="HPI24" s="321"/>
      <c r="HPJ24" s="322"/>
      <c r="HPK24" s="321"/>
      <c r="HPL24" s="322"/>
      <c r="HPM24" s="321"/>
      <c r="HPN24" s="322"/>
      <c r="HPO24" s="321"/>
      <c r="HPP24" s="322"/>
      <c r="HPQ24" s="321"/>
      <c r="HPR24" s="322"/>
      <c r="HPS24" s="321"/>
      <c r="HPT24" s="322"/>
      <c r="HPU24" s="321"/>
      <c r="HPV24" s="322"/>
      <c r="HPW24" s="321"/>
      <c r="HPX24" s="322"/>
      <c r="HPY24" s="321"/>
      <c r="HPZ24" s="322"/>
      <c r="HQA24" s="321"/>
      <c r="HQB24" s="322"/>
      <c r="HQC24" s="321"/>
      <c r="HQD24" s="322"/>
      <c r="HQE24" s="321"/>
      <c r="HQF24" s="322"/>
      <c r="HQG24" s="321"/>
      <c r="HQH24" s="322"/>
      <c r="HQI24" s="321"/>
      <c r="HQJ24" s="322"/>
      <c r="HQK24" s="321"/>
      <c r="HQL24" s="322"/>
      <c r="HQM24" s="321"/>
      <c r="HQN24" s="322"/>
      <c r="HQO24" s="321"/>
      <c r="HQP24" s="322"/>
      <c r="HQQ24" s="321"/>
      <c r="HQR24" s="322"/>
      <c r="HQS24" s="321"/>
      <c r="HQT24" s="322"/>
      <c r="HQU24" s="321"/>
      <c r="HQV24" s="322"/>
      <c r="HQW24" s="321"/>
      <c r="HQX24" s="322"/>
      <c r="HQY24" s="321"/>
      <c r="HQZ24" s="322"/>
      <c r="HRA24" s="321"/>
      <c r="HRB24" s="322"/>
      <c r="HRC24" s="321"/>
      <c r="HRD24" s="322"/>
      <c r="HRE24" s="321"/>
      <c r="HRF24" s="322"/>
      <c r="HRG24" s="321"/>
      <c r="HRH24" s="322"/>
      <c r="HRI24" s="321"/>
      <c r="HRJ24" s="322"/>
      <c r="HRK24" s="321"/>
      <c r="HRL24" s="322"/>
      <c r="HRM24" s="321"/>
      <c r="HRN24" s="322"/>
      <c r="HRO24" s="321"/>
      <c r="HRP24" s="322"/>
      <c r="HRQ24" s="321"/>
      <c r="HRR24" s="322"/>
      <c r="HRS24" s="321"/>
      <c r="HRT24" s="322"/>
      <c r="HRU24" s="321"/>
      <c r="HRV24" s="322"/>
      <c r="HRW24" s="321"/>
      <c r="HRX24" s="322"/>
      <c r="HRY24" s="321"/>
      <c r="HRZ24" s="322"/>
      <c r="HSA24" s="321"/>
      <c r="HSB24" s="322"/>
      <c r="HSC24" s="321"/>
      <c r="HSD24" s="322"/>
      <c r="HSE24" s="321"/>
      <c r="HSF24" s="322"/>
      <c r="HSG24" s="321"/>
      <c r="HSH24" s="322"/>
      <c r="HSI24" s="321"/>
      <c r="HSJ24" s="322"/>
      <c r="HSK24" s="321"/>
      <c r="HSL24" s="322"/>
      <c r="HSM24" s="321"/>
      <c r="HSN24" s="322"/>
      <c r="HSO24" s="321"/>
      <c r="HSP24" s="322"/>
      <c r="HSQ24" s="321"/>
      <c r="HSR24" s="322"/>
      <c r="HSS24" s="321"/>
      <c r="HST24" s="322"/>
      <c r="HSU24" s="321"/>
      <c r="HSV24" s="322"/>
      <c r="HSW24" s="321"/>
      <c r="HSX24" s="322"/>
      <c r="HSY24" s="321"/>
      <c r="HSZ24" s="322"/>
      <c r="HTA24" s="321"/>
      <c r="HTB24" s="322"/>
      <c r="HTC24" s="321"/>
      <c r="HTD24" s="322"/>
      <c r="HTE24" s="321"/>
      <c r="HTF24" s="322"/>
      <c r="HTG24" s="321"/>
      <c r="HTH24" s="322"/>
      <c r="HTI24" s="321"/>
      <c r="HTJ24" s="322"/>
      <c r="HTK24" s="321"/>
      <c r="HTL24" s="322"/>
      <c r="HTM24" s="321"/>
      <c r="HTN24" s="322"/>
      <c r="HTO24" s="321"/>
      <c r="HTP24" s="322"/>
      <c r="HTQ24" s="321"/>
      <c r="HTR24" s="322"/>
      <c r="HTS24" s="321"/>
      <c r="HTT24" s="322"/>
      <c r="HTU24" s="321"/>
      <c r="HTV24" s="322"/>
      <c r="HTW24" s="321"/>
      <c r="HTX24" s="322"/>
      <c r="HTY24" s="321"/>
      <c r="HTZ24" s="322"/>
      <c r="HUA24" s="321"/>
      <c r="HUB24" s="322"/>
      <c r="HUC24" s="321"/>
      <c r="HUD24" s="322"/>
      <c r="HUE24" s="321"/>
      <c r="HUF24" s="322"/>
      <c r="HUG24" s="321"/>
      <c r="HUH24" s="322"/>
      <c r="HUI24" s="321"/>
      <c r="HUJ24" s="322"/>
      <c r="HUK24" s="321"/>
      <c r="HUL24" s="322"/>
      <c r="HUM24" s="321"/>
      <c r="HUN24" s="322"/>
      <c r="HUO24" s="321"/>
      <c r="HUP24" s="322"/>
      <c r="HUQ24" s="321"/>
      <c r="HUR24" s="322"/>
      <c r="HUS24" s="321"/>
      <c r="HUT24" s="322"/>
      <c r="HUU24" s="321"/>
      <c r="HUV24" s="322"/>
      <c r="HUW24" s="321"/>
      <c r="HUX24" s="322"/>
      <c r="HUY24" s="321"/>
      <c r="HUZ24" s="322"/>
      <c r="HVA24" s="321"/>
      <c r="HVB24" s="322"/>
      <c r="HVC24" s="321"/>
      <c r="HVD24" s="322"/>
      <c r="HVE24" s="321"/>
      <c r="HVF24" s="322"/>
      <c r="HVG24" s="321"/>
      <c r="HVH24" s="322"/>
      <c r="HVI24" s="321"/>
      <c r="HVJ24" s="322"/>
      <c r="HVK24" s="321"/>
      <c r="HVL24" s="322"/>
      <c r="HVM24" s="321"/>
      <c r="HVN24" s="322"/>
      <c r="HVO24" s="321"/>
      <c r="HVP24" s="322"/>
      <c r="HVQ24" s="321"/>
      <c r="HVR24" s="322"/>
      <c r="HVS24" s="321"/>
      <c r="HVT24" s="322"/>
      <c r="HVU24" s="321"/>
      <c r="HVV24" s="322"/>
      <c r="HVW24" s="321"/>
      <c r="HVX24" s="322"/>
      <c r="HVY24" s="321"/>
      <c r="HVZ24" s="322"/>
      <c r="HWA24" s="321"/>
      <c r="HWB24" s="322"/>
      <c r="HWC24" s="321"/>
      <c r="HWD24" s="322"/>
      <c r="HWE24" s="321"/>
      <c r="HWF24" s="322"/>
      <c r="HWG24" s="321"/>
      <c r="HWH24" s="322"/>
      <c r="HWI24" s="321"/>
      <c r="HWJ24" s="322"/>
      <c r="HWK24" s="321"/>
      <c r="HWL24" s="322"/>
      <c r="HWM24" s="321"/>
      <c r="HWN24" s="322"/>
      <c r="HWO24" s="321"/>
      <c r="HWP24" s="322"/>
      <c r="HWQ24" s="321"/>
      <c r="HWR24" s="322"/>
      <c r="HWS24" s="321"/>
      <c r="HWT24" s="322"/>
      <c r="HWU24" s="321"/>
      <c r="HWV24" s="322"/>
      <c r="HWW24" s="321"/>
      <c r="HWX24" s="322"/>
      <c r="HWY24" s="321"/>
      <c r="HWZ24" s="322"/>
      <c r="HXA24" s="321"/>
      <c r="HXB24" s="322"/>
      <c r="HXC24" s="321"/>
      <c r="HXD24" s="322"/>
      <c r="HXE24" s="321"/>
      <c r="HXF24" s="322"/>
      <c r="HXG24" s="321"/>
      <c r="HXH24" s="322"/>
      <c r="HXI24" s="321"/>
      <c r="HXJ24" s="322"/>
      <c r="HXK24" s="321"/>
      <c r="HXL24" s="322"/>
      <c r="HXM24" s="321"/>
      <c r="HXN24" s="322"/>
      <c r="HXO24" s="321"/>
      <c r="HXP24" s="322"/>
      <c r="HXQ24" s="321"/>
      <c r="HXR24" s="322"/>
      <c r="HXS24" s="321"/>
      <c r="HXT24" s="322"/>
      <c r="HXU24" s="321"/>
      <c r="HXV24" s="322"/>
      <c r="HXW24" s="321"/>
      <c r="HXX24" s="322"/>
      <c r="HXY24" s="321"/>
      <c r="HXZ24" s="322"/>
      <c r="HYA24" s="321"/>
      <c r="HYB24" s="322"/>
      <c r="HYC24" s="321"/>
      <c r="HYD24" s="322"/>
      <c r="HYE24" s="321"/>
      <c r="HYF24" s="322"/>
      <c r="HYG24" s="321"/>
      <c r="HYH24" s="322"/>
      <c r="HYI24" s="321"/>
      <c r="HYJ24" s="322"/>
      <c r="HYK24" s="321"/>
      <c r="HYL24" s="322"/>
      <c r="HYM24" s="321"/>
      <c r="HYN24" s="322"/>
      <c r="HYO24" s="321"/>
      <c r="HYP24" s="322"/>
      <c r="HYQ24" s="321"/>
      <c r="HYR24" s="322"/>
      <c r="HYS24" s="321"/>
      <c r="HYT24" s="322"/>
      <c r="HYU24" s="321"/>
      <c r="HYV24" s="322"/>
      <c r="HYW24" s="321"/>
      <c r="HYX24" s="322"/>
      <c r="HYY24" s="321"/>
      <c r="HYZ24" s="322"/>
      <c r="HZA24" s="321"/>
      <c r="HZB24" s="322"/>
      <c r="HZC24" s="321"/>
      <c r="HZD24" s="322"/>
      <c r="HZE24" s="321"/>
      <c r="HZF24" s="322"/>
      <c r="HZG24" s="321"/>
      <c r="HZH24" s="322"/>
      <c r="HZI24" s="321"/>
      <c r="HZJ24" s="322"/>
      <c r="HZK24" s="321"/>
      <c r="HZL24" s="322"/>
      <c r="HZM24" s="321"/>
      <c r="HZN24" s="322"/>
      <c r="HZO24" s="321"/>
      <c r="HZP24" s="322"/>
      <c r="HZQ24" s="321"/>
      <c r="HZR24" s="322"/>
      <c r="HZS24" s="321"/>
      <c r="HZT24" s="322"/>
      <c r="HZU24" s="321"/>
      <c r="HZV24" s="322"/>
      <c r="HZW24" s="321"/>
      <c r="HZX24" s="322"/>
      <c r="HZY24" s="321"/>
      <c r="HZZ24" s="322"/>
      <c r="IAA24" s="321"/>
      <c r="IAB24" s="322"/>
      <c r="IAC24" s="321"/>
      <c r="IAD24" s="322"/>
      <c r="IAE24" s="321"/>
      <c r="IAF24" s="322"/>
      <c r="IAG24" s="321"/>
      <c r="IAH24" s="322"/>
      <c r="IAI24" s="321"/>
      <c r="IAJ24" s="322"/>
      <c r="IAK24" s="321"/>
      <c r="IAL24" s="322"/>
      <c r="IAM24" s="321"/>
      <c r="IAN24" s="322"/>
      <c r="IAO24" s="321"/>
      <c r="IAP24" s="322"/>
      <c r="IAQ24" s="321"/>
      <c r="IAR24" s="322"/>
      <c r="IAS24" s="321"/>
      <c r="IAT24" s="322"/>
      <c r="IAU24" s="321"/>
      <c r="IAV24" s="322"/>
      <c r="IAW24" s="321"/>
      <c r="IAX24" s="322"/>
      <c r="IAY24" s="321"/>
      <c r="IAZ24" s="322"/>
      <c r="IBA24" s="321"/>
      <c r="IBB24" s="322"/>
      <c r="IBC24" s="321"/>
      <c r="IBD24" s="322"/>
      <c r="IBE24" s="321"/>
      <c r="IBF24" s="322"/>
      <c r="IBG24" s="321"/>
      <c r="IBH24" s="322"/>
      <c r="IBI24" s="321"/>
      <c r="IBJ24" s="322"/>
      <c r="IBK24" s="321"/>
      <c r="IBL24" s="322"/>
      <c r="IBM24" s="321"/>
      <c r="IBN24" s="322"/>
      <c r="IBO24" s="321"/>
      <c r="IBP24" s="322"/>
      <c r="IBQ24" s="321"/>
      <c r="IBR24" s="322"/>
      <c r="IBS24" s="321"/>
      <c r="IBT24" s="322"/>
      <c r="IBU24" s="321"/>
      <c r="IBV24" s="322"/>
      <c r="IBW24" s="321"/>
      <c r="IBX24" s="322"/>
      <c r="IBY24" s="321"/>
      <c r="IBZ24" s="322"/>
      <c r="ICA24" s="321"/>
      <c r="ICB24" s="322"/>
      <c r="ICC24" s="321"/>
      <c r="ICD24" s="322"/>
      <c r="ICE24" s="321"/>
      <c r="ICF24" s="322"/>
      <c r="ICG24" s="321"/>
      <c r="ICH24" s="322"/>
      <c r="ICI24" s="321"/>
      <c r="ICJ24" s="322"/>
      <c r="ICK24" s="321"/>
      <c r="ICL24" s="322"/>
      <c r="ICM24" s="321"/>
      <c r="ICN24" s="322"/>
      <c r="ICO24" s="321"/>
      <c r="ICP24" s="322"/>
      <c r="ICQ24" s="321"/>
      <c r="ICR24" s="322"/>
      <c r="ICS24" s="321"/>
      <c r="ICT24" s="322"/>
      <c r="ICU24" s="321"/>
      <c r="ICV24" s="322"/>
      <c r="ICW24" s="321"/>
      <c r="ICX24" s="322"/>
      <c r="ICY24" s="321"/>
      <c r="ICZ24" s="322"/>
      <c r="IDA24" s="321"/>
      <c r="IDB24" s="322"/>
      <c r="IDC24" s="321"/>
      <c r="IDD24" s="322"/>
      <c r="IDE24" s="321"/>
      <c r="IDF24" s="322"/>
      <c r="IDG24" s="321"/>
      <c r="IDH24" s="322"/>
      <c r="IDI24" s="321"/>
      <c r="IDJ24" s="322"/>
      <c r="IDK24" s="321"/>
      <c r="IDL24" s="322"/>
      <c r="IDM24" s="321"/>
      <c r="IDN24" s="322"/>
      <c r="IDO24" s="321"/>
      <c r="IDP24" s="322"/>
      <c r="IDQ24" s="321"/>
      <c r="IDR24" s="322"/>
      <c r="IDS24" s="321"/>
      <c r="IDT24" s="322"/>
      <c r="IDU24" s="321"/>
      <c r="IDV24" s="322"/>
      <c r="IDW24" s="321"/>
      <c r="IDX24" s="322"/>
      <c r="IDY24" s="321"/>
      <c r="IDZ24" s="322"/>
      <c r="IEA24" s="321"/>
      <c r="IEB24" s="322"/>
      <c r="IEC24" s="321"/>
      <c r="IED24" s="322"/>
      <c r="IEE24" s="321"/>
      <c r="IEF24" s="322"/>
      <c r="IEG24" s="321"/>
      <c r="IEH24" s="322"/>
      <c r="IEI24" s="321"/>
      <c r="IEJ24" s="322"/>
      <c r="IEK24" s="321"/>
      <c r="IEL24" s="322"/>
      <c r="IEM24" s="321"/>
      <c r="IEN24" s="322"/>
      <c r="IEO24" s="321"/>
      <c r="IEP24" s="322"/>
      <c r="IEQ24" s="321"/>
      <c r="IER24" s="322"/>
      <c r="IES24" s="321"/>
      <c r="IET24" s="322"/>
      <c r="IEU24" s="321"/>
      <c r="IEV24" s="322"/>
      <c r="IEW24" s="321"/>
      <c r="IEX24" s="322"/>
      <c r="IEY24" s="321"/>
      <c r="IEZ24" s="322"/>
      <c r="IFA24" s="321"/>
      <c r="IFB24" s="322"/>
      <c r="IFC24" s="321"/>
      <c r="IFD24" s="322"/>
      <c r="IFE24" s="321"/>
      <c r="IFF24" s="322"/>
      <c r="IFG24" s="321"/>
      <c r="IFH24" s="322"/>
      <c r="IFI24" s="321"/>
      <c r="IFJ24" s="322"/>
      <c r="IFK24" s="321"/>
      <c r="IFL24" s="322"/>
      <c r="IFM24" s="321"/>
      <c r="IFN24" s="322"/>
      <c r="IFO24" s="321"/>
      <c r="IFP24" s="322"/>
      <c r="IFQ24" s="321"/>
      <c r="IFR24" s="322"/>
      <c r="IFS24" s="321"/>
      <c r="IFT24" s="322"/>
      <c r="IFU24" s="321"/>
      <c r="IFV24" s="322"/>
      <c r="IFW24" s="321"/>
      <c r="IFX24" s="322"/>
      <c r="IFY24" s="321"/>
      <c r="IFZ24" s="322"/>
      <c r="IGA24" s="321"/>
      <c r="IGB24" s="322"/>
      <c r="IGC24" s="321"/>
      <c r="IGD24" s="322"/>
      <c r="IGE24" s="321"/>
      <c r="IGF24" s="322"/>
      <c r="IGG24" s="321"/>
      <c r="IGH24" s="322"/>
      <c r="IGI24" s="321"/>
      <c r="IGJ24" s="322"/>
      <c r="IGK24" s="321"/>
      <c r="IGL24" s="322"/>
      <c r="IGM24" s="321"/>
      <c r="IGN24" s="322"/>
      <c r="IGO24" s="321"/>
      <c r="IGP24" s="322"/>
      <c r="IGQ24" s="321"/>
      <c r="IGR24" s="322"/>
      <c r="IGS24" s="321"/>
      <c r="IGT24" s="322"/>
      <c r="IGU24" s="321"/>
      <c r="IGV24" s="322"/>
      <c r="IGW24" s="321"/>
      <c r="IGX24" s="322"/>
      <c r="IGY24" s="321"/>
      <c r="IGZ24" s="322"/>
      <c r="IHA24" s="321"/>
      <c r="IHB24" s="322"/>
      <c r="IHC24" s="321"/>
      <c r="IHD24" s="322"/>
      <c r="IHE24" s="321"/>
      <c r="IHF24" s="322"/>
      <c r="IHG24" s="321"/>
      <c r="IHH24" s="322"/>
      <c r="IHI24" s="321"/>
      <c r="IHJ24" s="322"/>
      <c r="IHK24" s="321"/>
      <c r="IHL24" s="322"/>
      <c r="IHM24" s="321"/>
      <c r="IHN24" s="322"/>
      <c r="IHO24" s="321"/>
      <c r="IHP24" s="322"/>
      <c r="IHQ24" s="321"/>
      <c r="IHR24" s="322"/>
      <c r="IHS24" s="321"/>
      <c r="IHT24" s="322"/>
      <c r="IHU24" s="321"/>
      <c r="IHV24" s="322"/>
      <c r="IHW24" s="321"/>
      <c r="IHX24" s="322"/>
      <c r="IHY24" s="321"/>
      <c r="IHZ24" s="322"/>
      <c r="IIA24" s="321"/>
      <c r="IIB24" s="322"/>
      <c r="IIC24" s="321"/>
      <c r="IID24" s="322"/>
      <c r="IIE24" s="321"/>
      <c r="IIF24" s="322"/>
      <c r="IIG24" s="321"/>
      <c r="IIH24" s="322"/>
      <c r="III24" s="321"/>
      <c r="IIJ24" s="322"/>
      <c r="IIK24" s="321"/>
      <c r="IIL24" s="322"/>
      <c r="IIM24" s="321"/>
      <c r="IIN24" s="322"/>
      <c r="IIO24" s="321"/>
      <c r="IIP24" s="322"/>
      <c r="IIQ24" s="321"/>
      <c r="IIR24" s="322"/>
      <c r="IIS24" s="321"/>
      <c r="IIT24" s="322"/>
      <c r="IIU24" s="321"/>
      <c r="IIV24" s="322"/>
      <c r="IIW24" s="321"/>
      <c r="IIX24" s="322"/>
      <c r="IIY24" s="321"/>
      <c r="IIZ24" s="322"/>
      <c r="IJA24" s="321"/>
      <c r="IJB24" s="322"/>
      <c r="IJC24" s="321"/>
      <c r="IJD24" s="322"/>
      <c r="IJE24" s="321"/>
      <c r="IJF24" s="322"/>
      <c r="IJG24" s="321"/>
      <c r="IJH24" s="322"/>
      <c r="IJI24" s="321"/>
      <c r="IJJ24" s="322"/>
      <c r="IJK24" s="321"/>
      <c r="IJL24" s="322"/>
      <c r="IJM24" s="321"/>
      <c r="IJN24" s="322"/>
      <c r="IJO24" s="321"/>
      <c r="IJP24" s="322"/>
      <c r="IJQ24" s="321"/>
      <c r="IJR24" s="322"/>
      <c r="IJS24" s="321"/>
      <c r="IJT24" s="322"/>
      <c r="IJU24" s="321"/>
      <c r="IJV24" s="322"/>
      <c r="IJW24" s="321"/>
      <c r="IJX24" s="322"/>
      <c r="IJY24" s="321"/>
      <c r="IJZ24" s="322"/>
      <c r="IKA24" s="321"/>
      <c r="IKB24" s="322"/>
      <c r="IKC24" s="321"/>
      <c r="IKD24" s="322"/>
      <c r="IKE24" s="321"/>
      <c r="IKF24" s="322"/>
      <c r="IKG24" s="321"/>
      <c r="IKH24" s="322"/>
      <c r="IKI24" s="321"/>
      <c r="IKJ24" s="322"/>
      <c r="IKK24" s="321"/>
      <c r="IKL24" s="322"/>
      <c r="IKM24" s="321"/>
      <c r="IKN24" s="322"/>
      <c r="IKO24" s="321"/>
      <c r="IKP24" s="322"/>
      <c r="IKQ24" s="321"/>
      <c r="IKR24" s="322"/>
      <c r="IKS24" s="321"/>
      <c r="IKT24" s="322"/>
      <c r="IKU24" s="321"/>
      <c r="IKV24" s="322"/>
      <c r="IKW24" s="321"/>
      <c r="IKX24" s="322"/>
      <c r="IKY24" s="321"/>
      <c r="IKZ24" s="322"/>
      <c r="ILA24" s="321"/>
      <c r="ILB24" s="322"/>
      <c r="ILC24" s="321"/>
      <c r="ILD24" s="322"/>
      <c r="ILE24" s="321"/>
      <c r="ILF24" s="322"/>
      <c r="ILG24" s="321"/>
      <c r="ILH24" s="322"/>
      <c r="ILI24" s="321"/>
      <c r="ILJ24" s="322"/>
      <c r="ILK24" s="321"/>
      <c r="ILL24" s="322"/>
      <c r="ILM24" s="321"/>
      <c r="ILN24" s="322"/>
      <c r="ILO24" s="321"/>
      <c r="ILP24" s="322"/>
      <c r="ILQ24" s="321"/>
      <c r="ILR24" s="322"/>
      <c r="ILS24" s="321"/>
      <c r="ILT24" s="322"/>
      <c r="ILU24" s="321"/>
      <c r="ILV24" s="322"/>
      <c r="ILW24" s="321"/>
      <c r="ILX24" s="322"/>
      <c r="ILY24" s="321"/>
      <c r="ILZ24" s="322"/>
      <c r="IMA24" s="321"/>
      <c r="IMB24" s="322"/>
      <c r="IMC24" s="321"/>
      <c r="IMD24" s="322"/>
      <c r="IME24" s="321"/>
      <c r="IMF24" s="322"/>
      <c r="IMG24" s="321"/>
      <c r="IMH24" s="322"/>
      <c r="IMI24" s="321"/>
      <c r="IMJ24" s="322"/>
      <c r="IMK24" s="321"/>
      <c r="IML24" s="322"/>
      <c r="IMM24" s="321"/>
      <c r="IMN24" s="322"/>
      <c r="IMO24" s="321"/>
      <c r="IMP24" s="322"/>
      <c r="IMQ24" s="321"/>
      <c r="IMR24" s="322"/>
      <c r="IMS24" s="321"/>
      <c r="IMT24" s="322"/>
      <c r="IMU24" s="321"/>
      <c r="IMV24" s="322"/>
      <c r="IMW24" s="321"/>
      <c r="IMX24" s="322"/>
      <c r="IMY24" s="321"/>
      <c r="IMZ24" s="322"/>
      <c r="INA24" s="321"/>
      <c r="INB24" s="322"/>
      <c r="INC24" s="321"/>
      <c r="IND24" s="322"/>
      <c r="INE24" s="321"/>
      <c r="INF24" s="322"/>
      <c r="ING24" s="321"/>
      <c r="INH24" s="322"/>
      <c r="INI24" s="321"/>
      <c r="INJ24" s="322"/>
      <c r="INK24" s="321"/>
      <c r="INL24" s="322"/>
      <c r="INM24" s="321"/>
      <c r="INN24" s="322"/>
      <c r="INO24" s="321"/>
      <c r="INP24" s="322"/>
      <c r="INQ24" s="321"/>
      <c r="INR24" s="322"/>
      <c r="INS24" s="321"/>
      <c r="INT24" s="322"/>
      <c r="INU24" s="321"/>
      <c r="INV24" s="322"/>
      <c r="INW24" s="321"/>
      <c r="INX24" s="322"/>
      <c r="INY24" s="321"/>
      <c r="INZ24" s="322"/>
      <c r="IOA24" s="321"/>
      <c r="IOB24" s="322"/>
      <c r="IOC24" s="321"/>
      <c r="IOD24" s="322"/>
      <c r="IOE24" s="321"/>
      <c r="IOF24" s="322"/>
      <c r="IOG24" s="321"/>
      <c r="IOH24" s="322"/>
      <c r="IOI24" s="321"/>
      <c r="IOJ24" s="322"/>
      <c r="IOK24" s="321"/>
      <c r="IOL24" s="322"/>
      <c r="IOM24" s="321"/>
      <c r="ION24" s="322"/>
      <c r="IOO24" s="321"/>
      <c r="IOP24" s="322"/>
      <c r="IOQ24" s="321"/>
      <c r="IOR24" s="322"/>
      <c r="IOS24" s="321"/>
      <c r="IOT24" s="322"/>
      <c r="IOU24" s="321"/>
      <c r="IOV24" s="322"/>
      <c r="IOW24" s="321"/>
      <c r="IOX24" s="322"/>
      <c r="IOY24" s="321"/>
      <c r="IOZ24" s="322"/>
      <c r="IPA24" s="321"/>
      <c r="IPB24" s="322"/>
      <c r="IPC24" s="321"/>
      <c r="IPD24" s="322"/>
      <c r="IPE24" s="321"/>
      <c r="IPF24" s="322"/>
      <c r="IPG24" s="321"/>
      <c r="IPH24" s="322"/>
      <c r="IPI24" s="321"/>
      <c r="IPJ24" s="322"/>
      <c r="IPK24" s="321"/>
      <c r="IPL24" s="322"/>
      <c r="IPM24" s="321"/>
      <c r="IPN24" s="322"/>
      <c r="IPO24" s="321"/>
      <c r="IPP24" s="322"/>
      <c r="IPQ24" s="321"/>
      <c r="IPR24" s="322"/>
      <c r="IPS24" s="321"/>
      <c r="IPT24" s="322"/>
      <c r="IPU24" s="321"/>
      <c r="IPV24" s="322"/>
      <c r="IPW24" s="321"/>
      <c r="IPX24" s="322"/>
      <c r="IPY24" s="321"/>
      <c r="IPZ24" s="322"/>
      <c r="IQA24" s="321"/>
      <c r="IQB24" s="322"/>
      <c r="IQC24" s="321"/>
      <c r="IQD24" s="322"/>
      <c r="IQE24" s="321"/>
      <c r="IQF24" s="322"/>
      <c r="IQG24" s="321"/>
      <c r="IQH24" s="322"/>
      <c r="IQI24" s="321"/>
      <c r="IQJ24" s="322"/>
      <c r="IQK24" s="321"/>
      <c r="IQL24" s="322"/>
      <c r="IQM24" s="321"/>
      <c r="IQN24" s="322"/>
      <c r="IQO24" s="321"/>
      <c r="IQP24" s="322"/>
      <c r="IQQ24" s="321"/>
      <c r="IQR24" s="322"/>
      <c r="IQS24" s="321"/>
      <c r="IQT24" s="322"/>
      <c r="IQU24" s="321"/>
      <c r="IQV24" s="322"/>
      <c r="IQW24" s="321"/>
      <c r="IQX24" s="322"/>
      <c r="IQY24" s="321"/>
      <c r="IQZ24" s="322"/>
      <c r="IRA24" s="321"/>
      <c r="IRB24" s="322"/>
      <c r="IRC24" s="321"/>
      <c r="IRD24" s="322"/>
      <c r="IRE24" s="321"/>
      <c r="IRF24" s="322"/>
      <c r="IRG24" s="321"/>
      <c r="IRH24" s="322"/>
      <c r="IRI24" s="321"/>
      <c r="IRJ24" s="322"/>
      <c r="IRK24" s="321"/>
      <c r="IRL24" s="322"/>
      <c r="IRM24" s="321"/>
      <c r="IRN24" s="322"/>
      <c r="IRO24" s="321"/>
      <c r="IRP24" s="322"/>
      <c r="IRQ24" s="321"/>
      <c r="IRR24" s="322"/>
      <c r="IRS24" s="321"/>
      <c r="IRT24" s="322"/>
      <c r="IRU24" s="321"/>
      <c r="IRV24" s="322"/>
      <c r="IRW24" s="321"/>
      <c r="IRX24" s="322"/>
      <c r="IRY24" s="321"/>
      <c r="IRZ24" s="322"/>
      <c r="ISA24" s="321"/>
      <c r="ISB24" s="322"/>
      <c r="ISC24" s="321"/>
      <c r="ISD24" s="322"/>
      <c r="ISE24" s="321"/>
      <c r="ISF24" s="322"/>
      <c r="ISG24" s="321"/>
      <c r="ISH24" s="322"/>
      <c r="ISI24" s="321"/>
      <c r="ISJ24" s="322"/>
      <c r="ISK24" s="321"/>
      <c r="ISL24" s="322"/>
      <c r="ISM24" s="321"/>
      <c r="ISN24" s="322"/>
      <c r="ISO24" s="321"/>
      <c r="ISP24" s="322"/>
      <c r="ISQ24" s="321"/>
      <c r="ISR24" s="322"/>
      <c r="ISS24" s="321"/>
      <c r="IST24" s="322"/>
      <c r="ISU24" s="321"/>
      <c r="ISV24" s="322"/>
      <c r="ISW24" s="321"/>
      <c r="ISX24" s="322"/>
      <c r="ISY24" s="321"/>
      <c r="ISZ24" s="322"/>
      <c r="ITA24" s="321"/>
      <c r="ITB24" s="322"/>
      <c r="ITC24" s="321"/>
      <c r="ITD24" s="322"/>
      <c r="ITE24" s="321"/>
      <c r="ITF24" s="322"/>
      <c r="ITG24" s="321"/>
      <c r="ITH24" s="322"/>
      <c r="ITI24" s="321"/>
      <c r="ITJ24" s="322"/>
      <c r="ITK24" s="321"/>
      <c r="ITL24" s="322"/>
      <c r="ITM24" s="321"/>
      <c r="ITN24" s="322"/>
      <c r="ITO24" s="321"/>
      <c r="ITP24" s="322"/>
      <c r="ITQ24" s="321"/>
      <c r="ITR24" s="322"/>
      <c r="ITS24" s="321"/>
      <c r="ITT24" s="322"/>
      <c r="ITU24" s="321"/>
      <c r="ITV24" s="322"/>
      <c r="ITW24" s="321"/>
      <c r="ITX24" s="322"/>
      <c r="ITY24" s="321"/>
      <c r="ITZ24" s="322"/>
      <c r="IUA24" s="321"/>
      <c r="IUB24" s="322"/>
      <c r="IUC24" s="321"/>
      <c r="IUD24" s="322"/>
      <c r="IUE24" s="321"/>
      <c r="IUF24" s="322"/>
      <c r="IUG24" s="321"/>
      <c r="IUH24" s="322"/>
      <c r="IUI24" s="321"/>
      <c r="IUJ24" s="322"/>
      <c r="IUK24" s="321"/>
      <c r="IUL24" s="322"/>
      <c r="IUM24" s="321"/>
      <c r="IUN24" s="322"/>
      <c r="IUO24" s="321"/>
      <c r="IUP24" s="322"/>
      <c r="IUQ24" s="321"/>
      <c r="IUR24" s="322"/>
      <c r="IUS24" s="321"/>
      <c r="IUT24" s="322"/>
      <c r="IUU24" s="321"/>
      <c r="IUV24" s="322"/>
      <c r="IUW24" s="321"/>
      <c r="IUX24" s="322"/>
      <c r="IUY24" s="321"/>
      <c r="IUZ24" s="322"/>
      <c r="IVA24" s="321"/>
      <c r="IVB24" s="322"/>
      <c r="IVC24" s="321"/>
      <c r="IVD24" s="322"/>
      <c r="IVE24" s="321"/>
      <c r="IVF24" s="322"/>
      <c r="IVG24" s="321"/>
      <c r="IVH24" s="322"/>
      <c r="IVI24" s="321"/>
      <c r="IVJ24" s="322"/>
      <c r="IVK24" s="321"/>
      <c r="IVL24" s="322"/>
      <c r="IVM24" s="321"/>
      <c r="IVN24" s="322"/>
      <c r="IVO24" s="321"/>
      <c r="IVP24" s="322"/>
      <c r="IVQ24" s="321"/>
      <c r="IVR24" s="322"/>
      <c r="IVS24" s="321"/>
      <c r="IVT24" s="322"/>
      <c r="IVU24" s="321"/>
      <c r="IVV24" s="322"/>
      <c r="IVW24" s="321"/>
      <c r="IVX24" s="322"/>
      <c r="IVY24" s="321"/>
      <c r="IVZ24" s="322"/>
      <c r="IWA24" s="321"/>
      <c r="IWB24" s="322"/>
      <c r="IWC24" s="321"/>
      <c r="IWD24" s="322"/>
      <c r="IWE24" s="321"/>
      <c r="IWF24" s="322"/>
      <c r="IWG24" s="321"/>
      <c r="IWH24" s="322"/>
      <c r="IWI24" s="321"/>
      <c r="IWJ24" s="322"/>
      <c r="IWK24" s="321"/>
      <c r="IWL24" s="322"/>
      <c r="IWM24" s="321"/>
      <c r="IWN24" s="322"/>
      <c r="IWO24" s="321"/>
      <c r="IWP24" s="322"/>
      <c r="IWQ24" s="321"/>
      <c r="IWR24" s="322"/>
      <c r="IWS24" s="321"/>
      <c r="IWT24" s="322"/>
      <c r="IWU24" s="321"/>
      <c r="IWV24" s="322"/>
      <c r="IWW24" s="321"/>
      <c r="IWX24" s="322"/>
      <c r="IWY24" s="321"/>
      <c r="IWZ24" s="322"/>
      <c r="IXA24" s="321"/>
      <c r="IXB24" s="322"/>
      <c r="IXC24" s="321"/>
      <c r="IXD24" s="322"/>
      <c r="IXE24" s="321"/>
      <c r="IXF24" s="322"/>
      <c r="IXG24" s="321"/>
      <c r="IXH24" s="322"/>
      <c r="IXI24" s="321"/>
      <c r="IXJ24" s="322"/>
      <c r="IXK24" s="321"/>
      <c r="IXL24" s="322"/>
      <c r="IXM24" s="321"/>
      <c r="IXN24" s="322"/>
      <c r="IXO24" s="321"/>
      <c r="IXP24" s="322"/>
      <c r="IXQ24" s="321"/>
      <c r="IXR24" s="322"/>
      <c r="IXS24" s="321"/>
      <c r="IXT24" s="322"/>
      <c r="IXU24" s="321"/>
      <c r="IXV24" s="322"/>
      <c r="IXW24" s="321"/>
      <c r="IXX24" s="322"/>
      <c r="IXY24" s="321"/>
      <c r="IXZ24" s="322"/>
      <c r="IYA24" s="321"/>
      <c r="IYB24" s="322"/>
      <c r="IYC24" s="321"/>
      <c r="IYD24" s="322"/>
      <c r="IYE24" s="321"/>
      <c r="IYF24" s="322"/>
      <c r="IYG24" s="321"/>
      <c r="IYH24" s="322"/>
      <c r="IYI24" s="321"/>
      <c r="IYJ24" s="322"/>
      <c r="IYK24" s="321"/>
      <c r="IYL24" s="322"/>
      <c r="IYM24" s="321"/>
      <c r="IYN24" s="322"/>
      <c r="IYO24" s="321"/>
      <c r="IYP24" s="322"/>
      <c r="IYQ24" s="321"/>
      <c r="IYR24" s="322"/>
      <c r="IYS24" s="321"/>
      <c r="IYT24" s="322"/>
      <c r="IYU24" s="321"/>
      <c r="IYV24" s="322"/>
      <c r="IYW24" s="321"/>
      <c r="IYX24" s="322"/>
      <c r="IYY24" s="321"/>
      <c r="IYZ24" s="322"/>
      <c r="IZA24" s="321"/>
      <c r="IZB24" s="322"/>
      <c r="IZC24" s="321"/>
      <c r="IZD24" s="322"/>
      <c r="IZE24" s="321"/>
      <c r="IZF24" s="322"/>
      <c r="IZG24" s="321"/>
      <c r="IZH24" s="322"/>
      <c r="IZI24" s="321"/>
      <c r="IZJ24" s="322"/>
      <c r="IZK24" s="321"/>
      <c r="IZL24" s="322"/>
      <c r="IZM24" s="321"/>
      <c r="IZN24" s="322"/>
      <c r="IZO24" s="321"/>
      <c r="IZP24" s="322"/>
      <c r="IZQ24" s="321"/>
      <c r="IZR24" s="322"/>
      <c r="IZS24" s="321"/>
      <c r="IZT24" s="322"/>
      <c r="IZU24" s="321"/>
      <c r="IZV24" s="322"/>
      <c r="IZW24" s="321"/>
      <c r="IZX24" s="322"/>
      <c r="IZY24" s="321"/>
      <c r="IZZ24" s="322"/>
      <c r="JAA24" s="321"/>
      <c r="JAB24" s="322"/>
      <c r="JAC24" s="321"/>
      <c r="JAD24" s="322"/>
      <c r="JAE24" s="321"/>
      <c r="JAF24" s="322"/>
      <c r="JAG24" s="321"/>
      <c r="JAH24" s="322"/>
      <c r="JAI24" s="321"/>
      <c r="JAJ24" s="322"/>
      <c r="JAK24" s="321"/>
      <c r="JAL24" s="322"/>
      <c r="JAM24" s="321"/>
      <c r="JAN24" s="322"/>
      <c r="JAO24" s="321"/>
      <c r="JAP24" s="322"/>
      <c r="JAQ24" s="321"/>
      <c r="JAR24" s="322"/>
      <c r="JAS24" s="321"/>
      <c r="JAT24" s="322"/>
      <c r="JAU24" s="321"/>
      <c r="JAV24" s="322"/>
      <c r="JAW24" s="321"/>
      <c r="JAX24" s="322"/>
      <c r="JAY24" s="321"/>
      <c r="JAZ24" s="322"/>
      <c r="JBA24" s="321"/>
      <c r="JBB24" s="322"/>
      <c r="JBC24" s="321"/>
      <c r="JBD24" s="322"/>
      <c r="JBE24" s="321"/>
      <c r="JBF24" s="322"/>
      <c r="JBG24" s="321"/>
      <c r="JBH24" s="322"/>
      <c r="JBI24" s="321"/>
      <c r="JBJ24" s="322"/>
      <c r="JBK24" s="321"/>
      <c r="JBL24" s="322"/>
      <c r="JBM24" s="321"/>
      <c r="JBN24" s="322"/>
      <c r="JBO24" s="321"/>
      <c r="JBP24" s="322"/>
      <c r="JBQ24" s="321"/>
      <c r="JBR24" s="322"/>
      <c r="JBS24" s="321"/>
      <c r="JBT24" s="322"/>
      <c r="JBU24" s="321"/>
      <c r="JBV24" s="322"/>
      <c r="JBW24" s="321"/>
      <c r="JBX24" s="322"/>
      <c r="JBY24" s="321"/>
      <c r="JBZ24" s="322"/>
      <c r="JCA24" s="321"/>
      <c r="JCB24" s="322"/>
      <c r="JCC24" s="321"/>
      <c r="JCD24" s="322"/>
      <c r="JCE24" s="321"/>
      <c r="JCF24" s="322"/>
      <c r="JCG24" s="321"/>
      <c r="JCH24" s="322"/>
      <c r="JCI24" s="321"/>
      <c r="JCJ24" s="322"/>
      <c r="JCK24" s="321"/>
      <c r="JCL24" s="322"/>
      <c r="JCM24" s="321"/>
      <c r="JCN24" s="322"/>
      <c r="JCO24" s="321"/>
      <c r="JCP24" s="322"/>
      <c r="JCQ24" s="321"/>
      <c r="JCR24" s="322"/>
      <c r="JCS24" s="321"/>
      <c r="JCT24" s="322"/>
      <c r="JCU24" s="321"/>
      <c r="JCV24" s="322"/>
      <c r="JCW24" s="321"/>
      <c r="JCX24" s="322"/>
      <c r="JCY24" s="321"/>
      <c r="JCZ24" s="322"/>
      <c r="JDA24" s="321"/>
      <c r="JDB24" s="322"/>
      <c r="JDC24" s="321"/>
      <c r="JDD24" s="322"/>
      <c r="JDE24" s="321"/>
      <c r="JDF24" s="322"/>
      <c r="JDG24" s="321"/>
      <c r="JDH24" s="322"/>
      <c r="JDI24" s="321"/>
      <c r="JDJ24" s="322"/>
      <c r="JDK24" s="321"/>
      <c r="JDL24" s="322"/>
      <c r="JDM24" s="321"/>
      <c r="JDN24" s="322"/>
      <c r="JDO24" s="321"/>
      <c r="JDP24" s="322"/>
      <c r="JDQ24" s="321"/>
      <c r="JDR24" s="322"/>
      <c r="JDS24" s="321"/>
      <c r="JDT24" s="322"/>
      <c r="JDU24" s="321"/>
      <c r="JDV24" s="322"/>
      <c r="JDW24" s="321"/>
      <c r="JDX24" s="322"/>
      <c r="JDY24" s="321"/>
      <c r="JDZ24" s="322"/>
      <c r="JEA24" s="321"/>
      <c r="JEB24" s="322"/>
      <c r="JEC24" s="321"/>
      <c r="JED24" s="322"/>
      <c r="JEE24" s="321"/>
      <c r="JEF24" s="322"/>
      <c r="JEG24" s="321"/>
      <c r="JEH24" s="322"/>
      <c r="JEI24" s="321"/>
      <c r="JEJ24" s="322"/>
      <c r="JEK24" s="321"/>
      <c r="JEL24" s="322"/>
      <c r="JEM24" s="321"/>
      <c r="JEN24" s="322"/>
      <c r="JEO24" s="321"/>
      <c r="JEP24" s="322"/>
      <c r="JEQ24" s="321"/>
      <c r="JER24" s="322"/>
      <c r="JES24" s="321"/>
      <c r="JET24" s="322"/>
      <c r="JEU24" s="321"/>
      <c r="JEV24" s="322"/>
      <c r="JEW24" s="321"/>
      <c r="JEX24" s="322"/>
      <c r="JEY24" s="321"/>
      <c r="JEZ24" s="322"/>
      <c r="JFA24" s="321"/>
      <c r="JFB24" s="322"/>
      <c r="JFC24" s="321"/>
      <c r="JFD24" s="322"/>
      <c r="JFE24" s="321"/>
      <c r="JFF24" s="322"/>
      <c r="JFG24" s="321"/>
      <c r="JFH24" s="322"/>
      <c r="JFI24" s="321"/>
      <c r="JFJ24" s="322"/>
      <c r="JFK24" s="321"/>
      <c r="JFL24" s="322"/>
      <c r="JFM24" s="321"/>
      <c r="JFN24" s="322"/>
      <c r="JFO24" s="321"/>
      <c r="JFP24" s="322"/>
      <c r="JFQ24" s="321"/>
      <c r="JFR24" s="322"/>
      <c r="JFS24" s="321"/>
      <c r="JFT24" s="322"/>
      <c r="JFU24" s="321"/>
      <c r="JFV24" s="322"/>
      <c r="JFW24" s="321"/>
      <c r="JFX24" s="322"/>
      <c r="JFY24" s="321"/>
      <c r="JFZ24" s="322"/>
      <c r="JGA24" s="321"/>
      <c r="JGB24" s="322"/>
      <c r="JGC24" s="321"/>
      <c r="JGD24" s="322"/>
      <c r="JGE24" s="321"/>
      <c r="JGF24" s="322"/>
      <c r="JGG24" s="321"/>
      <c r="JGH24" s="322"/>
      <c r="JGI24" s="321"/>
      <c r="JGJ24" s="322"/>
      <c r="JGK24" s="321"/>
      <c r="JGL24" s="322"/>
      <c r="JGM24" s="321"/>
      <c r="JGN24" s="322"/>
      <c r="JGO24" s="321"/>
      <c r="JGP24" s="322"/>
      <c r="JGQ24" s="321"/>
      <c r="JGR24" s="322"/>
      <c r="JGS24" s="321"/>
      <c r="JGT24" s="322"/>
      <c r="JGU24" s="321"/>
      <c r="JGV24" s="322"/>
      <c r="JGW24" s="321"/>
      <c r="JGX24" s="322"/>
      <c r="JGY24" s="321"/>
      <c r="JGZ24" s="322"/>
      <c r="JHA24" s="321"/>
      <c r="JHB24" s="322"/>
      <c r="JHC24" s="321"/>
      <c r="JHD24" s="322"/>
      <c r="JHE24" s="321"/>
      <c r="JHF24" s="322"/>
      <c r="JHG24" s="321"/>
      <c r="JHH24" s="322"/>
      <c r="JHI24" s="321"/>
      <c r="JHJ24" s="322"/>
      <c r="JHK24" s="321"/>
      <c r="JHL24" s="322"/>
      <c r="JHM24" s="321"/>
      <c r="JHN24" s="322"/>
      <c r="JHO24" s="321"/>
      <c r="JHP24" s="322"/>
      <c r="JHQ24" s="321"/>
      <c r="JHR24" s="322"/>
      <c r="JHS24" s="321"/>
      <c r="JHT24" s="322"/>
      <c r="JHU24" s="321"/>
      <c r="JHV24" s="322"/>
      <c r="JHW24" s="321"/>
      <c r="JHX24" s="322"/>
      <c r="JHY24" s="321"/>
      <c r="JHZ24" s="322"/>
      <c r="JIA24" s="321"/>
      <c r="JIB24" s="322"/>
      <c r="JIC24" s="321"/>
      <c r="JID24" s="322"/>
      <c r="JIE24" s="321"/>
      <c r="JIF24" s="322"/>
      <c r="JIG24" s="321"/>
      <c r="JIH24" s="322"/>
      <c r="JII24" s="321"/>
      <c r="JIJ24" s="322"/>
      <c r="JIK24" s="321"/>
      <c r="JIL24" s="322"/>
      <c r="JIM24" s="321"/>
      <c r="JIN24" s="322"/>
      <c r="JIO24" s="321"/>
      <c r="JIP24" s="322"/>
      <c r="JIQ24" s="321"/>
      <c r="JIR24" s="322"/>
      <c r="JIS24" s="321"/>
      <c r="JIT24" s="322"/>
      <c r="JIU24" s="321"/>
      <c r="JIV24" s="322"/>
      <c r="JIW24" s="321"/>
      <c r="JIX24" s="322"/>
      <c r="JIY24" s="321"/>
      <c r="JIZ24" s="322"/>
      <c r="JJA24" s="321"/>
      <c r="JJB24" s="322"/>
      <c r="JJC24" s="321"/>
      <c r="JJD24" s="322"/>
      <c r="JJE24" s="321"/>
      <c r="JJF24" s="322"/>
      <c r="JJG24" s="321"/>
      <c r="JJH24" s="322"/>
      <c r="JJI24" s="321"/>
      <c r="JJJ24" s="322"/>
      <c r="JJK24" s="321"/>
      <c r="JJL24" s="322"/>
      <c r="JJM24" s="321"/>
      <c r="JJN24" s="322"/>
      <c r="JJO24" s="321"/>
      <c r="JJP24" s="322"/>
      <c r="JJQ24" s="321"/>
      <c r="JJR24" s="322"/>
      <c r="JJS24" s="321"/>
      <c r="JJT24" s="322"/>
      <c r="JJU24" s="321"/>
      <c r="JJV24" s="322"/>
      <c r="JJW24" s="321"/>
      <c r="JJX24" s="322"/>
      <c r="JJY24" s="321"/>
      <c r="JJZ24" s="322"/>
      <c r="JKA24" s="321"/>
      <c r="JKB24" s="322"/>
      <c r="JKC24" s="321"/>
      <c r="JKD24" s="322"/>
      <c r="JKE24" s="321"/>
      <c r="JKF24" s="322"/>
      <c r="JKG24" s="321"/>
      <c r="JKH24" s="322"/>
      <c r="JKI24" s="321"/>
      <c r="JKJ24" s="322"/>
      <c r="JKK24" s="321"/>
      <c r="JKL24" s="322"/>
      <c r="JKM24" s="321"/>
      <c r="JKN24" s="322"/>
      <c r="JKO24" s="321"/>
      <c r="JKP24" s="322"/>
      <c r="JKQ24" s="321"/>
      <c r="JKR24" s="322"/>
      <c r="JKS24" s="321"/>
      <c r="JKT24" s="322"/>
      <c r="JKU24" s="321"/>
      <c r="JKV24" s="322"/>
      <c r="JKW24" s="321"/>
      <c r="JKX24" s="322"/>
      <c r="JKY24" s="321"/>
      <c r="JKZ24" s="322"/>
      <c r="JLA24" s="321"/>
      <c r="JLB24" s="322"/>
      <c r="JLC24" s="321"/>
      <c r="JLD24" s="322"/>
      <c r="JLE24" s="321"/>
      <c r="JLF24" s="322"/>
      <c r="JLG24" s="321"/>
      <c r="JLH24" s="322"/>
      <c r="JLI24" s="321"/>
      <c r="JLJ24" s="322"/>
      <c r="JLK24" s="321"/>
      <c r="JLL24" s="322"/>
      <c r="JLM24" s="321"/>
      <c r="JLN24" s="322"/>
      <c r="JLO24" s="321"/>
      <c r="JLP24" s="322"/>
      <c r="JLQ24" s="321"/>
      <c r="JLR24" s="322"/>
      <c r="JLS24" s="321"/>
      <c r="JLT24" s="322"/>
      <c r="JLU24" s="321"/>
      <c r="JLV24" s="322"/>
      <c r="JLW24" s="321"/>
      <c r="JLX24" s="322"/>
      <c r="JLY24" s="321"/>
      <c r="JLZ24" s="322"/>
      <c r="JMA24" s="321"/>
      <c r="JMB24" s="322"/>
      <c r="JMC24" s="321"/>
      <c r="JMD24" s="322"/>
      <c r="JME24" s="321"/>
      <c r="JMF24" s="322"/>
      <c r="JMG24" s="321"/>
      <c r="JMH24" s="322"/>
      <c r="JMI24" s="321"/>
      <c r="JMJ24" s="322"/>
      <c r="JMK24" s="321"/>
      <c r="JML24" s="322"/>
      <c r="JMM24" s="321"/>
      <c r="JMN24" s="322"/>
      <c r="JMO24" s="321"/>
      <c r="JMP24" s="322"/>
      <c r="JMQ24" s="321"/>
      <c r="JMR24" s="322"/>
      <c r="JMS24" s="321"/>
      <c r="JMT24" s="322"/>
      <c r="JMU24" s="321"/>
      <c r="JMV24" s="322"/>
      <c r="JMW24" s="321"/>
      <c r="JMX24" s="322"/>
      <c r="JMY24" s="321"/>
      <c r="JMZ24" s="322"/>
      <c r="JNA24" s="321"/>
      <c r="JNB24" s="322"/>
      <c r="JNC24" s="321"/>
      <c r="JND24" s="322"/>
      <c r="JNE24" s="321"/>
      <c r="JNF24" s="322"/>
      <c r="JNG24" s="321"/>
      <c r="JNH24" s="322"/>
      <c r="JNI24" s="321"/>
      <c r="JNJ24" s="322"/>
      <c r="JNK24" s="321"/>
      <c r="JNL24" s="322"/>
      <c r="JNM24" s="321"/>
      <c r="JNN24" s="322"/>
      <c r="JNO24" s="321"/>
      <c r="JNP24" s="322"/>
      <c r="JNQ24" s="321"/>
      <c r="JNR24" s="322"/>
      <c r="JNS24" s="321"/>
      <c r="JNT24" s="322"/>
      <c r="JNU24" s="321"/>
      <c r="JNV24" s="322"/>
      <c r="JNW24" s="321"/>
      <c r="JNX24" s="322"/>
      <c r="JNY24" s="321"/>
      <c r="JNZ24" s="322"/>
      <c r="JOA24" s="321"/>
      <c r="JOB24" s="322"/>
      <c r="JOC24" s="321"/>
      <c r="JOD24" s="322"/>
      <c r="JOE24" s="321"/>
      <c r="JOF24" s="322"/>
      <c r="JOG24" s="321"/>
      <c r="JOH24" s="322"/>
      <c r="JOI24" s="321"/>
      <c r="JOJ24" s="322"/>
      <c r="JOK24" s="321"/>
      <c r="JOL24" s="322"/>
      <c r="JOM24" s="321"/>
      <c r="JON24" s="322"/>
      <c r="JOO24" s="321"/>
      <c r="JOP24" s="322"/>
      <c r="JOQ24" s="321"/>
      <c r="JOR24" s="322"/>
      <c r="JOS24" s="321"/>
      <c r="JOT24" s="322"/>
      <c r="JOU24" s="321"/>
      <c r="JOV24" s="322"/>
      <c r="JOW24" s="321"/>
      <c r="JOX24" s="322"/>
      <c r="JOY24" s="321"/>
      <c r="JOZ24" s="322"/>
      <c r="JPA24" s="321"/>
      <c r="JPB24" s="322"/>
      <c r="JPC24" s="321"/>
      <c r="JPD24" s="322"/>
      <c r="JPE24" s="321"/>
      <c r="JPF24" s="322"/>
      <c r="JPG24" s="321"/>
      <c r="JPH24" s="322"/>
      <c r="JPI24" s="321"/>
      <c r="JPJ24" s="322"/>
      <c r="JPK24" s="321"/>
      <c r="JPL24" s="322"/>
      <c r="JPM24" s="321"/>
      <c r="JPN24" s="322"/>
      <c r="JPO24" s="321"/>
      <c r="JPP24" s="322"/>
      <c r="JPQ24" s="321"/>
      <c r="JPR24" s="322"/>
      <c r="JPS24" s="321"/>
      <c r="JPT24" s="322"/>
      <c r="JPU24" s="321"/>
      <c r="JPV24" s="322"/>
      <c r="JPW24" s="321"/>
      <c r="JPX24" s="322"/>
      <c r="JPY24" s="321"/>
      <c r="JPZ24" s="322"/>
      <c r="JQA24" s="321"/>
      <c r="JQB24" s="322"/>
      <c r="JQC24" s="321"/>
      <c r="JQD24" s="322"/>
      <c r="JQE24" s="321"/>
      <c r="JQF24" s="322"/>
      <c r="JQG24" s="321"/>
      <c r="JQH24" s="322"/>
      <c r="JQI24" s="321"/>
      <c r="JQJ24" s="322"/>
      <c r="JQK24" s="321"/>
      <c r="JQL24" s="322"/>
      <c r="JQM24" s="321"/>
      <c r="JQN24" s="322"/>
      <c r="JQO24" s="321"/>
      <c r="JQP24" s="322"/>
      <c r="JQQ24" s="321"/>
      <c r="JQR24" s="322"/>
      <c r="JQS24" s="321"/>
      <c r="JQT24" s="322"/>
      <c r="JQU24" s="321"/>
      <c r="JQV24" s="322"/>
      <c r="JQW24" s="321"/>
      <c r="JQX24" s="322"/>
      <c r="JQY24" s="321"/>
      <c r="JQZ24" s="322"/>
      <c r="JRA24" s="321"/>
      <c r="JRB24" s="322"/>
      <c r="JRC24" s="321"/>
      <c r="JRD24" s="322"/>
      <c r="JRE24" s="321"/>
      <c r="JRF24" s="322"/>
      <c r="JRG24" s="321"/>
      <c r="JRH24" s="322"/>
      <c r="JRI24" s="321"/>
      <c r="JRJ24" s="322"/>
      <c r="JRK24" s="321"/>
      <c r="JRL24" s="322"/>
      <c r="JRM24" s="321"/>
      <c r="JRN24" s="322"/>
      <c r="JRO24" s="321"/>
      <c r="JRP24" s="322"/>
      <c r="JRQ24" s="321"/>
      <c r="JRR24" s="322"/>
      <c r="JRS24" s="321"/>
      <c r="JRT24" s="322"/>
      <c r="JRU24" s="321"/>
      <c r="JRV24" s="322"/>
      <c r="JRW24" s="321"/>
      <c r="JRX24" s="322"/>
      <c r="JRY24" s="321"/>
      <c r="JRZ24" s="322"/>
      <c r="JSA24" s="321"/>
      <c r="JSB24" s="322"/>
      <c r="JSC24" s="321"/>
      <c r="JSD24" s="322"/>
      <c r="JSE24" s="321"/>
      <c r="JSF24" s="322"/>
      <c r="JSG24" s="321"/>
      <c r="JSH24" s="322"/>
      <c r="JSI24" s="321"/>
      <c r="JSJ24" s="322"/>
      <c r="JSK24" s="321"/>
      <c r="JSL24" s="322"/>
      <c r="JSM24" s="321"/>
      <c r="JSN24" s="322"/>
      <c r="JSO24" s="321"/>
      <c r="JSP24" s="322"/>
      <c r="JSQ24" s="321"/>
      <c r="JSR24" s="322"/>
      <c r="JSS24" s="321"/>
      <c r="JST24" s="322"/>
      <c r="JSU24" s="321"/>
      <c r="JSV24" s="322"/>
      <c r="JSW24" s="321"/>
      <c r="JSX24" s="322"/>
      <c r="JSY24" s="321"/>
      <c r="JSZ24" s="322"/>
      <c r="JTA24" s="321"/>
      <c r="JTB24" s="322"/>
      <c r="JTC24" s="321"/>
      <c r="JTD24" s="322"/>
      <c r="JTE24" s="321"/>
      <c r="JTF24" s="322"/>
      <c r="JTG24" s="321"/>
      <c r="JTH24" s="322"/>
      <c r="JTI24" s="321"/>
      <c r="JTJ24" s="322"/>
      <c r="JTK24" s="321"/>
      <c r="JTL24" s="322"/>
      <c r="JTM24" s="321"/>
      <c r="JTN24" s="322"/>
      <c r="JTO24" s="321"/>
      <c r="JTP24" s="322"/>
      <c r="JTQ24" s="321"/>
      <c r="JTR24" s="322"/>
      <c r="JTS24" s="321"/>
      <c r="JTT24" s="322"/>
      <c r="JTU24" s="321"/>
      <c r="JTV24" s="322"/>
      <c r="JTW24" s="321"/>
      <c r="JTX24" s="322"/>
      <c r="JTY24" s="321"/>
      <c r="JTZ24" s="322"/>
      <c r="JUA24" s="321"/>
      <c r="JUB24" s="322"/>
      <c r="JUC24" s="321"/>
      <c r="JUD24" s="322"/>
      <c r="JUE24" s="321"/>
      <c r="JUF24" s="322"/>
      <c r="JUG24" s="321"/>
      <c r="JUH24" s="322"/>
      <c r="JUI24" s="321"/>
      <c r="JUJ24" s="322"/>
      <c r="JUK24" s="321"/>
      <c r="JUL24" s="322"/>
      <c r="JUM24" s="321"/>
      <c r="JUN24" s="322"/>
      <c r="JUO24" s="321"/>
      <c r="JUP24" s="322"/>
      <c r="JUQ24" s="321"/>
      <c r="JUR24" s="322"/>
      <c r="JUS24" s="321"/>
      <c r="JUT24" s="322"/>
      <c r="JUU24" s="321"/>
      <c r="JUV24" s="322"/>
      <c r="JUW24" s="321"/>
      <c r="JUX24" s="322"/>
      <c r="JUY24" s="321"/>
      <c r="JUZ24" s="322"/>
      <c r="JVA24" s="321"/>
      <c r="JVB24" s="322"/>
      <c r="JVC24" s="321"/>
      <c r="JVD24" s="322"/>
      <c r="JVE24" s="321"/>
      <c r="JVF24" s="322"/>
      <c r="JVG24" s="321"/>
      <c r="JVH24" s="322"/>
      <c r="JVI24" s="321"/>
      <c r="JVJ24" s="322"/>
      <c r="JVK24" s="321"/>
      <c r="JVL24" s="322"/>
      <c r="JVM24" s="321"/>
      <c r="JVN24" s="322"/>
      <c r="JVO24" s="321"/>
      <c r="JVP24" s="322"/>
      <c r="JVQ24" s="321"/>
      <c r="JVR24" s="322"/>
      <c r="JVS24" s="321"/>
      <c r="JVT24" s="322"/>
      <c r="JVU24" s="321"/>
      <c r="JVV24" s="322"/>
      <c r="JVW24" s="321"/>
      <c r="JVX24" s="322"/>
      <c r="JVY24" s="321"/>
      <c r="JVZ24" s="322"/>
      <c r="JWA24" s="321"/>
      <c r="JWB24" s="322"/>
      <c r="JWC24" s="321"/>
      <c r="JWD24" s="322"/>
      <c r="JWE24" s="321"/>
      <c r="JWF24" s="322"/>
      <c r="JWG24" s="321"/>
      <c r="JWH24" s="322"/>
      <c r="JWI24" s="321"/>
      <c r="JWJ24" s="322"/>
      <c r="JWK24" s="321"/>
      <c r="JWL24" s="322"/>
      <c r="JWM24" s="321"/>
      <c r="JWN24" s="322"/>
      <c r="JWO24" s="321"/>
      <c r="JWP24" s="322"/>
      <c r="JWQ24" s="321"/>
      <c r="JWR24" s="322"/>
      <c r="JWS24" s="321"/>
      <c r="JWT24" s="322"/>
      <c r="JWU24" s="321"/>
      <c r="JWV24" s="322"/>
      <c r="JWW24" s="321"/>
      <c r="JWX24" s="322"/>
      <c r="JWY24" s="321"/>
      <c r="JWZ24" s="322"/>
      <c r="JXA24" s="321"/>
      <c r="JXB24" s="322"/>
      <c r="JXC24" s="321"/>
      <c r="JXD24" s="322"/>
      <c r="JXE24" s="321"/>
      <c r="JXF24" s="322"/>
      <c r="JXG24" s="321"/>
      <c r="JXH24" s="322"/>
      <c r="JXI24" s="321"/>
      <c r="JXJ24" s="322"/>
      <c r="JXK24" s="321"/>
      <c r="JXL24" s="322"/>
      <c r="JXM24" s="321"/>
      <c r="JXN24" s="322"/>
      <c r="JXO24" s="321"/>
      <c r="JXP24" s="322"/>
      <c r="JXQ24" s="321"/>
      <c r="JXR24" s="322"/>
      <c r="JXS24" s="321"/>
      <c r="JXT24" s="322"/>
      <c r="JXU24" s="321"/>
      <c r="JXV24" s="322"/>
      <c r="JXW24" s="321"/>
      <c r="JXX24" s="322"/>
      <c r="JXY24" s="321"/>
      <c r="JXZ24" s="322"/>
      <c r="JYA24" s="321"/>
      <c r="JYB24" s="322"/>
      <c r="JYC24" s="321"/>
      <c r="JYD24" s="322"/>
      <c r="JYE24" s="321"/>
      <c r="JYF24" s="322"/>
      <c r="JYG24" s="321"/>
      <c r="JYH24" s="322"/>
      <c r="JYI24" s="321"/>
      <c r="JYJ24" s="322"/>
      <c r="JYK24" s="321"/>
      <c r="JYL24" s="322"/>
      <c r="JYM24" s="321"/>
      <c r="JYN24" s="322"/>
      <c r="JYO24" s="321"/>
      <c r="JYP24" s="322"/>
      <c r="JYQ24" s="321"/>
      <c r="JYR24" s="322"/>
      <c r="JYS24" s="321"/>
      <c r="JYT24" s="322"/>
      <c r="JYU24" s="321"/>
      <c r="JYV24" s="322"/>
      <c r="JYW24" s="321"/>
      <c r="JYX24" s="322"/>
      <c r="JYY24" s="321"/>
      <c r="JYZ24" s="322"/>
      <c r="JZA24" s="321"/>
      <c r="JZB24" s="322"/>
      <c r="JZC24" s="321"/>
      <c r="JZD24" s="322"/>
      <c r="JZE24" s="321"/>
      <c r="JZF24" s="322"/>
      <c r="JZG24" s="321"/>
      <c r="JZH24" s="322"/>
      <c r="JZI24" s="321"/>
      <c r="JZJ24" s="322"/>
      <c r="JZK24" s="321"/>
      <c r="JZL24" s="322"/>
      <c r="JZM24" s="321"/>
      <c r="JZN24" s="322"/>
      <c r="JZO24" s="321"/>
      <c r="JZP24" s="322"/>
      <c r="JZQ24" s="321"/>
      <c r="JZR24" s="322"/>
      <c r="JZS24" s="321"/>
      <c r="JZT24" s="322"/>
      <c r="JZU24" s="321"/>
      <c r="JZV24" s="322"/>
      <c r="JZW24" s="321"/>
      <c r="JZX24" s="322"/>
      <c r="JZY24" s="321"/>
      <c r="JZZ24" s="322"/>
      <c r="KAA24" s="321"/>
      <c r="KAB24" s="322"/>
      <c r="KAC24" s="321"/>
      <c r="KAD24" s="322"/>
      <c r="KAE24" s="321"/>
      <c r="KAF24" s="322"/>
      <c r="KAG24" s="321"/>
      <c r="KAH24" s="322"/>
      <c r="KAI24" s="321"/>
      <c r="KAJ24" s="322"/>
      <c r="KAK24" s="321"/>
      <c r="KAL24" s="322"/>
      <c r="KAM24" s="321"/>
      <c r="KAN24" s="322"/>
      <c r="KAO24" s="321"/>
      <c r="KAP24" s="322"/>
      <c r="KAQ24" s="321"/>
      <c r="KAR24" s="322"/>
      <c r="KAS24" s="321"/>
      <c r="KAT24" s="322"/>
      <c r="KAU24" s="321"/>
      <c r="KAV24" s="322"/>
      <c r="KAW24" s="321"/>
      <c r="KAX24" s="322"/>
      <c r="KAY24" s="321"/>
      <c r="KAZ24" s="322"/>
      <c r="KBA24" s="321"/>
      <c r="KBB24" s="322"/>
      <c r="KBC24" s="321"/>
      <c r="KBD24" s="322"/>
      <c r="KBE24" s="321"/>
      <c r="KBF24" s="322"/>
      <c r="KBG24" s="321"/>
      <c r="KBH24" s="322"/>
      <c r="KBI24" s="321"/>
      <c r="KBJ24" s="322"/>
      <c r="KBK24" s="321"/>
      <c r="KBL24" s="322"/>
      <c r="KBM24" s="321"/>
      <c r="KBN24" s="322"/>
      <c r="KBO24" s="321"/>
      <c r="KBP24" s="322"/>
      <c r="KBQ24" s="321"/>
      <c r="KBR24" s="322"/>
      <c r="KBS24" s="321"/>
      <c r="KBT24" s="322"/>
      <c r="KBU24" s="321"/>
      <c r="KBV24" s="322"/>
      <c r="KBW24" s="321"/>
      <c r="KBX24" s="322"/>
      <c r="KBY24" s="321"/>
      <c r="KBZ24" s="322"/>
      <c r="KCA24" s="321"/>
      <c r="KCB24" s="322"/>
      <c r="KCC24" s="321"/>
      <c r="KCD24" s="322"/>
      <c r="KCE24" s="321"/>
      <c r="KCF24" s="322"/>
      <c r="KCG24" s="321"/>
      <c r="KCH24" s="322"/>
      <c r="KCI24" s="321"/>
      <c r="KCJ24" s="322"/>
      <c r="KCK24" s="321"/>
      <c r="KCL24" s="322"/>
      <c r="KCM24" s="321"/>
      <c r="KCN24" s="322"/>
      <c r="KCO24" s="321"/>
      <c r="KCP24" s="322"/>
      <c r="KCQ24" s="321"/>
      <c r="KCR24" s="322"/>
      <c r="KCS24" s="321"/>
      <c r="KCT24" s="322"/>
      <c r="KCU24" s="321"/>
      <c r="KCV24" s="322"/>
      <c r="KCW24" s="321"/>
      <c r="KCX24" s="322"/>
      <c r="KCY24" s="321"/>
      <c r="KCZ24" s="322"/>
      <c r="KDA24" s="321"/>
      <c r="KDB24" s="322"/>
      <c r="KDC24" s="321"/>
      <c r="KDD24" s="322"/>
      <c r="KDE24" s="321"/>
      <c r="KDF24" s="322"/>
      <c r="KDG24" s="321"/>
      <c r="KDH24" s="322"/>
      <c r="KDI24" s="321"/>
      <c r="KDJ24" s="322"/>
      <c r="KDK24" s="321"/>
      <c r="KDL24" s="322"/>
      <c r="KDM24" s="321"/>
      <c r="KDN24" s="322"/>
      <c r="KDO24" s="321"/>
      <c r="KDP24" s="322"/>
      <c r="KDQ24" s="321"/>
      <c r="KDR24" s="322"/>
      <c r="KDS24" s="321"/>
      <c r="KDT24" s="322"/>
      <c r="KDU24" s="321"/>
      <c r="KDV24" s="322"/>
      <c r="KDW24" s="321"/>
      <c r="KDX24" s="322"/>
      <c r="KDY24" s="321"/>
      <c r="KDZ24" s="322"/>
      <c r="KEA24" s="321"/>
      <c r="KEB24" s="322"/>
      <c r="KEC24" s="321"/>
      <c r="KED24" s="322"/>
      <c r="KEE24" s="321"/>
      <c r="KEF24" s="322"/>
      <c r="KEG24" s="321"/>
      <c r="KEH24" s="322"/>
      <c r="KEI24" s="321"/>
      <c r="KEJ24" s="322"/>
      <c r="KEK24" s="321"/>
      <c r="KEL24" s="322"/>
      <c r="KEM24" s="321"/>
      <c r="KEN24" s="322"/>
      <c r="KEO24" s="321"/>
      <c r="KEP24" s="322"/>
      <c r="KEQ24" s="321"/>
      <c r="KER24" s="322"/>
      <c r="KES24" s="321"/>
      <c r="KET24" s="322"/>
      <c r="KEU24" s="321"/>
      <c r="KEV24" s="322"/>
      <c r="KEW24" s="321"/>
      <c r="KEX24" s="322"/>
      <c r="KEY24" s="321"/>
      <c r="KEZ24" s="322"/>
      <c r="KFA24" s="321"/>
      <c r="KFB24" s="322"/>
      <c r="KFC24" s="321"/>
      <c r="KFD24" s="322"/>
      <c r="KFE24" s="321"/>
      <c r="KFF24" s="322"/>
      <c r="KFG24" s="321"/>
      <c r="KFH24" s="322"/>
      <c r="KFI24" s="321"/>
      <c r="KFJ24" s="322"/>
      <c r="KFK24" s="321"/>
      <c r="KFL24" s="322"/>
      <c r="KFM24" s="321"/>
      <c r="KFN24" s="322"/>
      <c r="KFO24" s="321"/>
      <c r="KFP24" s="322"/>
      <c r="KFQ24" s="321"/>
      <c r="KFR24" s="322"/>
      <c r="KFS24" s="321"/>
      <c r="KFT24" s="322"/>
      <c r="KFU24" s="321"/>
      <c r="KFV24" s="322"/>
      <c r="KFW24" s="321"/>
      <c r="KFX24" s="322"/>
      <c r="KFY24" s="321"/>
      <c r="KFZ24" s="322"/>
      <c r="KGA24" s="321"/>
      <c r="KGB24" s="322"/>
      <c r="KGC24" s="321"/>
      <c r="KGD24" s="322"/>
      <c r="KGE24" s="321"/>
      <c r="KGF24" s="322"/>
      <c r="KGG24" s="321"/>
      <c r="KGH24" s="322"/>
      <c r="KGI24" s="321"/>
      <c r="KGJ24" s="322"/>
      <c r="KGK24" s="321"/>
      <c r="KGL24" s="322"/>
      <c r="KGM24" s="321"/>
      <c r="KGN24" s="322"/>
      <c r="KGO24" s="321"/>
      <c r="KGP24" s="322"/>
      <c r="KGQ24" s="321"/>
      <c r="KGR24" s="322"/>
      <c r="KGS24" s="321"/>
      <c r="KGT24" s="322"/>
      <c r="KGU24" s="321"/>
      <c r="KGV24" s="322"/>
      <c r="KGW24" s="321"/>
      <c r="KGX24" s="322"/>
      <c r="KGY24" s="321"/>
      <c r="KGZ24" s="322"/>
      <c r="KHA24" s="321"/>
      <c r="KHB24" s="322"/>
      <c r="KHC24" s="321"/>
      <c r="KHD24" s="322"/>
      <c r="KHE24" s="321"/>
      <c r="KHF24" s="322"/>
      <c r="KHG24" s="321"/>
      <c r="KHH24" s="322"/>
      <c r="KHI24" s="321"/>
      <c r="KHJ24" s="322"/>
      <c r="KHK24" s="321"/>
      <c r="KHL24" s="322"/>
      <c r="KHM24" s="321"/>
      <c r="KHN24" s="322"/>
      <c r="KHO24" s="321"/>
      <c r="KHP24" s="322"/>
      <c r="KHQ24" s="321"/>
      <c r="KHR24" s="322"/>
      <c r="KHS24" s="321"/>
      <c r="KHT24" s="322"/>
      <c r="KHU24" s="321"/>
      <c r="KHV24" s="322"/>
      <c r="KHW24" s="321"/>
      <c r="KHX24" s="322"/>
      <c r="KHY24" s="321"/>
      <c r="KHZ24" s="322"/>
      <c r="KIA24" s="321"/>
      <c r="KIB24" s="322"/>
      <c r="KIC24" s="321"/>
      <c r="KID24" s="322"/>
      <c r="KIE24" s="321"/>
      <c r="KIF24" s="322"/>
      <c r="KIG24" s="321"/>
      <c r="KIH24" s="322"/>
      <c r="KII24" s="321"/>
      <c r="KIJ24" s="322"/>
      <c r="KIK24" s="321"/>
      <c r="KIL24" s="322"/>
      <c r="KIM24" s="321"/>
      <c r="KIN24" s="322"/>
      <c r="KIO24" s="321"/>
      <c r="KIP24" s="322"/>
      <c r="KIQ24" s="321"/>
      <c r="KIR24" s="322"/>
      <c r="KIS24" s="321"/>
      <c r="KIT24" s="322"/>
      <c r="KIU24" s="321"/>
      <c r="KIV24" s="322"/>
      <c r="KIW24" s="321"/>
      <c r="KIX24" s="322"/>
      <c r="KIY24" s="321"/>
      <c r="KIZ24" s="322"/>
      <c r="KJA24" s="321"/>
      <c r="KJB24" s="322"/>
      <c r="KJC24" s="321"/>
      <c r="KJD24" s="322"/>
      <c r="KJE24" s="321"/>
      <c r="KJF24" s="322"/>
      <c r="KJG24" s="321"/>
      <c r="KJH24" s="322"/>
      <c r="KJI24" s="321"/>
      <c r="KJJ24" s="322"/>
      <c r="KJK24" s="321"/>
      <c r="KJL24" s="322"/>
      <c r="KJM24" s="321"/>
      <c r="KJN24" s="322"/>
      <c r="KJO24" s="321"/>
      <c r="KJP24" s="322"/>
      <c r="KJQ24" s="321"/>
      <c r="KJR24" s="322"/>
      <c r="KJS24" s="321"/>
      <c r="KJT24" s="322"/>
      <c r="KJU24" s="321"/>
      <c r="KJV24" s="322"/>
      <c r="KJW24" s="321"/>
      <c r="KJX24" s="322"/>
      <c r="KJY24" s="321"/>
      <c r="KJZ24" s="322"/>
      <c r="KKA24" s="321"/>
      <c r="KKB24" s="322"/>
      <c r="KKC24" s="321"/>
      <c r="KKD24" s="322"/>
      <c r="KKE24" s="321"/>
      <c r="KKF24" s="322"/>
      <c r="KKG24" s="321"/>
      <c r="KKH24" s="322"/>
      <c r="KKI24" s="321"/>
      <c r="KKJ24" s="322"/>
      <c r="KKK24" s="321"/>
      <c r="KKL24" s="322"/>
      <c r="KKM24" s="321"/>
      <c r="KKN24" s="322"/>
      <c r="KKO24" s="321"/>
      <c r="KKP24" s="322"/>
      <c r="KKQ24" s="321"/>
      <c r="KKR24" s="322"/>
      <c r="KKS24" s="321"/>
      <c r="KKT24" s="322"/>
      <c r="KKU24" s="321"/>
      <c r="KKV24" s="322"/>
      <c r="KKW24" s="321"/>
      <c r="KKX24" s="322"/>
      <c r="KKY24" s="321"/>
      <c r="KKZ24" s="322"/>
      <c r="KLA24" s="321"/>
      <c r="KLB24" s="322"/>
      <c r="KLC24" s="321"/>
      <c r="KLD24" s="322"/>
      <c r="KLE24" s="321"/>
      <c r="KLF24" s="322"/>
      <c r="KLG24" s="321"/>
      <c r="KLH24" s="322"/>
      <c r="KLI24" s="321"/>
      <c r="KLJ24" s="322"/>
      <c r="KLK24" s="321"/>
      <c r="KLL24" s="322"/>
      <c r="KLM24" s="321"/>
      <c r="KLN24" s="322"/>
      <c r="KLO24" s="321"/>
      <c r="KLP24" s="322"/>
      <c r="KLQ24" s="321"/>
      <c r="KLR24" s="322"/>
      <c r="KLS24" s="321"/>
      <c r="KLT24" s="322"/>
      <c r="KLU24" s="321"/>
      <c r="KLV24" s="322"/>
      <c r="KLW24" s="321"/>
      <c r="KLX24" s="322"/>
      <c r="KLY24" s="321"/>
      <c r="KLZ24" s="322"/>
      <c r="KMA24" s="321"/>
      <c r="KMB24" s="322"/>
      <c r="KMC24" s="321"/>
      <c r="KMD24" s="322"/>
      <c r="KME24" s="321"/>
      <c r="KMF24" s="322"/>
      <c r="KMG24" s="321"/>
      <c r="KMH24" s="322"/>
      <c r="KMI24" s="321"/>
      <c r="KMJ24" s="322"/>
      <c r="KMK24" s="321"/>
      <c r="KML24" s="322"/>
      <c r="KMM24" s="321"/>
      <c r="KMN24" s="322"/>
      <c r="KMO24" s="321"/>
      <c r="KMP24" s="322"/>
      <c r="KMQ24" s="321"/>
      <c r="KMR24" s="322"/>
      <c r="KMS24" s="321"/>
      <c r="KMT24" s="322"/>
      <c r="KMU24" s="321"/>
      <c r="KMV24" s="322"/>
      <c r="KMW24" s="321"/>
      <c r="KMX24" s="322"/>
      <c r="KMY24" s="321"/>
      <c r="KMZ24" s="322"/>
      <c r="KNA24" s="321"/>
      <c r="KNB24" s="322"/>
      <c r="KNC24" s="321"/>
      <c r="KND24" s="322"/>
      <c r="KNE24" s="321"/>
      <c r="KNF24" s="322"/>
      <c r="KNG24" s="321"/>
      <c r="KNH24" s="322"/>
      <c r="KNI24" s="321"/>
      <c r="KNJ24" s="322"/>
      <c r="KNK24" s="321"/>
      <c r="KNL24" s="322"/>
      <c r="KNM24" s="321"/>
      <c r="KNN24" s="322"/>
      <c r="KNO24" s="321"/>
      <c r="KNP24" s="322"/>
      <c r="KNQ24" s="321"/>
      <c r="KNR24" s="322"/>
      <c r="KNS24" s="321"/>
      <c r="KNT24" s="322"/>
      <c r="KNU24" s="321"/>
      <c r="KNV24" s="322"/>
      <c r="KNW24" s="321"/>
      <c r="KNX24" s="322"/>
      <c r="KNY24" s="321"/>
      <c r="KNZ24" s="322"/>
      <c r="KOA24" s="321"/>
      <c r="KOB24" s="322"/>
      <c r="KOC24" s="321"/>
      <c r="KOD24" s="322"/>
      <c r="KOE24" s="321"/>
      <c r="KOF24" s="322"/>
      <c r="KOG24" s="321"/>
      <c r="KOH24" s="322"/>
      <c r="KOI24" s="321"/>
      <c r="KOJ24" s="322"/>
      <c r="KOK24" s="321"/>
      <c r="KOL24" s="322"/>
      <c r="KOM24" s="321"/>
      <c r="KON24" s="322"/>
      <c r="KOO24" s="321"/>
      <c r="KOP24" s="322"/>
      <c r="KOQ24" s="321"/>
      <c r="KOR24" s="322"/>
      <c r="KOS24" s="321"/>
      <c r="KOT24" s="322"/>
      <c r="KOU24" s="321"/>
      <c r="KOV24" s="322"/>
      <c r="KOW24" s="321"/>
      <c r="KOX24" s="322"/>
      <c r="KOY24" s="321"/>
      <c r="KOZ24" s="322"/>
      <c r="KPA24" s="321"/>
      <c r="KPB24" s="322"/>
      <c r="KPC24" s="321"/>
      <c r="KPD24" s="322"/>
      <c r="KPE24" s="321"/>
      <c r="KPF24" s="322"/>
      <c r="KPG24" s="321"/>
      <c r="KPH24" s="322"/>
      <c r="KPI24" s="321"/>
      <c r="KPJ24" s="322"/>
      <c r="KPK24" s="321"/>
      <c r="KPL24" s="322"/>
      <c r="KPM24" s="321"/>
      <c r="KPN24" s="322"/>
      <c r="KPO24" s="321"/>
      <c r="KPP24" s="322"/>
      <c r="KPQ24" s="321"/>
      <c r="KPR24" s="322"/>
      <c r="KPS24" s="321"/>
      <c r="KPT24" s="322"/>
      <c r="KPU24" s="321"/>
      <c r="KPV24" s="322"/>
      <c r="KPW24" s="321"/>
      <c r="KPX24" s="322"/>
      <c r="KPY24" s="321"/>
      <c r="KPZ24" s="322"/>
      <c r="KQA24" s="321"/>
      <c r="KQB24" s="322"/>
      <c r="KQC24" s="321"/>
      <c r="KQD24" s="322"/>
      <c r="KQE24" s="321"/>
      <c r="KQF24" s="322"/>
      <c r="KQG24" s="321"/>
      <c r="KQH24" s="322"/>
      <c r="KQI24" s="321"/>
      <c r="KQJ24" s="322"/>
      <c r="KQK24" s="321"/>
      <c r="KQL24" s="322"/>
      <c r="KQM24" s="321"/>
      <c r="KQN24" s="322"/>
      <c r="KQO24" s="321"/>
      <c r="KQP24" s="322"/>
      <c r="KQQ24" s="321"/>
      <c r="KQR24" s="322"/>
      <c r="KQS24" s="321"/>
      <c r="KQT24" s="322"/>
      <c r="KQU24" s="321"/>
      <c r="KQV24" s="322"/>
      <c r="KQW24" s="321"/>
      <c r="KQX24" s="322"/>
      <c r="KQY24" s="321"/>
      <c r="KQZ24" s="322"/>
      <c r="KRA24" s="321"/>
      <c r="KRB24" s="322"/>
      <c r="KRC24" s="321"/>
      <c r="KRD24" s="322"/>
      <c r="KRE24" s="321"/>
      <c r="KRF24" s="322"/>
      <c r="KRG24" s="321"/>
      <c r="KRH24" s="322"/>
      <c r="KRI24" s="321"/>
      <c r="KRJ24" s="322"/>
      <c r="KRK24" s="321"/>
      <c r="KRL24" s="322"/>
      <c r="KRM24" s="321"/>
      <c r="KRN24" s="322"/>
      <c r="KRO24" s="321"/>
      <c r="KRP24" s="322"/>
      <c r="KRQ24" s="321"/>
      <c r="KRR24" s="322"/>
      <c r="KRS24" s="321"/>
      <c r="KRT24" s="322"/>
      <c r="KRU24" s="321"/>
      <c r="KRV24" s="322"/>
      <c r="KRW24" s="321"/>
      <c r="KRX24" s="322"/>
      <c r="KRY24" s="321"/>
      <c r="KRZ24" s="322"/>
      <c r="KSA24" s="321"/>
      <c r="KSB24" s="322"/>
      <c r="KSC24" s="321"/>
      <c r="KSD24" s="322"/>
      <c r="KSE24" s="321"/>
      <c r="KSF24" s="322"/>
      <c r="KSG24" s="321"/>
      <c r="KSH24" s="322"/>
      <c r="KSI24" s="321"/>
      <c r="KSJ24" s="322"/>
      <c r="KSK24" s="321"/>
      <c r="KSL24" s="322"/>
      <c r="KSM24" s="321"/>
      <c r="KSN24" s="322"/>
      <c r="KSO24" s="321"/>
      <c r="KSP24" s="322"/>
      <c r="KSQ24" s="321"/>
      <c r="KSR24" s="322"/>
      <c r="KSS24" s="321"/>
      <c r="KST24" s="322"/>
      <c r="KSU24" s="321"/>
      <c r="KSV24" s="322"/>
      <c r="KSW24" s="321"/>
      <c r="KSX24" s="322"/>
      <c r="KSY24" s="321"/>
      <c r="KSZ24" s="322"/>
      <c r="KTA24" s="321"/>
      <c r="KTB24" s="322"/>
      <c r="KTC24" s="321"/>
      <c r="KTD24" s="322"/>
      <c r="KTE24" s="321"/>
      <c r="KTF24" s="322"/>
      <c r="KTG24" s="321"/>
      <c r="KTH24" s="322"/>
      <c r="KTI24" s="321"/>
      <c r="KTJ24" s="322"/>
      <c r="KTK24" s="321"/>
      <c r="KTL24" s="322"/>
      <c r="KTM24" s="321"/>
      <c r="KTN24" s="322"/>
      <c r="KTO24" s="321"/>
      <c r="KTP24" s="322"/>
      <c r="KTQ24" s="321"/>
      <c r="KTR24" s="322"/>
      <c r="KTS24" s="321"/>
      <c r="KTT24" s="322"/>
      <c r="KTU24" s="321"/>
      <c r="KTV24" s="322"/>
      <c r="KTW24" s="321"/>
      <c r="KTX24" s="322"/>
      <c r="KTY24" s="321"/>
      <c r="KTZ24" s="322"/>
      <c r="KUA24" s="321"/>
      <c r="KUB24" s="322"/>
      <c r="KUC24" s="321"/>
      <c r="KUD24" s="322"/>
      <c r="KUE24" s="321"/>
      <c r="KUF24" s="322"/>
      <c r="KUG24" s="321"/>
      <c r="KUH24" s="322"/>
      <c r="KUI24" s="321"/>
      <c r="KUJ24" s="322"/>
      <c r="KUK24" s="321"/>
      <c r="KUL24" s="322"/>
      <c r="KUM24" s="321"/>
      <c r="KUN24" s="322"/>
      <c r="KUO24" s="321"/>
      <c r="KUP24" s="322"/>
      <c r="KUQ24" s="321"/>
      <c r="KUR24" s="322"/>
      <c r="KUS24" s="321"/>
      <c r="KUT24" s="322"/>
      <c r="KUU24" s="321"/>
      <c r="KUV24" s="322"/>
      <c r="KUW24" s="321"/>
      <c r="KUX24" s="322"/>
      <c r="KUY24" s="321"/>
      <c r="KUZ24" s="322"/>
      <c r="KVA24" s="321"/>
      <c r="KVB24" s="322"/>
      <c r="KVC24" s="321"/>
      <c r="KVD24" s="322"/>
      <c r="KVE24" s="321"/>
      <c r="KVF24" s="322"/>
      <c r="KVG24" s="321"/>
      <c r="KVH24" s="322"/>
      <c r="KVI24" s="321"/>
      <c r="KVJ24" s="322"/>
      <c r="KVK24" s="321"/>
      <c r="KVL24" s="322"/>
      <c r="KVM24" s="321"/>
      <c r="KVN24" s="322"/>
      <c r="KVO24" s="321"/>
      <c r="KVP24" s="322"/>
      <c r="KVQ24" s="321"/>
      <c r="KVR24" s="322"/>
      <c r="KVS24" s="321"/>
      <c r="KVT24" s="322"/>
      <c r="KVU24" s="321"/>
      <c r="KVV24" s="322"/>
      <c r="KVW24" s="321"/>
      <c r="KVX24" s="322"/>
      <c r="KVY24" s="321"/>
      <c r="KVZ24" s="322"/>
      <c r="KWA24" s="321"/>
      <c r="KWB24" s="322"/>
      <c r="KWC24" s="321"/>
      <c r="KWD24" s="322"/>
      <c r="KWE24" s="321"/>
      <c r="KWF24" s="322"/>
      <c r="KWG24" s="321"/>
      <c r="KWH24" s="322"/>
      <c r="KWI24" s="321"/>
      <c r="KWJ24" s="322"/>
      <c r="KWK24" s="321"/>
      <c r="KWL24" s="322"/>
      <c r="KWM24" s="321"/>
      <c r="KWN24" s="322"/>
      <c r="KWO24" s="321"/>
      <c r="KWP24" s="322"/>
      <c r="KWQ24" s="321"/>
      <c r="KWR24" s="322"/>
      <c r="KWS24" s="321"/>
      <c r="KWT24" s="322"/>
      <c r="KWU24" s="321"/>
      <c r="KWV24" s="322"/>
      <c r="KWW24" s="321"/>
      <c r="KWX24" s="322"/>
      <c r="KWY24" s="321"/>
      <c r="KWZ24" s="322"/>
      <c r="KXA24" s="321"/>
      <c r="KXB24" s="322"/>
      <c r="KXC24" s="321"/>
      <c r="KXD24" s="322"/>
      <c r="KXE24" s="321"/>
      <c r="KXF24" s="322"/>
      <c r="KXG24" s="321"/>
      <c r="KXH24" s="322"/>
      <c r="KXI24" s="321"/>
      <c r="KXJ24" s="322"/>
      <c r="KXK24" s="321"/>
      <c r="KXL24" s="322"/>
      <c r="KXM24" s="321"/>
      <c r="KXN24" s="322"/>
      <c r="KXO24" s="321"/>
      <c r="KXP24" s="322"/>
      <c r="KXQ24" s="321"/>
      <c r="KXR24" s="322"/>
      <c r="KXS24" s="321"/>
      <c r="KXT24" s="322"/>
      <c r="KXU24" s="321"/>
      <c r="KXV24" s="322"/>
      <c r="KXW24" s="321"/>
      <c r="KXX24" s="322"/>
      <c r="KXY24" s="321"/>
      <c r="KXZ24" s="322"/>
      <c r="KYA24" s="321"/>
      <c r="KYB24" s="322"/>
      <c r="KYC24" s="321"/>
      <c r="KYD24" s="322"/>
      <c r="KYE24" s="321"/>
      <c r="KYF24" s="322"/>
      <c r="KYG24" s="321"/>
      <c r="KYH24" s="322"/>
      <c r="KYI24" s="321"/>
      <c r="KYJ24" s="322"/>
      <c r="KYK24" s="321"/>
      <c r="KYL24" s="322"/>
      <c r="KYM24" s="321"/>
      <c r="KYN24" s="322"/>
      <c r="KYO24" s="321"/>
      <c r="KYP24" s="322"/>
      <c r="KYQ24" s="321"/>
      <c r="KYR24" s="322"/>
      <c r="KYS24" s="321"/>
      <c r="KYT24" s="322"/>
      <c r="KYU24" s="321"/>
      <c r="KYV24" s="322"/>
      <c r="KYW24" s="321"/>
      <c r="KYX24" s="322"/>
      <c r="KYY24" s="321"/>
      <c r="KYZ24" s="322"/>
      <c r="KZA24" s="321"/>
      <c r="KZB24" s="322"/>
      <c r="KZC24" s="321"/>
      <c r="KZD24" s="322"/>
      <c r="KZE24" s="321"/>
      <c r="KZF24" s="322"/>
      <c r="KZG24" s="321"/>
      <c r="KZH24" s="322"/>
      <c r="KZI24" s="321"/>
      <c r="KZJ24" s="322"/>
      <c r="KZK24" s="321"/>
      <c r="KZL24" s="322"/>
      <c r="KZM24" s="321"/>
      <c r="KZN24" s="322"/>
      <c r="KZO24" s="321"/>
      <c r="KZP24" s="322"/>
      <c r="KZQ24" s="321"/>
      <c r="KZR24" s="322"/>
      <c r="KZS24" s="321"/>
      <c r="KZT24" s="322"/>
      <c r="KZU24" s="321"/>
      <c r="KZV24" s="322"/>
      <c r="KZW24" s="321"/>
      <c r="KZX24" s="322"/>
      <c r="KZY24" s="321"/>
      <c r="KZZ24" s="322"/>
      <c r="LAA24" s="321"/>
      <c r="LAB24" s="322"/>
      <c r="LAC24" s="321"/>
      <c r="LAD24" s="322"/>
      <c r="LAE24" s="321"/>
      <c r="LAF24" s="322"/>
      <c r="LAG24" s="321"/>
      <c r="LAH24" s="322"/>
      <c r="LAI24" s="321"/>
      <c r="LAJ24" s="322"/>
      <c r="LAK24" s="321"/>
      <c r="LAL24" s="322"/>
      <c r="LAM24" s="321"/>
      <c r="LAN24" s="322"/>
      <c r="LAO24" s="321"/>
      <c r="LAP24" s="322"/>
      <c r="LAQ24" s="321"/>
      <c r="LAR24" s="322"/>
      <c r="LAS24" s="321"/>
      <c r="LAT24" s="322"/>
      <c r="LAU24" s="321"/>
      <c r="LAV24" s="322"/>
      <c r="LAW24" s="321"/>
      <c r="LAX24" s="322"/>
      <c r="LAY24" s="321"/>
      <c r="LAZ24" s="322"/>
      <c r="LBA24" s="321"/>
      <c r="LBB24" s="322"/>
      <c r="LBC24" s="321"/>
      <c r="LBD24" s="322"/>
      <c r="LBE24" s="321"/>
      <c r="LBF24" s="322"/>
      <c r="LBG24" s="321"/>
      <c r="LBH24" s="322"/>
      <c r="LBI24" s="321"/>
      <c r="LBJ24" s="322"/>
      <c r="LBK24" s="321"/>
      <c r="LBL24" s="322"/>
      <c r="LBM24" s="321"/>
      <c r="LBN24" s="322"/>
      <c r="LBO24" s="321"/>
      <c r="LBP24" s="322"/>
      <c r="LBQ24" s="321"/>
      <c r="LBR24" s="322"/>
      <c r="LBS24" s="321"/>
      <c r="LBT24" s="322"/>
      <c r="LBU24" s="321"/>
      <c r="LBV24" s="322"/>
      <c r="LBW24" s="321"/>
      <c r="LBX24" s="322"/>
      <c r="LBY24" s="321"/>
      <c r="LBZ24" s="322"/>
      <c r="LCA24" s="321"/>
      <c r="LCB24" s="322"/>
      <c r="LCC24" s="321"/>
      <c r="LCD24" s="322"/>
      <c r="LCE24" s="321"/>
      <c r="LCF24" s="322"/>
      <c r="LCG24" s="321"/>
      <c r="LCH24" s="322"/>
      <c r="LCI24" s="321"/>
      <c r="LCJ24" s="322"/>
      <c r="LCK24" s="321"/>
      <c r="LCL24" s="322"/>
      <c r="LCM24" s="321"/>
      <c r="LCN24" s="322"/>
      <c r="LCO24" s="321"/>
      <c r="LCP24" s="322"/>
      <c r="LCQ24" s="321"/>
      <c r="LCR24" s="322"/>
      <c r="LCS24" s="321"/>
      <c r="LCT24" s="322"/>
      <c r="LCU24" s="321"/>
      <c r="LCV24" s="322"/>
      <c r="LCW24" s="321"/>
      <c r="LCX24" s="322"/>
      <c r="LCY24" s="321"/>
      <c r="LCZ24" s="322"/>
      <c r="LDA24" s="321"/>
      <c r="LDB24" s="322"/>
      <c r="LDC24" s="321"/>
      <c r="LDD24" s="322"/>
      <c r="LDE24" s="321"/>
      <c r="LDF24" s="322"/>
      <c r="LDG24" s="321"/>
      <c r="LDH24" s="322"/>
      <c r="LDI24" s="321"/>
      <c r="LDJ24" s="322"/>
      <c r="LDK24" s="321"/>
      <c r="LDL24" s="322"/>
      <c r="LDM24" s="321"/>
      <c r="LDN24" s="322"/>
      <c r="LDO24" s="321"/>
      <c r="LDP24" s="322"/>
      <c r="LDQ24" s="321"/>
      <c r="LDR24" s="322"/>
      <c r="LDS24" s="321"/>
      <c r="LDT24" s="322"/>
      <c r="LDU24" s="321"/>
      <c r="LDV24" s="322"/>
      <c r="LDW24" s="321"/>
      <c r="LDX24" s="322"/>
      <c r="LDY24" s="321"/>
      <c r="LDZ24" s="322"/>
      <c r="LEA24" s="321"/>
      <c r="LEB24" s="322"/>
      <c r="LEC24" s="321"/>
      <c r="LED24" s="322"/>
      <c r="LEE24" s="321"/>
      <c r="LEF24" s="322"/>
      <c r="LEG24" s="321"/>
      <c r="LEH24" s="322"/>
      <c r="LEI24" s="321"/>
      <c r="LEJ24" s="322"/>
      <c r="LEK24" s="321"/>
      <c r="LEL24" s="322"/>
      <c r="LEM24" s="321"/>
      <c r="LEN24" s="322"/>
      <c r="LEO24" s="321"/>
      <c r="LEP24" s="322"/>
      <c r="LEQ24" s="321"/>
      <c r="LER24" s="322"/>
      <c r="LES24" s="321"/>
      <c r="LET24" s="322"/>
      <c r="LEU24" s="321"/>
      <c r="LEV24" s="322"/>
      <c r="LEW24" s="321"/>
      <c r="LEX24" s="322"/>
      <c r="LEY24" s="321"/>
      <c r="LEZ24" s="322"/>
      <c r="LFA24" s="321"/>
      <c r="LFB24" s="322"/>
      <c r="LFC24" s="321"/>
      <c r="LFD24" s="322"/>
      <c r="LFE24" s="321"/>
      <c r="LFF24" s="322"/>
      <c r="LFG24" s="321"/>
      <c r="LFH24" s="322"/>
      <c r="LFI24" s="321"/>
      <c r="LFJ24" s="322"/>
      <c r="LFK24" s="321"/>
      <c r="LFL24" s="322"/>
      <c r="LFM24" s="321"/>
      <c r="LFN24" s="322"/>
      <c r="LFO24" s="321"/>
      <c r="LFP24" s="322"/>
      <c r="LFQ24" s="321"/>
      <c r="LFR24" s="322"/>
      <c r="LFS24" s="321"/>
      <c r="LFT24" s="322"/>
      <c r="LFU24" s="321"/>
      <c r="LFV24" s="322"/>
      <c r="LFW24" s="321"/>
      <c r="LFX24" s="322"/>
      <c r="LFY24" s="321"/>
      <c r="LFZ24" s="322"/>
      <c r="LGA24" s="321"/>
      <c r="LGB24" s="322"/>
      <c r="LGC24" s="321"/>
      <c r="LGD24" s="322"/>
      <c r="LGE24" s="321"/>
      <c r="LGF24" s="322"/>
      <c r="LGG24" s="321"/>
      <c r="LGH24" s="322"/>
      <c r="LGI24" s="321"/>
      <c r="LGJ24" s="322"/>
      <c r="LGK24" s="321"/>
      <c r="LGL24" s="322"/>
      <c r="LGM24" s="321"/>
      <c r="LGN24" s="322"/>
      <c r="LGO24" s="321"/>
      <c r="LGP24" s="322"/>
      <c r="LGQ24" s="321"/>
      <c r="LGR24" s="322"/>
      <c r="LGS24" s="321"/>
      <c r="LGT24" s="322"/>
      <c r="LGU24" s="321"/>
      <c r="LGV24" s="322"/>
      <c r="LGW24" s="321"/>
      <c r="LGX24" s="322"/>
      <c r="LGY24" s="321"/>
      <c r="LGZ24" s="322"/>
      <c r="LHA24" s="321"/>
      <c r="LHB24" s="322"/>
      <c r="LHC24" s="321"/>
      <c r="LHD24" s="322"/>
      <c r="LHE24" s="321"/>
      <c r="LHF24" s="322"/>
      <c r="LHG24" s="321"/>
      <c r="LHH24" s="322"/>
      <c r="LHI24" s="321"/>
      <c r="LHJ24" s="322"/>
      <c r="LHK24" s="321"/>
      <c r="LHL24" s="322"/>
      <c r="LHM24" s="321"/>
      <c r="LHN24" s="322"/>
      <c r="LHO24" s="321"/>
      <c r="LHP24" s="322"/>
      <c r="LHQ24" s="321"/>
      <c r="LHR24" s="322"/>
      <c r="LHS24" s="321"/>
      <c r="LHT24" s="322"/>
      <c r="LHU24" s="321"/>
      <c r="LHV24" s="322"/>
      <c r="LHW24" s="321"/>
      <c r="LHX24" s="322"/>
      <c r="LHY24" s="321"/>
      <c r="LHZ24" s="322"/>
      <c r="LIA24" s="321"/>
      <c r="LIB24" s="322"/>
      <c r="LIC24" s="321"/>
      <c r="LID24" s="322"/>
      <c r="LIE24" s="321"/>
      <c r="LIF24" s="322"/>
      <c r="LIG24" s="321"/>
      <c r="LIH24" s="322"/>
      <c r="LII24" s="321"/>
      <c r="LIJ24" s="322"/>
      <c r="LIK24" s="321"/>
      <c r="LIL24" s="322"/>
      <c r="LIM24" s="321"/>
      <c r="LIN24" s="322"/>
      <c r="LIO24" s="321"/>
      <c r="LIP24" s="322"/>
      <c r="LIQ24" s="321"/>
      <c r="LIR24" s="322"/>
      <c r="LIS24" s="321"/>
      <c r="LIT24" s="322"/>
      <c r="LIU24" s="321"/>
      <c r="LIV24" s="322"/>
      <c r="LIW24" s="321"/>
      <c r="LIX24" s="322"/>
      <c r="LIY24" s="321"/>
      <c r="LIZ24" s="322"/>
      <c r="LJA24" s="321"/>
      <c r="LJB24" s="322"/>
      <c r="LJC24" s="321"/>
      <c r="LJD24" s="322"/>
      <c r="LJE24" s="321"/>
      <c r="LJF24" s="322"/>
      <c r="LJG24" s="321"/>
      <c r="LJH24" s="322"/>
      <c r="LJI24" s="321"/>
      <c r="LJJ24" s="322"/>
      <c r="LJK24" s="321"/>
      <c r="LJL24" s="322"/>
      <c r="LJM24" s="321"/>
      <c r="LJN24" s="322"/>
      <c r="LJO24" s="321"/>
      <c r="LJP24" s="322"/>
      <c r="LJQ24" s="321"/>
      <c r="LJR24" s="322"/>
      <c r="LJS24" s="321"/>
      <c r="LJT24" s="322"/>
      <c r="LJU24" s="321"/>
      <c r="LJV24" s="322"/>
      <c r="LJW24" s="321"/>
      <c r="LJX24" s="322"/>
      <c r="LJY24" s="321"/>
      <c r="LJZ24" s="322"/>
      <c r="LKA24" s="321"/>
      <c r="LKB24" s="322"/>
      <c r="LKC24" s="321"/>
      <c r="LKD24" s="322"/>
      <c r="LKE24" s="321"/>
      <c r="LKF24" s="322"/>
      <c r="LKG24" s="321"/>
      <c r="LKH24" s="322"/>
      <c r="LKI24" s="321"/>
      <c r="LKJ24" s="322"/>
      <c r="LKK24" s="321"/>
      <c r="LKL24" s="322"/>
      <c r="LKM24" s="321"/>
      <c r="LKN24" s="322"/>
      <c r="LKO24" s="321"/>
      <c r="LKP24" s="322"/>
      <c r="LKQ24" s="321"/>
      <c r="LKR24" s="322"/>
      <c r="LKS24" s="321"/>
      <c r="LKT24" s="322"/>
      <c r="LKU24" s="321"/>
      <c r="LKV24" s="322"/>
      <c r="LKW24" s="321"/>
      <c r="LKX24" s="322"/>
      <c r="LKY24" s="321"/>
      <c r="LKZ24" s="322"/>
      <c r="LLA24" s="321"/>
      <c r="LLB24" s="322"/>
      <c r="LLC24" s="321"/>
      <c r="LLD24" s="322"/>
      <c r="LLE24" s="321"/>
      <c r="LLF24" s="322"/>
      <c r="LLG24" s="321"/>
      <c r="LLH24" s="322"/>
      <c r="LLI24" s="321"/>
      <c r="LLJ24" s="322"/>
      <c r="LLK24" s="321"/>
      <c r="LLL24" s="322"/>
      <c r="LLM24" s="321"/>
      <c r="LLN24" s="322"/>
      <c r="LLO24" s="321"/>
      <c r="LLP24" s="322"/>
      <c r="LLQ24" s="321"/>
      <c r="LLR24" s="322"/>
      <c r="LLS24" s="321"/>
      <c r="LLT24" s="322"/>
      <c r="LLU24" s="321"/>
      <c r="LLV24" s="322"/>
      <c r="LLW24" s="321"/>
      <c r="LLX24" s="322"/>
      <c r="LLY24" s="321"/>
      <c r="LLZ24" s="322"/>
      <c r="LMA24" s="321"/>
      <c r="LMB24" s="322"/>
      <c r="LMC24" s="321"/>
      <c r="LMD24" s="322"/>
      <c r="LME24" s="321"/>
      <c r="LMF24" s="322"/>
      <c r="LMG24" s="321"/>
      <c r="LMH24" s="322"/>
      <c r="LMI24" s="321"/>
      <c r="LMJ24" s="322"/>
      <c r="LMK24" s="321"/>
      <c r="LML24" s="322"/>
      <c r="LMM24" s="321"/>
      <c r="LMN24" s="322"/>
      <c r="LMO24" s="321"/>
      <c r="LMP24" s="322"/>
      <c r="LMQ24" s="321"/>
      <c r="LMR24" s="322"/>
      <c r="LMS24" s="321"/>
      <c r="LMT24" s="322"/>
      <c r="LMU24" s="321"/>
      <c r="LMV24" s="322"/>
      <c r="LMW24" s="321"/>
      <c r="LMX24" s="322"/>
      <c r="LMY24" s="321"/>
      <c r="LMZ24" s="322"/>
      <c r="LNA24" s="321"/>
      <c r="LNB24" s="322"/>
      <c r="LNC24" s="321"/>
      <c r="LND24" s="322"/>
      <c r="LNE24" s="321"/>
      <c r="LNF24" s="322"/>
      <c r="LNG24" s="321"/>
      <c r="LNH24" s="322"/>
      <c r="LNI24" s="321"/>
      <c r="LNJ24" s="322"/>
      <c r="LNK24" s="321"/>
      <c r="LNL24" s="322"/>
      <c r="LNM24" s="321"/>
      <c r="LNN24" s="322"/>
      <c r="LNO24" s="321"/>
      <c r="LNP24" s="322"/>
      <c r="LNQ24" s="321"/>
      <c r="LNR24" s="322"/>
      <c r="LNS24" s="321"/>
      <c r="LNT24" s="322"/>
      <c r="LNU24" s="321"/>
      <c r="LNV24" s="322"/>
      <c r="LNW24" s="321"/>
      <c r="LNX24" s="322"/>
      <c r="LNY24" s="321"/>
      <c r="LNZ24" s="322"/>
      <c r="LOA24" s="321"/>
      <c r="LOB24" s="322"/>
      <c r="LOC24" s="321"/>
      <c r="LOD24" s="322"/>
      <c r="LOE24" s="321"/>
      <c r="LOF24" s="322"/>
      <c r="LOG24" s="321"/>
      <c r="LOH24" s="322"/>
      <c r="LOI24" s="321"/>
      <c r="LOJ24" s="322"/>
      <c r="LOK24" s="321"/>
      <c r="LOL24" s="322"/>
      <c r="LOM24" s="321"/>
      <c r="LON24" s="322"/>
      <c r="LOO24" s="321"/>
      <c r="LOP24" s="322"/>
      <c r="LOQ24" s="321"/>
      <c r="LOR24" s="322"/>
      <c r="LOS24" s="321"/>
      <c r="LOT24" s="322"/>
      <c r="LOU24" s="321"/>
      <c r="LOV24" s="322"/>
      <c r="LOW24" s="321"/>
      <c r="LOX24" s="322"/>
      <c r="LOY24" s="321"/>
      <c r="LOZ24" s="322"/>
      <c r="LPA24" s="321"/>
      <c r="LPB24" s="322"/>
      <c r="LPC24" s="321"/>
      <c r="LPD24" s="322"/>
      <c r="LPE24" s="321"/>
      <c r="LPF24" s="322"/>
      <c r="LPG24" s="321"/>
      <c r="LPH24" s="322"/>
      <c r="LPI24" s="321"/>
      <c r="LPJ24" s="322"/>
      <c r="LPK24" s="321"/>
      <c r="LPL24" s="322"/>
      <c r="LPM24" s="321"/>
      <c r="LPN24" s="322"/>
      <c r="LPO24" s="321"/>
      <c r="LPP24" s="322"/>
      <c r="LPQ24" s="321"/>
      <c r="LPR24" s="322"/>
      <c r="LPS24" s="321"/>
      <c r="LPT24" s="322"/>
      <c r="LPU24" s="321"/>
      <c r="LPV24" s="322"/>
      <c r="LPW24" s="321"/>
      <c r="LPX24" s="322"/>
      <c r="LPY24" s="321"/>
      <c r="LPZ24" s="322"/>
      <c r="LQA24" s="321"/>
      <c r="LQB24" s="322"/>
      <c r="LQC24" s="321"/>
      <c r="LQD24" s="322"/>
      <c r="LQE24" s="321"/>
      <c r="LQF24" s="322"/>
      <c r="LQG24" s="321"/>
      <c r="LQH24" s="322"/>
      <c r="LQI24" s="321"/>
      <c r="LQJ24" s="322"/>
      <c r="LQK24" s="321"/>
      <c r="LQL24" s="322"/>
      <c r="LQM24" s="321"/>
      <c r="LQN24" s="322"/>
      <c r="LQO24" s="321"/>
      <c r="LQP24" s="322"/>
      <c r="LQQ24" s="321"/>
      <c r="LQR24" s="322"/>
      <c r="LQS24" s="321"/>
      <c r="LQT24" s="322"/>
      <c r="LQU24" s="321"/>
      <c r="LQV24" s="322"/>
      <c r="LQW24" s="321"/>
      <c r="LQX24" s="322"/>
      <c r="LQY24" s="321"/>
      <c r="LQZ24" s="322"/>
      <c r="LRA24" s="321"/>
      <c r="LRB24" s="322"/>
      <c r="LRC24" s="321"/>
      <c r="LRD24" s="322"/>
      <c r="LRE24" s="321"/>
      <c r="LRF24" s="322"/>
      <c r="LRG24" s="321"/>
      <c r="LRH24" s="322"/>
      <c r="LRI24" s="321"/>
      <c r="LRJ24" s="322"/>
      <c r="LRK24" s="321"/>
      <c r="LRL24" s="322"/>
      <c r="LRM24" s="321"/>
      <c r="LRN24" s="322"/>
      <c r="LRO24" s="321"/>
      <c r="LRP24" s="322"/>
      <c r="LRQ24" s="321"/>
      <c r="LRR24" s="322"/>
      <c r="LRS24" s="321"/>
      <c r="LRT24" s="322"/>
      <c r="LRU24" s="321"/>
      <c r="LRV24" s="322"/>
      <c r="LRW24" s="321"/>
      <c r="LRX24" s="322"/>
      <c r="LRY24" s="321"/>
      <c r="LRZ24" s="322"/>
      <c r="LSA24" s="321"/>
      <c r="LSB24" s="322"/>
      <c r="LSC24" s="321"/>
      <c r="LSD24" s="322"/>
      <c r="LSE24" s="321"/>
      <c r="LSF24" s="322"/>
      <c r="LSG24" s="321"/>
      <c r="LSH24" s="322"/>
      <c r="LSI24" s="321"/>
      <c r="LSJ24" s="322"/>
      <c r="LSK24" s="321"/>
      <c r="LSL24" s="322"/>
      <c r="LSM24" s="321"/>
      <c r="LSN24" s="322"/>
      <c r="LSO24" s="321"/>
      <c r="LSP24" s="322"/>
      <c r="LSQ24" s="321"/>
      <c r="LSR24" s="322"/>
      <c r="LSS24" s="321"/>
      <c r="LST24" s="322"/>
      <c r="LSU24" s="321"/>
      <c r="LSV24" s="322"/>
      <c r="LSW24" s="321"/>
      <c r="LSX24" s="322"/>
      <c r="LSY24" s="321"/>
      <c r="LSZ24" s="322"/>
      <c r="LTA24" s="321"/>
      <c r="LTB24" s="322"/>
      <c r="LTC24" s="321"/>
      <c r="LTD24" s="322"/>
      <c r="LTE24" s="321"/>
      <c r="LTF24" s="322"/>
      <c r="LTG24" s="321"/>
      <c r="LTH24" s="322"/>
      <c r="LTI24" s="321"/>
      <c r="LTJ24" s="322"/>
      <c r="LTK24" s="321"/>
      <c r="LTL24" s="322"/>
      <c r="LTM24" s="321"/>
      <c r="LTN24" s="322"/>
      <c r="LTO24" s="321"/>
      <c r="LTP24" s="322"/>
      <c r="LTQ24" s="321"/>
      <c r="LTR24" s="322"/>
      <c r="LTS24" s="321"/>
      <c r="LTT24" s="322"/>
      <c r="LTU24" s="321"/>
      <c r="LTV24" s="322"/>
      <c r="LTW24" s="321"/>
      <c r="LTX24" s="322"/>
      <c r="LTY24" s="321"/>
      <c r="LTZ24" s="322"/>
      <c r="LUA24" s="321"/>
      <c r="LUB24" s="322"/>
      <c r="LUC24" s="321"/>
      <c r="LUD24" s="322"/>
      <c r="LUE24" s="321"/>
      <c r="LUF24" s="322"/>
      <c r="LUG24" s="321"/>
      <c r="LUH24" s="322"/>
      <c r="LUI24" s="321"/>
      <c r="LUJ24" s="322"/>
      <c r="LUK24" s="321"/>
      <c r="LUL24" s="322"/>
      <c r="LUM24" s="321"/>
      <c r="LUN24" s="322"/>
      <c r="LUO24" s="321"/>
      <c r="LUP24" s="322"/>
      <c r="LUQ24" s="321"/>
      <c r="LUR24" s="322"/>
      <c r="LUS24" s="321"/>
      <c r="LUT24" s="322"/>
      <c r="LUU24" s="321"/>
      <c r="LUV24" s="322"/>
      <c r="LUW24" s="321"/>
      <c r="LUX24" s="322"/>
      <c r="LUY24" s="321"/>
      <c r="LUZ24" s="322"/>
      <c r="LVA24" s="321"/>
      <c r="LVB24" s="322"/>
      <c r="LVC24" s="321"/>
      <c r="LVD24" s="322"/>
      <c r="LVE24" s="321"/>
      <c r="LVF24" s="322"/>
      <c r="LVG24" s="321"/>
      <c r="LVH24" s="322"/>
      <c r="LVI24" s="321"/>
      <c r="LVJ24" s="322"/>
      <c r="LVK24" s="321"/>
      <c r="LVL24" s="322"/>
      <c r="LVM24" s="321"/>
      <c r="LVN24" s="322"/>
      <c r="LVO24" s="321"/>
      <c r="LVP24" s="322"/>
      <c r="LVQ24" s="321"/>
      <c r="LVR24" s="322"/>
      <c r="LVS24" s="321"/>
      <c r="LVT24" s="322"/>
      <c r="LVU24" s="321"/>
      <c r="LVV24" s="322"/>
      <c r="LVW24" s="321"/>
      <c r="LVX24" s="322"/>
      <c r="LVY24" s="321"/>
      <c r="LVZ24" s="322"/>
      <c r="LWA24" s="321"/>
      <c r="LWB24" s="322"/>
      <c r="LWC24" s="321"/>
      <c r="LWD24" s="322"/>
      <c r="LWE24" s="321"/>
      <c r="LWF24" s="322"/>
      <c r="LWG24" s="321"/>
      <c r="LWH24" s="322"/>
      <c r="LWI24" s="321"/>
      <c r="LWJ24" s="322"/>
      <c r="LWK24" s="321"/>
      <c r="LWL24" s="322"/>
      <c r="LWM24" s="321"/>
      <c r="LWN24" s="322"/>
      <c r="LWO24" s="321"/>
      <c r="LWP24" s="322"/>
      <c r="LWQ24" s="321"/>
      <c r="LWR24" s="322"/>
      <c r="LWS24" s="321"/>
      <c r="LWT24" s="322"/>
      <c r="LWU24" s="321"/>
      <c r="LWV24" s="322"/>
      <c r="LWW24" s="321"/>
      <c r="LWX24" s="322"/>
      <c r="LWY24" s="321"/>
      <c r="LWZ24" s="322"/>
      <c r="LXA24" s="321"/>
      <c r="LXB24" s="322"/>
      <c r="LXC24" s="321"/>
      <c r="LXD24" s="322"/>
      <c r="LXE24" s="321"/>
      <c r="LXF24" s="322"/>
      <c r="LXG24" s="321"/>
      <c r="LXH24" s="322"/>
      <c r="LXI24" s="321"/>
      <c r="LXJ24" s="322"/>
      <c r="LXK24" s="321"/>
      <c r="LXL24" s="322"/>
      <c r="LXM24" s="321"/>
      <c r="LXN24" s="322"/>
      <c r="LXO24" s="321"/>
      <c r="LXP24" s="322"/>
      <c r="LXQ24" s="321"/>
      <c r="LXR24" s="322"/>
      <c r="LXS24" s="321"/>
      <c r="LXT24" s="322"/>
      <c r="LXU24" s="321"/>
      <c r="LXV24" s="322"/>
      <c r="LXW24" s="321"/>
      <c r="LXX24" s="322"/>
      <c r="LXY24" s="321"/>
      <c r="LXZ24" s="322"/>
      <c r="LYA24" s="321"/>
      <c r="LYB24" s="322"/>
      <c r="LYC24" s="321"/>
      <c r="LYD24" s="322"/>
      <c r="LYE24" s="321"/>
      <c r="LYF24" s="322"/>
      <c r="LYG24" s="321"/>
      <c r="LYH24" s="322"/>
      <c r="LYI24" s="321"/>
      <c r="LYJ24" s="322"/>
      <c r="LYK24" s="321"/>
      <c r="LYL24" s="322"/>
      <c r="LYM24" s="321"/>
      <c r="LYN24" s="322"/>
      <c r="LYO24" s="321"/>
      <c r="LYP24" s="322"/>
      <c r="LYQ24" s="321"/>
      <c r="LYR24" s="322"/>
      <c r="LYS24" s="321"/>
      <c r="LYT24" s="322"/>
      <c r="LYU24" s="321"/>
      <c r="LYV24" s="322"/>
      <c r="LYW24" s="321"/>
      <c r="LYX24" s="322"/>
      <c r="LYY24" s="321"/>
      <c r="LYZ24" s="322"/>
      <c r="LZA24" s="321"/>
      <c r="LZB24" s="322"/>
      <c r="LZC24" s="321"/>
      <c r="LZD24" s="322"/>
      <c r="LZE24" s="321"/>
      <c r="LZF24" s="322"/>
      <c r="LZG24" s="321"/>
      <c r="LZH24" s="322"/>
      <c r="LZI24" s="321"/>
      <c r="LZJ24" s="322"/>
      <c r="LZK24" s="321"/>
      <c r="LZL24" s="322"/>
      <c r="LZM24" s="321"/>
      <c r="LZN24" s="322"/>
      <c r="LZO24" s="321"/>
      <c r="LZP24" s="322"/>
      <c r="LZQ24" s="321"/>
      <c r="LZR24" s="322"/>
      <c r="LZS24" s="321"/>
      <c r="LZT24" s="322"/>
      <c r="LZU24" s="321"/>
      <c r="LZV24" s="322"/>
      <c r="LZW24" s="321"/>
      <c r="LZX24" s="322"/>
      <c r="LZY24" s="321"/>
      <c r="LZZ24" s="322"/>
      <c r="MAA24" s="321"/>
      <c r="MAB24" s="322"/>
      <c r="MAC24" s="321"/>
      <c r="MAD24" s="322"/>
      <c r="MAE24" s="321"/>
      <c r="MAF24" s="322"/>
      <c r="MAG24" s="321"/>
      <c r="MAH24" s="322"/>
      <c r="MAI24" s="321"/>
      <c r="MAJ24" s="322"/>
      <c r="MAK24" s="321"/>
      <c r="MAL24" s="322"/>
      <c r="MAM24" s="321"/>
      <c r="MAN24" s="322"/>
      <c r="MAO24" s="321"/>
      <c r="MAP24" s="322"/>
      <c r="MAQ24" s="321"/>
      <c r="MAR24" s="322"/>
      <c r="MAS24" s="321"/>
      <c r="MAT24" s="322"/>
      <c r="MAU24" s="321"/>
      <c r="MAV24" s="322"/>
      <c r="MAW24" s="321"/>
      <c r="MAX24" s="322"/>
      <c r="MAY24" s="321"/>
      <c r="MAZ24" s="322"/>
      <c r="MBA24" s="321"/>
      <c r="MBB24" s="322"/>
      <c r="MBC24" s="321"/>
      <c r="MBD24" s="322"/>
      <c r="MBE24" s="321"/>
      <c r="MBF24" s="322"/>
      <c r="MBG24" s="321"/>
      <c r="MBH24" s="322"/>
      <c r="MBI24" s="321"/>
      <c r="MBJ24" s="322"/>
      <c r="MBK24" s="321"/>
      <c r="MBL24" s="322"/>
      <c r="MBM24" s="321"/>
      <c r="MBN24" s="322"/>
      <c r="MBO24" s="321"/>
      <c r="MBP24" s="322"/>
      <c r="MBQ24" s="321"/>
      <c r="MBR24" s="322"/>
      <c r="MBS24" s="321"/>
      <c r="MBT24" s="322"/>
      <c r="MBU24" s="321"/>
      <c r="MBV24" s="322"/>
      <c r="MBW24" s="321"/>
      <c r="MBX24" s="322"/>
      <c r="MBY24" s="321"/>
      <c r="MBZ24" s="322"/>
      <c r="MCA24" s="321"/>
      <c r="MCB24" s="322"/>
      <c r="MCC24" s="321"/>
      <c r="MCD24" s="322"/>
      <c r="MCE24" s="321"/>
      <c r="MCF24" s="322"/>
      <c r="MCG24" s="321"/>
      <c r="MCH24" s="322"/>
      <c r="MCI24" s="321"/>
      <c r="MCJ24" s="322"/>
      <c r="MCK24" s="321"/>
      <c r="MCL24" s="322"/>
      <c r="MCM24" s="321"/>
      <c r="MCN24" s="322"/>
      <c r="MCO24" s="321"/>
      <c r="MCP24" s="322"/>
      <c r="MCQ24" s="321"/>
      <c r="MCR24" s="322"/>
      <c r="MCS24" s="321"/>
      <c r="MCT24" s="322"/>
      <c r="MCU24" s="321"/>
      <c r="MCV24" s="322"/>
      <c r="MCW24" s="321"/>
      <c r="MCX24" s="322"/>
      <c r="MCY24" s="321"/>
      <c r="MCZ24" s="322"/>
      <c r="MDA24" s="321"/>
      <c r="MDB24" s="322"/>
      <c r="MDC24" s="321"/>
      <c r="MDD24" s="322"/>
      <c r="MDE24" s="321"/>
      <c r="MDF24" s="322"/>
      <c r="MDG24" s="321"/>
      <c r="MDH24" s="322"/>
      <c r="MDI24" s="321"/>
      <c r="MDJ24" s="322"/>
      <c r="MDK24" s="321"/>
      <c r="MDL24" s="322"/>
      <c r="MDM24" s="321"/>
      <c r="MDN24" s="322"/>
      <c r="MDO24" s="321"/>
      <c r="MDP24" s="322"/>
      <c r="MDQ24" s="321"/>
      <c r="MDR24" s="322"/>
      <c r="MDS24" s="321"/>
      <c r="MDT24" s="322"/>
      <c r="MDU24" s="321"/>
      <c r="MDV24" s="322"/>
      <c r="MDW24" s="321"/>
      <c r="MDX24" s="322"/>
      <c r="MDY24" s="321"/>
      <c r="MDZ24" s="322"/>
      <c r="MEA24" s="321"/>
      <c r="MEB24" s="322"/>
      <c r="MEC24" s="321"/>
      <c r="MED24" s="322"/>
      <c r="MEE24" s="321"/>
      <c r="MEF24" s="322"/>
      <c r="MEG24" s="321"/>
      <c r="MEH24" s="322"/>
      <c r="MEI24" s="321"/>
      <c r="MEJ24" s="322"/>
      <c r="MEK24" s="321"/>
      <c r="MEL24" s="322"/>
      <c r="MEM24" s="321"/>
      <c r="MEN24" s="322"/>
      <c r="MEO24" s="321"/>
      <c r="MEP24" s="322"/>
      <c r="MEQ24" s="321"/>
      <c r="MER24" s="322"/>
      <c r="MES24" s="321"/>
      <c r="MET24" s="322"/>
      <c r="MEU24" s="321"/>
      <c r="MEV24" s="322"/>
      <c r="MEW24" s="321"/>
      <c r="MEX24" s="322"/>
      <c r="MEY24" s="321"/>
      <c r="MEZ24" s="322"/>
      <c r="MFA24" s="321"/>
      <c r="MFB24" s="322"/>
      <c r="MFC24" s="321"/>
      <c r="MFD24" s="322"/>
      <c r="MFE24" s="321"/>
      <c r="MFF24" s="322"/>
      <c r="MFG24" s="321"/>
      <c r="MFH24" s="322"/>
      <c r="MFI24" s="321"/>
      <c r="MFJ24" s="322"/>
      <c r="MFK24" s="321"/>
      <c r="MFL24" s="322"/>
      <c r="MFM24" s="321"/>
      <c r="MFN24" s="322"/>
      <c r="MFO24" s="321"/>
      <c r="MFP24" s="322"/>
      <c r="MFQ24" s="321"/>
      <c r="MFR24" s="322"/>
      <c r="MFS24" s="321"/>
      <c r="MFT24" s="322"/>
      <c r="MFU24" s="321"/>
      <c r="MFV24" s="322"/>
      <c r="MFW24" s="321"/>
      <c r="MFX24" s="322"/>
      <c r="MFY24" s="321"/>
      <c r="MFZ24" s="322"/>
      <c r="MGA24" s="321"/>
      <c r="MGB24" s="322"/>
      <c r="MGC24" s="321"/>
      <c r="MGD24" s="322"/>
      <c r="MGE24" s="321"/>
      <c r="MGF24" s="322"/>
      <c r="MGG24" s="321"/>
      <c r="MGH24" s="322"/>
      <c r="MGI24" s="321"/>
      <c r="MGJ24" s="322"/>
      <c r="MGK24" s="321"/>
      <c r="MGL24" s="322"/>
      <c r="MGM24" s="321"/>
      <c r="MGN24" s="322"/>
      <c r="MGO24" s="321"/>
      <c r="MGP24" s="322"/>
      <c r="MGQ24" s="321"/>
      <c r="MGR24" s="322"/>
      <c r="MGS24" s="321"/>
      <c r="MGT24" s="322"/>
      <c r="MGU24" s="321"/>
      <c r="MGV24" s="322"/>
      <c r="MGW24" s="321"/>
      <c r="MGX24" s="322"/>
      <c r="MGY24" s="321"/>
      <c r="MGZ24" s="322"/>
      <c r="MHA24" s="321"/>
      <c r="MHB24" s="322"/>
      <c r="MHC24" s="321"/>
      <c r="MHD24" s="322"/>
      <c r="MHE24" s="321"/>
      <c r="MHF24" s="322"/>
      <c r="MHG24" s="321"/>
      <c r="MHH24" s="322"/>
      <c r="MHI24" s="321"/>
      <c r="MHJ24" s="322"/>
      <c r="MHK24" s="321"/>
      <c r="MHL24" s="322"/>
      <c r="MHM24" s="321"/>
      <c r="MHN24" s="322"/>
      <c r="MHO24" s="321"/>
      <c r="MHP24" s="322"/>
      <c r="MHQ24" s="321"/>
      <c r="MHR24" s="322"/>
      <c r="MHS24" s="321"/>
      <c r="MHT24" s="322"/>
      <c r="MHU24" s="321"/>
      <c r="MHV24" s="322"/>
      <c r="MHW24" s="321"/>
      <c r="MHX24" s="322"/>
      <c r="MHY24" s="321"/>
      <c r="MHZ24" s="322"/>
      <c r="MIA24" s="321"/>
      <c r="MIB24" s="322"/>
      <c r="MIC24" s="321"/>
      <c r="MID24" s="322"/>
      <c r="MIE24" s="321"/>
      <c r="MIF24" s="322"/>
      <c r="MIG24" s="321"/>
      <c r="MIH24" s="322"/>
      <c r="MII24" s="321"/>
      <c r="MIJ24" s="322"/>
      <c r="MIK24" s="321"/>
      <c r="MIL24" s="322"/>
      <c r="MIM24" s="321"/>
      <c r="MIN24" s="322"/>
      <c r="MIO24" s="321"/>
      <c r="MIP24" s="322"/>
      <c r="MIQ24" s="321"/>
      <c r="MIR24" s="322"/>
      <c r="MIS24" s="321"/>
      <c r="MIT24" s="322"/>
      <c r="MIU24" s="321"/>
      <c r="MIV24" s="322"/>
      <c r="MIW24" s="321"/>
      <c r="MIX24" s="322"/>
      <c r="MIY24" s="321"/>
      <c r="MIZ24" s="322"/>
      <c r="MJA24" s="321"/>
      <c r="MJB24" s="322"/>
      <c r="MJC24" s="321"/>
      <c r="MJD24" s="322"/>
      <c r="MJE24" s="321"/>
      <c r="MJF24" s="322"/>
      <c r="MJG24" s="321"/>
      <c r="MJH24" s="322"/>
      <c r="MJI24" s="321"/>
      <c r="MJJ24" s="322"/>
      <c r="MJK24" s="321"/>
      <c r="MJL24" s="322"/>
      <c r="MJM24" s="321"/>
      <c r="MJN24" s="322"/>
      <c r="MJO24" s="321"/>
      <c r="MJP24" s="322"/>
      <c r="MJQ24" s="321"/>
      <c r="MJR24" s="322"/>
      <c r="MJS24" s="321"/>
      <c r="MJT24" s="322"/>
      <c r="MJU24" s="321"/>
      <c r="MJV24" s="322"/>
      <c r="MJW24" s="321"/>
      <c r="MJX24" s="322"/>
      <c r="MJY24" s="321"/>
      <c r="MJZ24" s="322"/>
      <c r="MKA24" s="321"/>
      <c r="MKB24" s="322"/>
      <c r="MKC24" s="321"/>
      <c r="MKD24" s="322"/>
      <c r="MKE24" s="321"/>
      <c r="MKF24" s="322"/>
      <c r="MKG24" s="321"/>
      <c r="MKH24" s="322"/>
      <c r="MKI24" s="321"/>
      <c r="MKJ24" s="322"/>
      <c r="MKK24" s="321"/>
      <c r="MKL24" s="322"/>
      <c r="MKM24" s="321"/>
      <c r="MKN24" s="322"/>
      <c r="MKO24" s="321"/>
      <c r="MKP24" s="322"/>
      <c r="MKQ24" s="321"/>
      <c r="MKR24" s="322"/>
      <c r="MKS24" s="321"/>
      <c r="MKT24" s="322"/>
      <c r="MKU24" s="321"/>
      <c r="MKV24" s="322"/>
      <c r="MKW24" s="321"/>
      <c r="MKX24" s="322"/>
      <c r="MKY24" s="321"/>
      <c r="MKZ24" s="322"/>
      <c r="MLA24" s="321"/>
      <c r="MLB24" s="322"/>
      <c r="MLC24" s="321"/>
      <c r="MLD24" s="322"/>
      <c r="MLE24" s="321"/>
      <c r="MLF24" s="322"/>
      <c r="MLG24" s="321"/>
      <c r="MLH24" s="322"/>
      <c r="MLI24" s="321"/>
      <c r="MLJ24" s="322"/>
      <c r="MLK24" s="321"/>
      <c r="MLL24" s="322"/>
      <c r="MLM24" s="321"/>
      <c r="MLN24" s="322"/>
      <c r="MLO24" s="321"/>
      <c r="MLP24" s="322"/>
      <c r="MLQ24" s="321"/>
      <c r="MLR24" s="322"/>
      <c r="MLS24" s="321"/>
      <c r="MLT24" s="322"/>
      <c r="MLU24" s="321"/>
      <c r="MLV24" s="322"/>
      <c r="MLW24" s="321"/>
      <c r="MLX24" s="322"/>
      <c r="MLY24" s="321"/>
      <c r="MLZ24" s="322"/>
      <c r="MMA24" s="321"/>
      <c r="MMB24" s="322"/>
      <c r="MMC24" s="321"/>
      <c r="MMD24" s="322"/>
      <c r="MME24" s="321"/>
      <c r="MMF24" s="322"/>
      <c r="MMG24" s="321"/>
      <c r="MMH24" s="322"/>
      <c r="MMI24" s="321"/>
      <c r="MMJ24" s="322"/>
      <c r="MMK24" s="321"/>
      <c r="MML24" s="322"/>
      <c r="MMM24" s="321"/>
      <c r="MMN24" s="322"/>
      <c r="MMO24" s="321"/>
      <c r="MMP24" s="322"/>
      <c r="MMQ24" s="321"/>
      <c r="MMR24" s="322"/>
      <c r="MMS24" s="321"/>
      <c r="MMT24" s="322"/>
      <c r="MMU24" s="321"/>
      <c r="MMV24" s="322"/>
      <c r="MMW24" s="321"/>
      <c r="MMX24" s="322"/>
      <c r="MMY24" s="321"/>
      <c r="MMZ24" s="322"/>
      <c r="MNA24" s="321"/>
      <c r="MNB24" s="322"/>
      <c r="MNC24" s="321"/>
      <c r="MND24" s="322"/>
      <c r="MNE24" s="321"/>
      <c r="MNF24" s="322"/>
      <c r="MNG24" s="321"/>
      <c r="MNH24" s="322"/>
      <c r="MNI24" s="321"/>
      <c r="MNJ24" s="322"/>
      <c r="MNK24" s="321"/>
      <c r="MNL24" s="322"/>
      <c r="MNM24" s="321"/>
      <c r="MNN24" s="322"/>
      <c r="MNO24" s="321"/>
      <c r="MNP24" s="322"/>
      <c r="MNQ24" s="321"/>
      <c r="MNR24" s="322"/>
      <c r="MNS24" s="321"/>
      <c r="MNT24" s="322"/>
      <c r="MNU24" s="321"/>
      <c r="MNV24" s="322"/>
      <c r="MNW24" s="321"/>
      <c r="MNX24" s="322"/>
      <c r="MNY24" s="321"/>
      <c r="MNZ24" s="322"/>
      <c r="MOA24" s="321"/>
      <c r="MOB24" s="322"/>
      <c r="MOC24" s="321"/>
      <c r="MOD24" s="322"/>
      <c r="MOE24" s="321"/>
      <c r="MOF24" s="322"/>
      <c r="MOG24" s="321"/>
      <c r="MOH24" s="322"/>
      <c r="MOI24" s="321"/>
      <c r="MOJ24" s="322"/>
      <c r="MOK24" s="321"/>
      <c r="MOL24" s="322"/>
      <c r="MOM24" s="321"/>
      <c r="MON24" s="322"/>
      <c r="MOO24" s="321"/>
      <c r="MOP24" s="322"/>
      <c r="MOQ24" s="321"/>
      <c r="MOR24" s="322"/>
      <c r="MOS24" s="321"/>
      <c r="MOT24" s="322"/>
      <c r="MOU24" s="321"/>
      <c r="MOV24" s="322"/>
      <c r="MOW24" s="321"/>
      <c r="MOX24" s="322"/>
      <c r="MOY24" s="321"/>
      <c r="MOZ24" s="322"/>
      <c r="MPA24" s="321"/>
      <c r="MPB24" s="322"/>
      <c r="MPC24" s="321"/>
      <c r="MPD24" s="322"/>
      <c r="MPE24" s="321"/>
      <c r="MPF24" s="322"/>
      <c r="MPG24" s="321"/>
      <c r="MPH24" s="322"/>
      <c r="MPI24" s="321"/>
      <c r="MPJ24" s="322"/>
      <c r="MPK24" s="321"/>
      <c r="MPL24" s="322"/>
      <c r="MPM24" s="321"/>
      <c r="MPN24" s="322"/>
      <c r="MPO24" s="321"/>
      <c r="MPP24" s="322"/>
      <c r="MPQ24" s="321"/>
      <c r="MPR24" s="322"/>
      <c r="MPS24" s="321"/>
      <c r="MPT24" s="322"/>
      <c r="MPU24" s="321"/>
      <c r="MPV24" s="322"/>
      <c r="MPW24" s="321"/>
      <c r="MPX24" s="322"/>
      <c r="MPY24" s="321"/>
      <c r="MPZ24" s="322"/>
      <c r="MQA24" s="321"/>
      <c r="MQB24" s="322"/>
      <c r="MQC24" s="321"/>
      <c r="MQD24" s="322"/>
      <c r="MQE24" s="321"/>
      <c r="MQF24" s="322"/>
      <c r="MQG24" s="321"/>
      <c r="MQH24" s="322"/>
      <c r="MQI24" s="321"/>
      <c r="MQJ24" s="322"/>
      <c r="MQK24" s="321"/>
      <c r="MQL24" s="322"/>
      <c r="MQM24" s="321"/>
      <c r="MQN24" s="322"/>
      <c r="MQO24" s="321"/>
      <c r="MQP24" s="322"/>
      <c r="MQQ24" s="321"/>
      <c r="MQR24" s="322"/>
      <c r="MQS24" s="321"/>
      <c r="MQT24" s="322"/>
      <c r="MQU24" s="321"/>
      <c r="MQV24" s="322"/>
      <c r="MQW24" s="321"/>
      <c r="MQX24" s="322"/>
      <c r="MQY24" s="321"/>
      <c r="MQZ24" s="322"/>
      <c r="MRA24" s="321"/>
      <c r="MRB24" s="322"/>
      <c r="MRC24" s="321"/>
      <c r="MRD24" s="322"/>
      <c r="MRE24" s="321"/>
      <c r="MRF24" s="322"/>
      <c r="MRG24" s="321"/>
      <c r="MRH24" s="322"/>
      <c r="MRI24" s="321"/>
      <c r="MRJ24" s="322"/>
      <c r="MRK24" s="321"/>
      <c r="MRL24" s="322"/>
      <c r="MRM24" s="321"/>
      <c r="MRN24" s="322"/>
      <c r="MRO24" s="321"/>
      <c r="MRP24" s="322"/>
      <c r="MRQ24" s="321"/>
      <c r="MRR24" s="322"/>
      <c r="MRS24" s="321"/>
      <c r="MRT24" s="322"/>
      <c r="MRU24" s="321"/>
      <c r="MRV24" s="322"/>
      <c r="MRW24" s="321"/>
      <c r="MRX24" s="322"/>
      <c r="MRY24" s="321"/>
      <c r="MRZ24" s="322"/>
      <c r="MSA24" s="321"/>
      <c r="MSB24" s="322"/>
      <c r="MSC24" s="321"/>
      <c r="MSD24" s="322"/>
      <c r="MSE24" s="321"/>
      <c r="MSF24" s="322"/>
      <c r="MSG24" s="321"/>
      <c r="MSH24" s="322"/>
      <c r="MSI24" s="321"/>
      <c r="MSJ24" s="322"/>
      <c r="MSK24" s="321"/>
      <c r="MSL24" s="322"/>
      <c r="MSM24" s="321"/>
      <c r="MSN24" s="322"/>
      <c r="MSO24" s="321"/>
      <c r="MSP24" s="322"/>
      <c r="MSQ24" s="321"/>
      <c r="MSR24" s="322"/>
      <c r="MSS24" s="321"/>
      <c r="MST24" s="322"/>
      <c r="MSU24" s="321"/>
      <c r="MSV24" s="322"/>
      <c r="MSW24" s="321"/>
      <c r="MSX24" s="322"/>
      <c r="MSY24" s="321"/>
      <c r="MSZ24" s="322"/>
      <c r="MTA24" s="321"/>
      <c r="MTB24" s="322"/>
      <c r="MTC24" s="321"/>
      <c r="MTD24" s="322"/>
      <c r="MTE24" s="321"/>
      <c r="MTF24" s="322"/>
      <c r="MTG24" s="321"/>
      <c r="MTH24" s="322"/>
      <c r="MTI24" s="321"/>
      <c r="MTJ24" s="322"/>
      <c r="MTK24" s="321"/>
      <c r="MTL24" s="322"/>
      <c r="MTM24" s="321"/>
      <c r="MTN24" s="322"/>
      <c r="MTO24" s="321"/>
      <c r="MTP24" s="322"/>
      <c r="MTQ24" s="321"/>
      <c r="MTR24" s="322"/>
      <c r="MTS24" s="321"/>
      <c r="MTT24" s="322"/>
      <c r="MTU24" s="321"/>
      <c r="MTV24" s="322"/>
      <c r="MTW24" s="321"/>
      <c r="MTX24" s="322"/>
      <c r="MTY24" s="321"/>
      <c r="MTZ24" s="322"/>
      <c r="MUA24" s="321"/>
      <c r="MUB24" s="322"/>
      <c r="MUC24" s="321"/>
      <c r="MUD24" s="322"/>
      <c r="MUE24" s="321"/>
      <c r="MUF24" s="322"/>
      <c r="MUG24" s="321"/>
      <c r="MUH24" s="322"/>
      <c r="MUI24" s="321"/>
      <c r="MUJ24" s="322"/>
      <c r="MUK24" s="321"/>
      <c r="MUL24" s="322"/>
      <c r="MUM24" s="321"/>
      <c r="MUN24" s="322"/>
      <c r="MUO24" s="321"/>
      <c r="MUP24" s="322"/>
      <c r="MUQ24" s="321"/>
      <c r="MUR24" s="322"/>
      <c r="MUS24" s="321"/>
      <c r="MUT24" s="322"/>
      <c r="MUU24" s="321"/>
      <c r="MUV24" s="322"/>
      <c r="MUW24" s="321"/>
      <c r="MUX24" s="322"/>
      <c r="MUY24" s="321"/>
      <c r="MUZ24" s="322"/>
      <c r="MVA24" s="321"/>
      <c r="MVB24" s="322"/>
      <c r="MVC24" s="321"/>
      <c r="MVD24" s="322"/>
      <c r="MVE24" s="321"/>
      <c r="MVF24" s="322"/>
      <c r="MVG24" s="321"/>
      <c r="MVH24" s="322"/>
      <c r="MVI24" s="321"/>
      <c r="MVJ24" s="322"/>
      <c r="MVK24" s="321"/>
      <c r="MVL24" s="322"/>
      <c r="MVM24" s="321"/>
      <c r="MVN24" s="322"/>
      <c r="MVO24" s="321"/>
      <c r="MVP24" s="322"/>
      <c r="MVQ24" s="321"/>
      <c r="MVR24" s="322"/>
      <c r="MVS24" s="321"/>
      <c r="MVT24" s="322"/>
      <c r="MVU24" s="321"/>
      <c r="MVV24" s="322"/>
      <c r="MVW24" s="321"/>
      <c r="MVX24" s="322"/>
      <c r="MVY24" s="321"/>
      <c r="MVZ24" s="322"/>
      <c r="MWA24" s="321"/>
      <c r="MWB24" s="322"/>
      <c r="MWC24" s="321"/>
      <c r="MWD24" s="322"/>
      <c r="MWE24" s="321"/>
      <c r="MWF24" s="322"/>
      <c r="MWG24" s="321"/>
      <c r="MWH24" s="322"/>
      <c r="MWI24" s="321"/>
      <c r="MWJ24" s="322"/>
      <c r="MWK24" s="321"/>
      <c r="MWL24" s="322"/>
      <c r="MWM24" s="321"/>
      <c r="MWN24" s="322"/>
      <c r="MWO24" s="321"/>
      <c r="MWP24" s="322"/>
      <c r="MWQ24" s="321"/>
      <c r="MWR24" s="322"/>
      <c r="MWS24" s="321"/>
      <c r="MWT24" s="322"/>
      <c r="MWU24" s="321"/>
      <c r="MWV24" s="322"/>
      <c r="MWW24" s="321"/>
      <c r="MWX24" s="322"/>
      <c r="MWY24" s="321"/>
      <c r="MWZ24" s="322"/>
      <c r="MXA24" s="321"/>
      <c r="MXB24" s="322"/>
      <c r="MXC24" s="321"/>
      <c r="MXD24" s="322"/>
      <c r="MXE24" s="321"/>
      <c r="MXF24" s="322"/>
      <c r="MXG24" s="321"/>
      <c r="MXH24" s="322"/>
      <c r="MXI24" s="321"/>
      <c r="MXJ24" s="322"/>
      <c r="MXK24" s="321"/>
      <c r="MXL24" s="322"/>
      <c r="MXM24" s="321"/>
      <c r="MXN24" s="322"/>
      <c r="MXO24" s="321"/>
      <c r="MXP24" s="322"/>
      <c r="MXQ24" s="321"/>
      <c r="MXR24" s="322"/>
      <c r="MXS24" s="321"/>
      <c r="MXT24" s="322"/>
      <c r="MXU24" s="321"/>
      <c r="MXV24" s="322"/>
      <c r="MXW24" s="321"/>
      <c r="MXX24" s="322"/>
      <c r="MXY24" s="321"/>
      <c r="MXZ24" s="322"/>
      <c r="MYA24" s="321"/>
      <c r="MYB24" s="322"/>
      <c r="MYC24" s="321"/>
      <c r="MYD24" s="322"/>
      <c r="MYE24" s="321"/>
      <c r="MYF24" s="322"/>
      <c r="MYG24" s="321"/>
      <c r="MYH24" s="322"/>
      <c r="MYI24" s="321"/>
      <c r="MYJ24" s="322"/>
      <c r="MYK24" s="321"/>
      <c r="MYL24" s="322"/>
      <c r="MYM24" s="321"/>
      <c r="MYN24" s="322"/>
      <c r="MYO24" s="321"/>
      <c r="MYP24" s="322"/>
      <c r="MYQ24" s="321"/>
      <c r="MYR24" s="322"/>
      <c r="MYS24" s="321"/>
      <c r="MYT24" s="322"/>
      <c r="MYU24" s="321"/>
      <c r="MYV24" s="322"/>
      <c r="MYW24" s="321"/>
      <c r="MYX24" s="322"/>
      <c r="MYY24" s="321"/>
      <c r="MYZ24" s="322"/>
      <c r="MZA24" s="321"/>
      <c r="MZB24" s="322"/>
      <c r="MZC24" s="321"/>
      <c r="MZD24" s="322"/>
      <c r="MZE24" s="321"/>
      <c r="MZF24" s="322"/>
      <c r="MZG24" s="321"/>
      <c r="MZH24" s="322"/>
      <c r="MZI24" s="321"/>
      <c r="MZJ24" s="322"/>
      <c r="MZK24" s="321"/>
      <c r="MZL24" s="322"/>
      <c r="MZM24" s="321"/>
      <c r="MZN24" s="322"/>
      <c r="MZO24" s="321"/>
      <c r="MZP24" s="322"/>
      <c r="MZQ24" s="321"/>
      <c r="MZR24" s="322"/>
      <c r="MZS24" s="321"/>
      <c r="MZT24" s="322"/>
      <c r="MZU24" s="321"/>
      <c r="MZV24" s="322"/>
      <c r="MZW24" s="321"/>
      <c r="MZX24" s="322"/>
      <c r="MZY24" s="321"/>
      <c r="MZZ24" s="322"/>
      <c r="NAA24" s="321"/>
      <c r="NAB24" s="322"/>
      <c r="NAC24" s="321"/>
      <c r="NAD24" s="322"/>
      <c r="NAE24" s="321"/>
      <c r="NAF24" s="322"/>
      <c r="NAG24" s="321"/>
      <c r="NAH24" s="322"/>
      <c r="NAI24" s="321"/>
      <c r="NAJ24" s="322"/>
      <c r="NAK24" s="321"/>
      <c r="NAL24" s="322"/>
      <c r="NAM24" s="321"/>
      <c r="NAN24" s="322"/>
      <c r="NAO24" s="321"/>
      <c r="NAP24" s="322"/>
      <c r="NAQ24" s="321"/>
      <c r="NAR24" s="322"/>
      <c r="NAS24" s="321"/>
      <c r="NAT24" s="322"/>
      <c r="NAU24" s="321"/>
      <c r="NAV24" s="322"/>
      <c r="NAW24" s="321"/>
      <c r="NAX24" s="322"/>
      <c r="NAY24" s="321"/>
      <c r="NAZ24" s="322"/>
      <c r="NBA24" s="321"/>
      <c r="NBB24" s="322"/>
      <c r="NBC24" s="321"/>
      <c r="NBD24" s="322"/>
      <c r="NBE24" s="321"/>
      <c r="NBF24" s="322"/>
      <c r="NBG24" s="321"/>
      <c r="NBH24" s="322"/>
      <c r="NBI24" s="321"/>
      <c r="NBJ24" s="322"/>
      <c r="NBK24" s="321"/>
      <c r="NBL24" s="322"/>
      <c r="NBM24" s="321"/>
      <c r="NBN24" s="322"/>
      <c r="NBO24" s="321"/>
      <c r="NBP24" s="322"/>
      <c r="NBQ24" s="321"/>
      <c r="NBR24" s="322"/>
      <c r="NBS24" s="321"/>
      <c r="NBT24" s="322"/>
      <c r="NBU24" s="321"/>
      <c r="NBV24" s="322"/>
      <c r="NBW24" s="321"/>
      <c r="NBX24" s="322"/>
      <c r="NBY24" s="321"/>
      <c r="NBZ24" s="322"/>
      <c r="NCA24" s="321"/>
      <c r="NCB24" s="322"/>
      <c r="NCC24" s="321"/>
      <c r="NCD24" s="322"/>
      <c r="NCE24" s="321"/>
      <c r="NCF24" s="322"/>
      <c r="NCG24" s="321"/>
      <c r="NCH24" s="322"/>
      <c r="NCI24" s="321"/>
      <c r="NCJ24" s="322"/>
      <c r="NCK24" s="321"/>
      <c r="NCL24" s="322"/>
      <c r="NCM24" s="321"/>
      <c r="NCN24" s="322"/>
      <c r="NCO24" s="321"/>
      <c r="NCP24" s="322"/>
      <c r="NCQ24" s="321"/>
      <c r="NCR24" s="322"/>
      <c r="NCS24" s="321"/>
      <c r="NCT24" s="322"/>
      <c r="NCU24" s="321"/>
      <c r="NCV24" s="322"/>
      <c r="NCW24" s="321"/>
      <c r="NCX24" s="322"/>
      <c r="NCY24" s="321"/>
      <c r="NCZ24" s="322"/>
      <c r="NDA24" s="321"/>
      <c r="NDB24" s="322"/>
      <c r="NDC24" s="321"/>
      <c r="NDD24" s="322"/>
      <c r="NDE24" s="321"/>
      <c r="NDF24" s="322"/>
      <c r="NDG24" s="321"/>
      <c r="NDH24" s="322"/>
      <c r="NDI24" s="321"/>
      <c r="NDJ24" s="322"/>
      <c r="NDK24" s="321"/>
      <c r="NDL24" s="322"/>
      <c r="NDM24" s="321"/>
      <c r="NDN24" s="322"/>
      <c r="NDO24" s="321"/>
      <c r="NDP24" s="322"/>
      <c r="NDQ24" s="321"/>
      <c r="NDR24" s="322"/>
      <c r="NDS24" s="321"/>
      <c r="NDT24" s="322"/>
      <c r="NDU24" s="321"/>
      <c r="NDV24" s="322"/>
      <c r="NDW24" s="321"/>
      <c r="NDX24" s="322"/>
      <c r="NDY24" s="321"/>
      <c r="NDZ24" s="322"/>
      <c r="NEA24" s="321"/>
      <c r="NEB24" s="322"/>
      <c r="NEC24" s="321"/>
      <c r="NED24" s="322"/>
      <c r="NEE24" s="321"/>
      <c r="NEF24" s="322"/>
      <c r="NEG24" s="321"/>
      <c r="NEH24" s="322"/>
      <c r="NEI24" s="321"/>
      <c r="NEJ24" s="322"/>
      <c r="NEK24" s="321"/>
      <c r="NEL24" s="322"/>
      <c r="NEM24" s="321"/>
      <c r="NEN24" s="322"/>
      <c r="NEO24" s="321"/>
      <c r="NEP24" s="322"/>
      <c r="NEQ24" s="321"/>
      <c r="NER24" s="322"/>
      <c r="NES24" s="321"/>
      <c r="NET24" s="322"/>
      <c r="NEU24" s="321"/>
      <c r="NEV24" s="322"/>
      <c r="NEW24" s="321"/>
      <c r="NEX24" s="322"/>
      <c r="NEY24" s="321"/>
      <c r="NEZ24" s="322"/>
      <c r="NFA24" s="321"/>
      <c r="NFB24" s="322"/>
      <c r="NFC24" s="321"/>
      <c r="NFD24" s="322"/>
      <c r="NFE24" s="321"/>
      <c r="NFF24" s="322"/>
      <c r="NFG24" s="321"/>
      <c r="NFH24" s="322"/>
      <c r="NFI24" s="321"/>
      <c r="NFJ24" s="322"/>
      <c r="NFK24" s="321"/>
      <c r="NFL24" s="322"/>
      <c r="NFM24" s="321"/>
      <c r="NFN24" s="322"/>
      <c r="NFO24" s="321"/>
      <c r="NFP24" s="322"/>
      <c r="NFQ24" s="321"/>
      <c r="NFR24" s="322"/>
      <c r="NFS24" s="321"/>
      <c r="NFT24" s="322"/>
      <c r="NFU24" s="321"/>
      <c r="NFV24" s="322"/>
      <c r="NFW24" s="321"/>
      <c r="NFX24" s="322"/>
      <c r="NFY24" s="321"/>
      <c r="NFZ24" s="322"/>
      <c r="NGA24" s="321"/>
      <c r="NGB24" s="322"/>
      <c r="NGC24" s="321"/>
      <c r="NGD24" s="322"/>
      <c r="NGE24" s="321"/>
      <c r="NGF24" s="322"/>
      <c r="NGG24" s="321"/>
      <c r="NGH24" s="322"/>
      <c r="NGI24" s="321"/>
      <c r="NGJ24" s="322"/>
      <c r="NGK24" s="321"/>
      <c r="NGL24" s="322"/>
      <c r="NGM24" s="321"/>
      <c r="NGN24" s="322"/>
      <c r="NGO24" s="321"/>
      <c r="NGP24" s="322"/>
      <c r="NGQ24" s="321"/>
      <c r="NGR24" s="322"/>
      <c r="NGS24" s="321"/>
      <c r="NGT24" s="322"/>
      <c r="NGU24" s="321"/>
      <c r="NGV24" s="322"/>
      <c r="NGW24" s="321"/>
      <c r="NGX24" s="322"/>
      <c r="NGY24" s="321"/>
      <c r="NGZ24" s="322"/>
      <c r="NHA24" s="321"/>
      <c r="NHB24" s="322"/>
      <c r="NHC24" s="321"/>
      <c r="NHD24" s="322"/>
      <c r="NHE24" s="321"/>
      <c r="NHF24" s="322"/>
      <c r="NHG24" s="321"/>
      <c r="NHH24" s="322"/>
      <c r="NHI24" s="321"/>
      <c r="NHJ24" s="322"/>
      <c r="NHK24" s="321"/>
      <c r="NHL24" s="322"/>
      <c r="NHM24" s="321"/>
      <c r="NHN24" s="322"/>
      <c r="NHO24" s="321"/>
      <c r="NHP24" s="322"/>
      <c r="NHQ24" s="321"/>
      <c r="NHR24" s="322"/>
      <c r="NHS24" s="321"/>
      <c r="NHT24" s="322"/>
      <c r="NHU24" s="321"/>
      <c r="NHV24" s="322"/>
      <c r="NHW24" s="321"/>
      <c r="NHX24" s="322"/>
      <c r="NHY24" s="321"/>
      <c r="NHZ24" s="322"/>
      <c r="NIA24" s="321"/>
      <c r="NIB24" s="322"/>
      <c r="NIC24" s="321"/>
      <c r="NID24" s="322"/>
      <c r="NIE24" s="321"/>
      <c r="NIF24" s="322"/>
      <c r="NIG24" s="321"/>
      <c r="NIH24" s="322"/>
      <c r="NII24" s="321"/>
      <c r="NIJ24" s="322"/>
      <c r="NIK24" s="321"/>
      <c r="NIL24" s="322"/>
      <c r="NIM24" s="321"/>
      <c r="NIN24" s="322"/>
      <c r="NIO24" s="321"/>
      <c r="NIP24" s="322"/>
      <c r="NIQ24" s="321"/>
      <c r="NIR24" s="322"/>
      <c r="NIS24" s="321"/>
      <c r="NIT24" s="322"/>
      <c r="NIU24" s="321"/>
      <c r="NIV24" s="322"/>
      <c r="NIW24" s="321"/>
      <c r="NIX24" s="322"/>
      <c r="NIY24" s="321"/>
      <c r="NIZ24" s="322"/>
      <c r="NJA24" s="321"/>
      <c r="NJB24" s="322"/>
      <c r="NJC24" s="321"/>
      <c r="NJD24" s="322"/>
      <c r="NJE24" s="321"/>
      <c r="NJF24" s="322"/>
      <c r="NJG24" s="321"/>
      <c r="NJH24" s="322"/>
      <c r="NJI24" s="321"/>
      <c r="NJJ24" s="322"/>
      <c r="NJK24" s="321"/>
      <c r="NJL24" s="322"/>
      <c r="NJM24" s="321"/>
      <c r="NJN24" s="322"/>
      <c r="NJO24" s="321"/>
      <c r="NJP24" s="322"/>
      <c r="NJQ24" s="321"/>
      <c r="NJR24" s="322"/>
      <c r="NJS24" s="321"/>
      <c r="NJT24" s="322"/>
      <c r="NJU24" s="321"/>
      <c r="NJV24" s="322"/>
      <c r="NJW24" s="321"/>
      <c r="NJX24" s="322"/>
      <c r="NJY24" s="321"/>
      <c r="NJZ24" s="322"/>
      <c r="NKA24" s="321"/>
      <c r="NKB24" s="322"/>
      <c r="NKC24" s="321"/>
      <c r="NKD24" s="322"/>
      <c r="NKE24" s="321"/>
      <c r="NKF24" s="322"/>
      <c r="NKG24" s="321"/>
      <c r="NKH24" s="322"/>
      <c r="NKI24" s="321"/>
      <c r="NKJ24" s="322"/>
      <c r="NKK24" s="321"/>
      <c r="NKL24" s="322"/>
      <c r="NKM24" s="321"/>
      <c r="NKN24" s="322"/>
      <c r="NKO24" s="321"/>
      <c r="NKP24" s="322"/>
      <c r="NKQ24" s="321"/>
      <c r="NKR24" s="322"/>
      <c r="NKS24" s="321"/>
      <c r="NKT24" s="322"/>
      <c r="NKU24" s="321"/>
      <c r="NKV24" s="322"/>
      <c r="NKW24" s="321"/>
      <c r="NKX24" s="322"/>
      <c r="NKY24" s="321"/>
      <c r="NKZ24" s="322"/>
      <c r="NLA24" s="321"/>
      <c r="NLB24" s="322"/>
      <c r="NLC24" s="321"/>
      <c r="NLD24" s="322"/>
      <c r="NLE24" s="321"/>
      <c r="NLF24" s="322"/>
      <c r="NLG24" s="321"/>
      <c r="NLH24" s="322"/>
      <c r="NLI24" s="321"/>
      <c r="NLJ24" s="322"/>
      <c r="NLK24" s="321"/>
      <c r="NLL24" s="322"/>
      <c r="NLM24" s="321"/>
      <c r="NLN24" s="322"/>
      <c r="NLO24" s="321"/>
      <c r="NLP24" s="322"/>
      <c r="NLQ24" s="321"/>
      <c r="NLR24" s="322"/>
      <c r="NLS24" s="321"/>
      <c r="NLT24" s="322"/>
      <c r="NLU24" s="321"/>
      <c r="NLV24" s="322"/>
      <c r="NLW24" s="321"/>
      <c r="NLX24" s="322"/>
      <c r="NLY24" s="321"/>
      <c r="NLZ24" s="322"/>
      <c r="NMA24" s="321"/>
      <c r="NMB24" s="322"/>
      <c r="NMC24" s="321"/>
      <c r="NMD24" s="322"/>
      <c r="NME24" s="321"/>
      <c r="NMF24" s="322"/>
      <c r="NMG24" s="321"/>
      <c r="NMH24" s="322"/>
      <c r="NMI24" s="321"/>
      <c r="NMJ24" s="322"/>
      <c r="NMK24" s="321"/>
      <c r="NML24" s="322"/>
      <c r="NMM24" s="321"/>
      <c r="NMN24" s="322"/>
      <c r="NMO24" s="321"/>
      <c r="NMP24" s="322"/>
      <c r="NMQ24" s="321"/>
      <c r="NMR24" s="322"/>
      <c r="NMS24" s="321"/>
      <c r="NMT24" s="322"/>
      <c r="NMU24" s="321"/>
      <c r="NMV24" s="322"/>
      <c r="NMW24" s="321"/>
      <c r="NMX24" s="322"/>
      <c r="NMY24" s="321"/>
      <c r="NMZ24" s="322"/>
      <c r="NNA24" s="321"/>
      <c r="NNB24" s="322"/>
      <c r="NNC24" s="321"/>
      <c r="NND24" s="322"/>
      <c r="NNE24" s="321"/>
      <c r="NNF24" s="322"/>
      <c r="NNG24" s="321"/>
      <c r="NNH24" s="322"/>
      <c r="NNI24" s="321"/>
      <c r="NNJ24" s="322"/>
      <c r="NNK24" s="321"/>
      <c r="NNL24" s="322"/>
      <c r="NNM24" s="321"/>
      <c r="NNN24" s="322"/>
      <c r="NNO24" s="321"/>
      <c r="NNP24" s="322"/>
      <c r="NNQ24" s="321"/>
      <c r="NNR24" s="322"/>
      <c r="NNS24" s="321"/>
      <c r="NNT24" s="322"/>
      <c r="NNU24" s="321"/>
      <c r="NNV24" s="322"/>
      <c r="NNW24" s="321"/>
      <c r="NNX24" s="322"/>
      <c r="NNY24" s="321"/>
      <c r="NNZ24" s="322"/>
      <c r="NOA24" s="321"/>
      <c r="NOB24" s="322"/>
      <c r="NOC24" s="321"/>
      <c r="NOD24" s="322"/>
      <c r="NOE24" s="321"/>
      <c r="NOF24" s="322"/>
      <c r="NOG24" s="321"/>
      <c r="NOH24" s="322"/>
      <c r="NOI24" s="321"/>
      <c r="NOJ24" s="322"/>
      <c r="NOK24" s="321"/>
      <c r="NOL24" s="322"/>
      <c r="NOM24" s="321"/>
      <c r="NON24" s="322"/>
      <c r="NOO24" s="321"/>
      <c r="NOP24" s="322"/>
      <c r="NOQ24" s="321"/>
      <c r="NOR24" s="322"/>
      <c r="NOS24" s="321"/>
      <c r="NOT24" s="322"/>
      <c r="NOU24" s="321"/>
      <c r="NOV24" s="322"/>
      <c r="NOW24" s="321"/>
      <c r="NOX24" s="322"/>
      <c r="NOY24" s="321"/>
      <c r="NOZ24" s="322"/>
      <c r="NPA24" s="321"/>
      <c r="NPB24" s="322"/>
      <c r="NPC24" s="321"/>
      <c r="NPD24" s="322"/>
      <c r="NPE24" s="321"/>
      <c r="NPF24" s="322"/>
      <c r="NPG24" s="321"/>
      <c r="NPH24" s="322"/>
      <c r="NPI24" s="321"/>
      <c r="NPJ24" s="322"/>
      <c r="NPK24" s="321"/>
      <c r="NPL24" s="322"/>
      <c r="NPM24" s="321"/>
      <c r="NPN24" s="322"/>
      <c r="NPO24" s="321"/>
      <c r="NPP24" s="322"/>
      <c r="NPQ24" s="321"/>
      <c r="NPR24" s="322"/>
      <c r="NPS24" s="321"/>
      <c r="NPT24" s="322"/>
      <c r="NPU24" s="321"/>
      <c r="NPV24" s="322"/>
      <c r="NPW24" s="321"/>
      <c r="NPX24" s="322"/>
      <c r="NPY24" s="321"/>
      <c r="NPZ24" s="322"/>
      <c r="NQA24" s="321"/>
      <c r="NQB24" s="322"/>
      <c r="NQC24" s="321"/>
      <c r="NQD24" s="322"/>
      <c r="NQE24" s="321"/>
      <c r="NQF24" s="322"/>
      <c r="NQG24" s="321"/>
      <c r="NQH24" s="322"/>
      <c r="NQI24" s="321"/>
      <c r="NQJ24" s="322"/>
      <c r="NQK24" s="321"/>
      <c r="NQL24" s="322"/>
      <c r="NQM24" s="321"/>
      <c r="NQN24" s="322"/>
      <c r="NQO24" s="321"/>
      <c r="NQP24" s="322"/>
      <c r="NQQ24" s="321"/>
      <c r="NQR24" s="322"/>
      <c r="NQS24" s="321"/>
      <c r="NQT24" s="322"/>
      <c r="NQU24" s="321"/>
      <c r="NQV24" s="322"/>
      <c r="NQW24" s="321"/>
      <c r="NQX24" s="322"/>
      <c r="NQY24" s="321"/>
      <c r="NQZ24" s="322"/>
      <c r="NRA24" s="321"/>
      <c r="NRB24" s="322"/>
      <c r="NRC24" s="321"/>
      <c r="NRD24" s="322"/>
      <c r="NRE24" s="321"/>
      <c r="NRF24" s="322"/>
      <c r="NRG24" s="321"/>
      <c r="NRH24" s="322"/>
      <c r="NRI24" s="321"/>
      <c r="NRJ24" s="322"/>
      <c r="NRK24" s="321"/>
      <c r="NRL24" s="322"/>
      <c r="NRM24" s="321"/>
      <c r="NRN24" s="322"/>
      <c r="NRO24" s="321"/>
      <c r="NRP24" s="322"/>
      <c r="NRQ24" s="321"/>
      <c r="NRR24" s="322"/>
      <c r="NRS24" s="321"/>
      <c r="NRT24" s="322"/>
      <c r="NRU24" s="321"/>
      <c r="NRV24" s="322"/>
      <c r="NRW24" s="321"/>
      <c r="NRX24" s="322"/>
      <c r="NRY24" s="321"/>
      <c r="NRZ24" s="322"/>
      <c r="NSA24" s="321"/>
      <c r="NSB24" s="322"/>
      <c r="NSC24" s="321"/>
      <c r="NSD24" s="322"/>
      <c r="NSE24" s="321"/>
      <c r="NSF24" s="322"/>
      <c r="NSG24" s="321"/>
      <c r="NSH24" s="322"/>
      <c r="NSI24" s="321"/>
      <c r="NSJ24" s="322"/>
      <c r="NSK24" s="321"/>
      <c r="NSL24" s="322"/>
      <c r="NSM24" s="321"/>
      <c r="NSN24" s="322"/>
      <c r="NSO24" s="321"/>
      <c r="NSP24" s="322"/>
      <c r="NSQ24" s="321"/>
      <c r="NSR24" s="322"/>
      <c r="NSS24" s="321"/>
      <c r="NST24" s="322"/>
      <c r="NSU24" s="321"/>
      <c r="NSV24" s="322"/>
      <c r="NSW24" s="321"/>
      <c r="NSX24" s="322"/>
      <c r="NSY24" s="321"/>
      <c r="NSZ24" s="322"/>
      <c r="NTA24" s="321"/>
      <c r="NTB24" s="322"/>
      <c r="NTC24" s="321"/>
      <c r="NTD24" s="322"/>
      <c r="NTE24" s="321"/>
      <c r="NTF24" s="322"/>
      <c r="NTG24" s="321"/>
      <c r="NTH24" s="322"/>
      <c r="NTI24" s="321"/>
      <c r="NTJ24" s="322"/>
      <c r="NTK24" s="321"/>
      <c r="NTL24" s="322"/>
      <c r="NTM24" s="321"/>
      <c r="NTN24" s="322"/>
      <c r="NTO24" s="321"/>
      <c r="NTP24" s="322"/>
      <c r="NTQ24" s="321"/>
      <c r="NTR24" s="322"/>
      <c r="NTS24" s="321"/>
      <c r="NTT24" s="322"/>
      <c r="NTU24" s="321"/>
      <c r="NTV24" s="322"/>
      <c r="NTW24" s="321"/>
      <c r="NTX24" s="322"/>
      <c r="NTY24" s="321"/>
      <c r="NTZ24" s="322"/>
      <c r="NUA24" s="321"/>
      <c r="NUB24" s="322"/>
      <c r="NUC24" s="321"/>
      <c r="NUD24" s="322"/>
      <c r="NUE24" s="321"/>
      <c r="NUF24" s="322"/>
      <c r="NUG24" s="321"/>
      <c r="NUH24" s="322"/>
      <c r="NUI24" s="321"/>
      <c r="NUJ24" s="322"/>
      <c r="NUK24" s="321"/>
      <c r="NUL24" s="322"/>
      <c r="NUM24" s="321"/>
      <c r="NUN24" s="322"/>
      <c r="NUO24" s="321"/>
      <c r="NUP24" s="322"/>
      <c r="NUQ24" s="321"/>
      <c r="NUR24" s="322"/>
      <c r="NUS24" s="321"/>
      <c r="NUT24" s="322"/>
      <c r="NUU24" s="321"/>
      <c r="NUV24" s="322"/>
      <c r="NUW24" s="321"/>
      <c r="NUX24" s="322"/>
      <c r="NUY24" s="321"/>
      <c r="NUZ24" s="322"/>
      <c r="NVA24" s="321"/>
      <c r="NVB24" s="322"/>
      <c r="NVC24" s="321"/>
      <c r="NVD24" s="322"/>
      <c r="NVE24" s="321"/>
      <c r="NVF24" s="322"/>
      <c r="NVG24" s="321"/>
      <c r="NVH24" s="322"/>
      <c r="NVI24" s="321"/>
      <c r="NVJ24" s="322"/>
      <c r="NVK24" s="321"/>
      <c r="NVL24" s="322"/>
      <c r="NVM24" s="321"/>
      <c r="NVN24" s="322"/>
      <c r="NVO24" s="321"/>
      <c r="NVP24" s="322"/>
      <c r="NVQ24" s="321"/>
      <c r="NVR24" s="322"/>
      <c r="NVS24" s="321"/>
      <c r="NVT24" s="322"/>
      <c r="NVU24" s="321"/>
      <c r="NVV24" s="322"/>
      <c r="NVW24" s="321"/>
      <c r="NVX24" s="322"/>
      <c r="NVY24" s="321"/>
      <c r="NVZ24" s="322"/>
      <c r="NWA24" s="321"/>
      <c r="NWB24" s="322"/>
      <c r="NWC24" s="321"/>
      <c r="NWD24" s="322"/>
      <c r="NWE24" s="321"/>
      <c r="NWF24" s="322"/>
      <c r="NWG24" s="321"/>
      <c r="NWH24" s="322"/>
      <c r="NWI24" s="321"/>
      <c r="NWJ24" s="322"/>
      <c r="NWK24" s="321"/>
      <c r="NWL24" s="322"/>
      <c r="NWM24" s="321"/>
      <c r="NWN24" s="322"/>
      <c r="NWO24" s="321"/>
      <c r="NWP24" s="322"/>
      <c r="NWQ24" s="321"/>
      <c r="NWR24" s="322"/>
      <c r="NWS24" s="321"/>
      <c r="NWT24" s="322"/>
      <c r="NWU24" s="321"/>
      <c r="NWV24" s="322"/>
      <c r="NWW24" s="321"/>
      <c r="NWX24" s="322"/>
      <c r="NWY24" s="321"/>
      <c r="NWZ24" s="322"/>
      <c r="NXA24" s="321"/>
      <c r="NXB24" s="322"/>
      <c r="NXC24" s="321"/>
      <c r="NXD24" s="322"/>
      <c r="NXE24" s="321"/>
      <c r="NXF24" s="322"/>
      <c r="NXG24" s="321"/>
      <c r="NXH24" s="322"/>
      <c r="NXI24" s="321"/>
      <c r="NXJ24" s="322"/>
      <c r="NXK24" s="321"/>
      <c r="NXL24" s="322"/>
      <c r="NXM24" s="321"/>
      <c r="NXN24" s="322"/>
      <c r="NXO24" s="321"/>
      <c r="NXP24" s="322"/>
      <c r="NXQ24" s="321"/>
      <c r="NXR24" s="322"/>
      <c r="NXS24" s="321"/>
      <c r="NXT24" s="322"/>
      <c r="NXU24" s="321"/>
      <c r="NXV24" s="322"/>
      <c r="NXW24" s="321"/>
      <c r="NXX24" s="322"/>
      <c r="NXY24" s="321"/>
      <c r="NXZ24" s="322"/>
      <c r="NYA24" s="321"/>
      <c r="NYB24" s="322"/>
      <c r="NYC24" s="321"/>
      <c r="NYD24" s="322"/>
      <c r="NYE24" s="321"/>
      <c r="NYF24" s="322"/>
      <c r="NYG24" s="321"/>
      <c r="NYH24" s="322"/>
      <c r="NYI24" s="321"/>
      <c r="NYJ24" s="322"/>
      <c r="NYK24" s="321"/>
      <c r="NYL24" s="322"/>
      <c r="NYM24" s="321"/>
      <c r="NYN24" s="322"/>
      <c r="NYO24" s="321"/>
      <c r="NYP24" s="322"/>
      <c r="NYQ24" s="321"/>
      <c r="NYR24" s="322"/>
      <c r="NYS24" s="321"/>
      <c r="NYT24" s="322"/>
      <c r="NYU24" s="321"/>
      <c r="NYV24" s="322"/>
      <c r="NYW24" s="321"/>
      <c r="NYX24" s="322"/>
      <c r="NYY24" s="321"/>
      <c r="NYZ24" s="322"/>
      <c r="NZA24" s="321"/>
      <c r="NZB24" s="322"/>
      <c r="NZC24" s="321"/>
      <c r="NZD24" s="322"/>
      <c r="NZE24" s="321"/>
      <c r="NZF24" s="322"/>
      <c r="NZG24" s="321"/>
      <c r="NZH24" s="322"/>
      <c r="NZI24" s="321"/>
      <c r="NZJ24" s="322"/>
      <c r="NZK24" s="321"/>
      <c r="NZL24" s="322"/>
      <c r="NZM24" s="321"/>
      <c r="NZN24" s="322"/>
      <c r="NZO24" s="321"/>
      <c r="NZP24" s="322"/>
      <c r="NZQ24" s="321"/>
      <c r="NZR24" s="322"/>
      <c r="NZS24" s="321"/>
      <c r="NZT24" s="322"/>
      <c r="NZU24" s="321"/>
      <c r="NZV24" s="322"/>
      <c r="NZW24" s="321"/>
      <c r="NZX24" s="322"/>
      <c r="NZY24" s="321"/>
      <c r="NZZ24" s="322"/>
      <c r="OAA24" s="321"/>
      <c r="OAB24" s="322"/>
      <c r="OAC24" s="321"/>
      <c r="OAD24" s="322"/>
      <c r="OAE24" s="321"/>
      <c r="OAF24" s="322"/>
      <c r="OAG24" s="321"/>
      <c r="OAH24" s="322"/>
      <c r="OAI24" s="321"/>
      <c r="OAJ24" s="322"/>
      <c r="OAK24" s="321"/>
      <c r="OAL24" s="322"/>
      <c r="OAM24" s="321"/>
      <c r="OAN24" s="322"/>
      <c r="OAO24" s="321"/>
      <c r="OAP24" s="322"/>
      <c r="OAQ24" s="321"/>
      <c r="OAR24" s="322"/>
      <c r="OAS24" s="321"/>
      <c r="OAT24" s="322"/>
      <c r="OAU24" s="321"/>
      <c r="OAV24" s="322"/>
      <c r="OAW24" s="321"/>
      <c r="OAX24" s="322"/>
      <c r="OAY24" s="321"/>
      <c r="OAZ24" s="322"/>
      <c r="OBA24" s="321"/>
      <c r="OBB24" s="322"/>
      <c r="OBC24" s="321"/>
      <c r="OBD24" s="322"/>
      <c r="OBE24" s="321"/>
      <c r="OBF24" s="322"/>
      <c r="OBG24" s="321"/>
      <c r="OBH24" s="322"/>
      <c r="OBI24" s="321"/>
      <c r="OBJ24" s="322"/>
      <c r="OBK24" s="321"/>
      <c r="OBL24" s="322"/>
      <c r="OBM24" s="321"/>
      <c r="OBN24" s="322"/>
      <c r="OBO24" s="321"/>
      <c r="OBP24" s="322"/>
      <c r="OBQ24" s="321"/>
      <c r="OBR24" s="322"/>
      <c r="OBS24" s="321"/>
      <c r="OBT24" s="322"/>
      <c r="OBU24" s="321"/>
      <c r="OBV24" s="322"/>
      <c r="OBW24" s="321"/>
      <c r="OBX24" s="322"/>
      <c r="OBY24" s="321"/>
      <c r="OBZ24" s="322"/>
      <c r="OCA24" s="321"/>
      <c r="OCB24" s="322"/>
      <c r="OCC24" s="321"/>
      <c r="OCD24" s="322"/>
      <c r="OCE24" s="321"/>
      <c r="OCF24" s="322"/>
      <c r="OCG24" s="321"/>
      <c r="OCH24" s="322"/>
      <c r="OCI24" s="321"/>
      <c r="OCJ24" s="322"/>
      <c r="OCK24" s="321"/>
      <c r="OCL24" s="322"/>
      <c r="OCM24" s="321"/>
      <c r="OCN24" s="322"/>
      <c r="OCO24" s="321"/>
      <c r="OCP24" s="322"/>
      <c r="OCQ24" s="321"/>
      <c r="OCR24" s="322"/>
      <c r="OCS24" s="321"/>
      <c r="OCT24" s="322"/>
      <c r="OCU24" s="321"/>
      <c r="OCV24" s="322"/>
      <c r="OCW24" s="321"/>
      <c r="OCX24" s="322"/>
      <c r="OCY24" s="321"/>
      <c r="OCZ24" s="322"/>
      <c r="ODA24" s="321"/>
      <c r="ODB24" s="322"/>
      <c r="ODC24" s="321"/>
      <c r="ODD24" s="322"/>
      <c r="ODE24" s="321"/>
      <c r="ODF24" s="322"/>
      <c r="ODG24" s="321"/>
      <c r="ODH24" s="322"/>
      <c r="ODI24" s="321"/>
      <c r="ODJ24" s="322"/>
      <c r="ODK24" s="321"/>
      <c r="ODL24" s="322"/>
      <c r="ODM24" s="321"/>
      <c r="ODN24" s="322"/>
      <c r="ODO24" s="321"/>
      <c r="ODP24" s="322"/>
      <c r="ODQ24" s="321"/>
      <c r="ODR24" s="322"/>
      <c r="ODS24" s="321"/>
      <c r="ODT24" s="322"/>
      <c r="ODU24" s="321"/>
      <c r="ODV24" s="322"/>
      <c r="ODW24" s="321"/>
      <c r="ODX24" s="322"/>
      <c r="ODY24" s="321"/>
      <c r="ODZ24" s="322"/>
      <c r="OEA24" s="321"/>
      <c r="OEB24" s="322"/>
      <c r="OEC24" s="321"/>
      <c r="OED24" s="322"/>
      <c r="OEE24" s="321"/>
      <c r="OEF24" s="322"/>
      <c r="OEG24" s="321"/>
      <c r="OEH24" s="322"/>
      <c r="OEI24" s="321"/>
      <c r="OEJ24" s="322"/>
      <c r="OEK24" s="321"/>
      <c r="OEL24" s="322"/>
      <c r="OEM24" s="321"/>
      <c r="OEN24" s="322"/>
      <c r="OEO24" s="321"/>
      <c r="OEP24" s="322"/>
      <c r="OEQ24" s="321"/>
      <c r="OER24" s="322"/>
      <c r="OES24" s="321"/>
      <c r="OET24" s="322"/>
      <c r="OEU24" s="321"/>
      <c r="OEV24" s="322"/>
      <c r="OEW24" s="321"/>
      <c r="OEX24" s="322"/>
      <c r="OEY24" s="321"/>
      <c r="OEZ24" s="322"/>
      <c r="OFA24" s="321"/>
      <c r="OFB24" s="322"/>
      <c r="OFC24" s="321"/>
      <c r="OFD24" s="322"/>
      <c r="OFE24" s="321"/>
      <c r="OFF24" s="322"/>
      <c r="OFG24" s="321"/>
      <c r="OFH24" s="322"/>
      <c r="OFI24" s="321"/>
      <c r="OFJ24" s="322"/>
      <c r="OFK24" s="321"/>
      <c r="OFL24" s="322"/>
      <c r="OFM24" s="321"/>
      <c r="OFN24" s="322"/>
      <c r="OFO24" s="321"/>
      <c r="OFP24" s="322"/>
      <c r="OFQ24" s="321"/>
      <c r="OFR24" s="322"/>
      <c r="OFS24" s="321"/>
      <c r="OFT24" s="322"/>
      <c r="OFU24" s="321"/>
      <c r="OFV24" s="322"/>
      <c r="OFW24" s="321"/>
      <c r="OFX24" s="322"/>
      <c r="OFY24" s="321"/>
      <c r="OFZ24" s="322"/>
      <c r="OGA24" s="321"/>
      <c r="OGB24" s="322"/>
      <c r="OGC24" s="321"/>
      <c r="OGD24" s="322"/>
      <c r="OGE24" s="321"/>
      <c r="OGF24" s="322"/>
      <c r="OGG24" s="321"/>
      <c r="OGH24" s="322"/>
      <c r="OGI24" s="321"/>
      <c r="OGJ24" s="322"/>
      <c r="OGK24" s="321"/>
      <c r="OGL24" s="322"/>
      <c r="OGM24" s="321"/>
      <c r="OGN24" s="322"/>
      <c r="OGO24" s="321"/>
      <c r="OGP24" s="322"/>
      <c r="OGQ24" s="321"/>
      <c r="OGR24" s="322"/>
      <c r="OGS24" s="321"/>
      <c r="OGT24" s="322"/>
      <c r="OGU24" s="321"/>
      <c r="OGV24" s="322"/>
      <c r="OGW24" s="321"/>
      <c r="OGX24" s="322"/>
      <c r="OGY24" s="321"/>
      <c r="OGZ24" s="322"/>
      <c r="OHA24" s="321"/>
      <c r="OHB24" s="322"/>
      <c r="OHC24" s="321"/>
      <c r="OHD24" s="322"/>
      <c r="OHE24" s="321"/>
      <c r="OHF24" s="322"/>
      <c r="OHG24" s="321"/>
      <c r="OHH24" s="322"/>
      <c r="OHI24" s="321"/>
      <c r="OHJ24" s="322"/>
      <c r="OHK24" s="321"/>
      <c r="OHL24" s="322"/>
      <c r="OHM24" s="321"/>
      <c r="OHN24" s="322"/>
      <c r="OHO24" s="321"/>
      <c r="OHP24" s="322"/>
      <c r="OHQ24" s="321"/>
      <c r="OHR24" s="322"/>
      <c r="OHS24" s="321"/>
      <c r="OHT24" s="322"/>
      <c r="OHU24" s="321"/>
      <c r="OHV24" s="322"/>
      <c r="OHW24" s="321"/>
      <c r="OHX24" s="322"/>
      <c r="OHY24" s="321"/>
      <c r="OHZ24" s="322"/>
      <c r="OIA24" s="321"/>
      <c r="OIB24" s="322"/>
      <c r="OIC24" s="321"/>
      <c r="OID24" s="322"/>
      <c r="OIE24" s="321"/>
      <c r="OIF24" s="322"/>
      <c r="OIG24" s="321"/>
      <c r="OIH24" s="322"/>
      <c r="OII24" s="321"/>
      <c r="OIJ24" s="322"/>
      <c r="OIK24" s="321"/>
      <c r="OIL24" s="322"/>
      <c r="OIM24" s="321"/>
      <c r="OIN24" s="322"/>
      <c r="OIO24" s="321"/>
      <c r="OIP24" s="322"/>
      <c r="OIQ24" s="321"/>
      <c r="OIR24" s="322"/>
      <c r="OIS24" s="321"/>
      <c r="OIT24" s="322"/>
      <c r="OIU24" s="321"/>
      <c r="OIV24" s="322"/>
      <c r="OIW24" s="321"/>
      <c r="OIX24" s="322"/>
      <c r="OIY24" s="321"/>
      <c r="OIZ24" s="322"/>
      <c r="OJA24" s="321"/>
      <c r="OJB24" s="322"/>
      <c r="OJC24" s="321"/>
      <c r="OJD24" s="322"/>
      <c r="OJE24" s="321"/>
      <c r="OJF24" s="322"/>
      <c r="OJG24" s="321"/>
      <c r="OJH24" s="322"/>
      <c r="OJI24" s="321"/>
      <c r="OJJ24" s="322"/>
      <c r="OJK24" s="321"/>
      <c r="OJL24" s="322"/>
      <c r="OJM24" s="321"/>
      <c r="OJN24" s="322"/>
      <c r="OJO24" s="321"/>
      <c r="OJP24" s="322"/>
      <c r="OJQ24" s="321"/>
      <c r="OJR24" s="322"/>
      <c r="OJS24" s="321"/>
      <c r="OJT24" s="322"/>
      <c r="OJU24" s="321"/>
      <c r="OJV24" s="322"/>
      <c r="OJW24" s="321"/>
      <c r="OJX24" s="322"/>
      <c r="OJY24" s="321"/>
      <c r="OJZ24" s="322"/>
      <c r="OKA24" s="321"/>
      <c r="OKB24" s="322"/>
      <c r="OKC24" s="321"/>
      <c r="OKD24" s="322"/>
      <c r="OKE24" s="321"/>
      <c r="OKF24" s="322"/>
      <c r="OKG24" s="321"/>
      <c r="OKH24" s="322"/>
      <c r="OKI24" s="321"/>
      <c r="OKJ24" s="322"/>
      <c r="OKK24" s="321"/>
      <c r="OKL24" s="322"/>
      <c r="OKM24" s="321"/>
      <c r="OKN24" s="322"/>
      <c r="OKO24" s="321"/>
      <c r="OKP24" s="322"/>
      <c r="OKQ24" s="321"/>
      <c r="OKR24" s="322"/>
      <c r="OKS24" s="321"/>
      <c r="OKT24" s="322"/>
      <c r="OKU24" s="321"/>
      <c r="OKV24" s="322"/>
      <c r="OKW24" s="321"/>
      <c r="OKX24" s="322"/>
      <c r="OKY24" s="321"/>
      <c r="OKZ24" s="322"/>
      <c r="OLA24" s="321"/>
      <c r="OLB24" s="322"/>
      <c r="OLC24" s="321"/>
      <c r="OLD24" s="322"/>
      <c r="OLE24" s="321"/>
      <c r="OLF24" s="322"/>
      <c r="OLG24" s="321"/>
      <c r="OLH24" s="322"/>
      <c r="OLI24" s="321"/>
      <c r="OLJ24" s="322"/>
      <c r="OLK24" s="321"/>
      <c r="OLL24" s="322"/>
      <c r="OLM24" s="321"/>
      <c r="OLN24" s="322"/>
      <c r="OLO24" s="321"/>
      <c r="OLP24" s="322"/>
      <c r="OLQ24" s="321"/>
      <c r="OLR24" s="322"/>
      <c r="OLS24" s="321"/>
      <c r="OLT24" s="322"/>
      <c r="OLU24" s="321"/>
      <c r="OLV24" s="322"/>
      <c r="OLW24" s="321"/>
      <c r="OLX24" s="322"/>
      <c r="OLY24" s="321"/>
      <c r="OLZ24" s="322"/>
      <c r="OMA24" s="321"/>
      <c r="OMB24" s="322"/>
      <c r="OMC24" s="321"/>
      <c r="OMD24" s="322"/>
      <c r="OME24" s="321"/>
      <c r="OMF24" s="322"/>
      <c r="OMG24" s="321"/>
      <c r="OMH24" s="322"/>
      <c r="OMI24" s="321"/>
      <c r="OMJ24" s="322"/>
      <c r="OMK24" s="321"/>
      <c r="OML24" s="322"/>
      <c r="OMM24" s="321"/>
      <c r="OMN24" s="322"/>
      <c r="OMO24" s="321"/>
      <c r="OMP24" s="322"/>
      <c r="OMQ24" s="321"/>
      <c r="OMR24" s="322"/>
      <c r="OMS24" s="321"/>
      <c r="OMT24" s="322"/>
      <c r="OMU24" s="321"/>
      <c r="OMV24" s="322"/>
      <c r="OMW24" s="321"/>
      <c r="OMX24" s="322"/>
      <c r="OMY24" s="321"/>
      <c r="OMZ24" s="322"/>
      <c r="ONA24" s="321"/>
      <c r="ONB24" s="322"/>
      <c r="ONC24" s="321"/>
      <c r="OND24" s="322"/>
      <c r="ONE24" s="321"/>
      <c r="ONF24" s="322"/>
      <c r="ONG24" s="321"/>
      <c r="ONH24" s="322"/>
      <c r="ONI24" s="321"/>
      <c r="ONJ24" s="322"/>
      <c r="ONK24" s="321"/>
      <c r="ONL24" s="322"/>
      <c r="ONM24" s="321"/>
      <c r="ONN24" s="322"/>
      <c r="ONO24" s="321"/>
      <c r="ONP24" s="322"/>
      <c r="ONQ24" s="321"/>
      <c r="ONR24" s="322"/>
      <c r="ONS24" s="321"/>
      <c r="ONT24" s="322"/>
      <c r="ONU24" s="321"/>
      <c r="ONV24" s="322"/>
      <c r="ONW24" s="321"/>
      <c r="ONX24" s="322"/>
      <c r="ONY24" s="321"/>
      <c r="ONZ24" s="322"/>
      <c r="OOA24" s="321"/>
      <c r="OOB24" s="322"/>
      <c r="OOC24" s="321"/>
      <c r="OOD24" s="322"/>
      <c r="OOE24" s="321"/>
      <c r="OOF24" s="322"/>
      <c r="OOG24" s="321"/>
      <c r="OOH24" s="322"/>
      <c r="OOI24" s="321"/>
      <c r="OOJ24" s="322"/>
      <c r="OOK24" s="321"/>
      <c r="OOL24" s="322"/>
      <c r="OOM24" s="321"/>
      <c r="OON24" s="322"/>
      <c r="OOO24" s="321"/>
      <c r="OOP24" s="322"/>
      <c r="OOQ24" s="321"/>
      <c r="OOR24" s="322"/>
      <c r="OOS24" s="321"/>
      <c r="OOT24" s="322"/>
      <c r="OOU24" s="321"/>
      <c r="OOV24" s="322"/>
      <c r="OOW24" s="321"/>
      <c r="OOX24" s="322"/>
      <c r="OOY24" s="321"/>
      <c r="OOZ24" s="322"/>
      <c r="OPA24" s="321"/>
      <c r="OPB24" s="322"/>
      <c r="OPC24" s="321"/>
      <c r="OPD24" s="322"/>
      <c r="OPE24" s="321"/>
      <c r="OPF24" s="322"/>
      <c r="OPG24" s="321"/>
      <c r="OPH24" s="322"/>
      <c r="OPI24" s="321"/>
      <c r="OPJ24" s="322"/>
      <c r="OPK24" s="321"/>
      <c r="OPL24" s="322"/>
      <c r="OPM24" s="321"/>
      <c r="OPN24" s="322"/>
      <c r="OPO24" s="321"/>
      <c r="OPP24" s="322"/>
      <c r="OPQ24" s="321"/>
      <c r="OPR24" s="322"/>
      <c r="OPS24" s="321"/>
      <c r="OPT24" s="322"/>
      <c r="OPU24" s="321"/>
      <c r="OPV24" s="322"/>
      <c r="OPW24" s="321"/>
      <c r="OPX24" s="322"/>
      <c r="OPY24" s="321"/>
      <c r="OPZ24" s="322"/>
      <c r="OQA24" s="321"/>
      <c r="OQB24" s="322"/>
      <c r="OQC24" s="321"/>
      <c r="OQD24" s="322"/>
      <c r="OQE24" s="321"/>
      <c r="OQF24" s="322"/>
      <c r="OQG24" s="321"/>
      <c r="OQH24" s="322"/>
      <c r="OQI24" s="321"/>
      <c r="OQJ24" s="322"/>
      <c r="OQK24" s="321"/>
      <c r="OQL24" s="322"/>
      <c r="OQM24" s="321"/>
      <c r="OQN24" s="322"/>
      <c r="OQO24" s="321"/>
      <c r="OQP24" s="322"/>
      <c r="OQQ24" s="321"/>
      <c r="OQR24" s="322"/>
      <c r="OQS24" s="321"/>
      <c r="OQT24" s="322"/>
      <c r="OQU24" s="321"/>
      <c r="OQV24" s="322"/>
      <c r="OQW24" s="321"/>
      <c r="OQX24" s="322"/>
      <c r="OQY24" s="321"/>
      <c r="OQZ24" s="322"/>
      <c r="ORA24" s="321"/>
      <c r="ORB24" s="322"/>
      <c r="ORC24" s="321"/>
      <c r="ORD24" s="322"/>
      <c r="ORE24" s="321"/>
      <c r="ORF24" s="322"/>
      <c r="ORG24" s="321"/>
      <c r="ORH24" s="322"/>
      <c r="ORI24" s="321"/>
      <c r="ORJ24" s="322"/>
      <c r="ORK24" s="321"/>
      <c r="ORL24" s="322"/>
      <c r="ORM24" s="321"/>
      <c r="ORN24" s="322"/>
      <c r="ORO24" s="321"/>
      <c r="ORP24" s="322"/>
      <c r="ORQ24" s="321"/>
      <c r="ORR24" s="322"/>
      <c r="ORS24" s="321"/>
      <c r="ORT24" s="322"/>
      <c r="ORU24" s="321"/>
      <c r="ORV24" s="322"/>
      <c r="ORW24" s="321"/>
      <c r="ORX24" s="322"/>
      <c r="ORY24" s="321"/>
      <c r="ORZ24" s="322"/>
      <c r="OSA24" s="321"/>
      <c r="OSB24" s="322"/>
      <c r="OSC24" s="321"/>
      <c r="OSD24" s="322"/>
      <c r="OSE24" s="321"/>
      <c r="OSF24" s="322"/>
      <c r="OSG24" s="321"/>
      <c r="OSH24" s="322"/>
      <c r="OSI24" s="321"/>
      <c r="OSJ24" s="322"/>
      <c r="OSK24" s="321"/>
      <c r="OSL24" s="322"/>
      <c r="OSM24" s="321"/>
      <c r="OSN24" s="322"/>
      <c r="OSO24" s="321"/>
      <c r="OSP24" s="322"/>
      <c r="OSQ24" s="321"/>
      <c r="OSR24" s="322"/>
      <c r="OSS24" s="321"/>
      <c r="OST24" s="322"/>
      <c r="OSU24" s="321"/>
      <c r="OSV24" s="322"/>
      <c r="OSW24" s="321"/>
      <c r="OSX24" s="322"/>
      <c r="OSY24" s="321"/>
      <c r="OSZ24" s="322"/>
      <c r="OTA24" s="321"/>
      <c r="OTB24" s="322"/>
      <c r="OTC24" s="321"/>
      <c r="OTD24" s="322"/>
      <c r="OTE24" s="321"/>
      <c r="OTF24" s="322"/>
      <c r="OTG24" s="321"/>
      <c r="OTH24" s="322"/>
      <c r="OTI24" s="321"/>
      <c r="OTJ24" s="322"/>
      <c r="OTK24" s="321"/>
      <c r="OTL24" s="322"/>
      <c r="OTM24" s="321"/>
      <c r="OTN24" s="322"/>
      <c r="OTO24" s="321"/>
      <c r="OTP24" s="322"/>
      <c r="OTQ24" s="321"/>
      <c r="OTR24" s="322"/>
      <c r="OTS24" s="321"/>
      <c r="OTT24" s="322"/>
      <c r="OTU24" s="321"/>
      <c r="OTV24" s="322"/>
      <c r="OTW24" s="321"/>
      <c r="OTX24" s="322"/>
      <c r="OTY24" s="321"/>
      <c r="OTZ24" s="322"/>
      <c r="OUA24" s="321"/>
      <c r="OUB24" s="322"/>
      <c r="OUC24" s="321"/>
      <c r="OUD24" s="322"/>
      <c r="OUE24" s="321"/>
      <c r="OUF24" s="322"/>
      <c r="OUG24" s="321"/>
      <c r="OUH24" s="322"/>
      <c r="OUI24" s="321"/>
      <c r="OUJ24" s="322"/>
      <c r="OUK24" s="321"/>
      <c r="OUL24" s="322"/>
      <c r="OUM24" s="321"/>
      <c r="OUN24" s="322"/>
      <c r="OUO24" s="321"/>
      <c r="OUP24" s="322"/>
      <c r="OUQ24" s="321"/>
      <c r="OUR24" s="322"/>
      <c r="OUS24" s="321"/>
      <c r="OUT24" s="322"/>
      <c r="OUU24" s="321"/>
      <c r="OUV24" s="322"/>
      <c r="OUW24" s="321"/>
      <c r="OUX24" s="322"/>
      <c r="OUY24" s="321"/>
      <c r="OUZ24" s="322"/>
      <c r="OVA24" s="321"/>
      <c r="OVB24" s="322"/>
      <c r="OVC24" s="321"/>
      <c r="OVD24" s="322"/>
      <c r="OVE24" s="321"/>
      <c r="OVF24" s="322"/>
      <c r="OVG24" s="321"/>
      <c r="OVH24" s="322"/>
      <c r="OVI24" s="321"/>
      <c r="OVJ24" s="322"/>
      <c r="OVK24" s="321"/>
      <c r="OVL24" s="322"/>
      <c r="OVM24" s="321"/>
      <c r="OVN24" s="322"/>
      <c r="OVO24" s="321"/>
      <c r="OVP24" s="322"/>
      <c r="OVQ24" s="321"/>
      <c r="OVR24" s="322"/>
      <c r="OVS24" s="321"/>
      <c r="OVT24" s="322"/>
      <c r="OVU24" s="321"/>
      <c r="OVV24" s="322"/>
      <c r="OVW24" s="321"/>
      <c r="OVX24" s="322"/>
      <c r="OVY24" s="321"/>
      <c r="OVZ24" s="322"/>
      <c r="OWA24" s="321"/>
      <c r="OWB24" s="322"/>
      <c r="OWC24" s="321"/>
      <c r="OWD24" s="322"/>
      <c r="OWE24" s="321"/>
      <c r="OWF24" s="322"/>
      <c r="OWG24" s="321"/>
      <c r="OWH24" s="322"/>
      <c r="OWI24" s="321"/>
      <c r="OWJ24" s="322"/>
      <c r="OWK24" s="321"/>
      <c r="OWL24" s="322"/>
      <c r="OWM24" s="321"/>
      <c r="OWN24" s="322"/>
      <c r="OWO24" s="321"/>
      <c r="OWP24" s="322"/>
      <c r="OWQ24" s="321"/>
      <c r="OWR24" s="322"/>
      <c r="OWS24" s="321"/>
      <c r="OWT24" s="322"/>
      <c r="OWU24" s="321"/>
      <c r="OWV24" s="322"/>
      <c r="OWW24" s="321"/>
      <c r="OWX24" s="322"/>
      <c r="OWY24" s="321"/>
      <c r="OWZ24" s="322"/>
      <c r="OXA24" s="321"/>
      <c r="OXB24" s="322"/>
      <c r="OXC24" s="321"/>
      <c r="OXD24" s="322"/>
      <c r="OXE24" s="321"/>
      <c r="OXF24" s="322"/>
      <c r="OXG24" s="321"/>
      <c r="OXH24" s="322"/>
      <c r="OXI24" s="321"/>
      <c r="OXJ24" s="322"/>
      <c r="OXK24" s="321"/>
      <c r="OXL24" s="322"/>
      <c r="OXM24" s="321"/>
      <c r="OXN24" s="322"/>
      <c r="OXO24" s="321"/>
      <c r="OXP24" s="322"/>
      <c r="OXQ24" s="321"/>
      <c r="OXR24" s="322"/>
      <c r="OXS24" s="321"/>
      <c r="OXT24" s="322"/>
      <c r="OXU24" s="321"/>
      <c r="OXV24" s="322"/>
      <c r="OXW24" s="321"/>
      <c r="OXX24" s="322"/>
      <c r="OXY24" s="321"/>
      <c r="OXZ24" s="322"/>
      <c r="OYA24" s="321"/>
      <c r="OYB24" s="322"/>
      <c r="OYC24" s="321"/>
      <c r="OYD24" s="322"/>
      <c r="OYE24" s="321"/>
      <c r="OYF24" s="322"/>
      <c r="OYG24" s="321"/>
      <c r="OYH24" s="322"/>
      <c r="OYI24" s="321"/>
      <c r="OYJ24" s="322"/>
      <c r="OYK24" s="321"/>
      <c r="OYL24" s="322"/>
      <c r="OYM24" s="321"/>
      <c r="OYN24" s="322"/>
      <c r="OYO24" s="321"/>
      <c r="OYP24" s="322"/>
      <c r="OYQ24" s="321"/>
      <c r="OYR24" s="322"/>
      <c r="OYS24" s="321"/>
      <c r="OYT24" s="322"/>
      <c r="OYU24" s="321"/>
      <c r="OYV24" s="322"/>
      <c r="OYW24" s="321"/>
      <c r="OYX24" s="322"/>
      <c r="OYY24" s="321"/>
      <c r="OYZ24" s="322"/>
      <c r="OZA24" s="321"/>
      <c r="OZB24" s="322"/>
      <c r="OZC24" s="321"/>
      <c r="OZD24" s="322"/>
      <c r="OZE24" s="321"/>
      <c r="OZF24" s="322"/>
      <c r="OZG24" s="321"/>
      <c r="OZH24" s="322"/>
      <c r="OZI24" s="321"/>
      <c r="OZJ24" s="322"/>
      <c r="OZK24" s="321"/>
      <c r="OZL24" s="322"/>
      <c r="OZM24" s="321"/>
      <c r="OZN24" s="322"/>
      <c r="OZO24" s="321"/>
      <c r="OZP24" s="322"/>
      <c r="OZQ24" s="321"/>
      <c r="OZR24" s="322"/>
      <c r="OZS24" s="321"/>
      <c r="OZT24" s="322"/>
      <c r="OZU24" s="321"/>
      <c r="OZV24" s="322"/>
      <c r="OZW24" s="321"/>
      <c r="OZX24" s="322"/>
      <c r="OZY24" s="321"/>
      <c r="OZZ24" s="322"/>
      <c r="PAA24" s="321"/>
      <c r="PAB24" s="322"/>
      <c r="PAC24" s="321"/>
      <c r="PAD24" s="322"/>
      <c r="PAE24" s="321"/>
      <c r="PAF24" s="322"/>
      <c r="PAG24" s="321"/>
      <c r="PAH24" s="322"/>
      <c r="PAI24" s="321"/>
      <c r="PAJ24" s="322"/>
      <c r="PAK24" s="321"/>
      <c r="PAL24" s="322"/>
      <c r="PAM24" s="321"/>
      <c r="PAN24" s="322"/>
      <c r="PAO24" s="321"/>
      <c r="PAP24" s="322"/>
      <c r="PAQ24" s="321"/>
      <c r="PAR24" s="322"/>
      <c r="PAS24" s="321"/>
      <c r="PAT24" s="322"/>
      <c r="PAU24" s="321"/>
      <c r="PAV24" s="322"/>
      <c r="PAW24" s="321"/>
      <c r="PAX24" s="322"/>
      <c r="PAY24" s="321"/>
      <c r="PAZ24" s="322"/>
      <c r="PBA24" s="321"/>
      <c r="PBB24" s="322"/>
      <c r="PBC24" s="321"/>
      <c r="PBD24" s="322"/>
      <c r="PBE24" s="321"/>
      <c r="PBF24" s="322"/>
      <c r="PBG24" s="321"/>
      <c r="PBH24" s="322"/>
      <c r="PBI24" s="321"/>
      <c r="PBJ24" s="322"/>
      <c r="PBK24" s="321"/>
      <c r="PBL24" s="322"/>
      <c r="PBM24" s="321"/>
      <c r="PBN24" s="322"/>
      <c r="PBO24" s="321"/>
      <c r="PBP24" s="322"/>
      <c r="PBQ24" s="321"/>
      <c r="PBR24" s="322"/>
      <c r="PBS24" s="321"/>
      <c r="PBT24" s="322"/>
      <c r="PBU24" s="321"/>
      <c r="PBV24" s="322"/>
      <c r="PBW24" s="321"/>
      <c r="PBX24" s="322"/>
      <c r="PBY24" s="321"/>
      <c r="PBZ24" s="322"/>
      <c r="PCA24" s="321"/>
      <c r="PCB24" s="322"/>
      <c r="PCC24" s="321"/>
      <c r="PCD24" s="322"/>
      <c r="PCE24" s="321"/>
      <c r="PCF24" s="322"/>
      <c r="PCG24" s="321"/>
      <c r="PCH24" s="322"/>
      <c r="PCI24" s="321"/>
      <c r="PCJ24" s="322"/>
      <c r="PCK24" s="321"/>
      <c r="PCL24" s="322"/>
      <c r="PCM24" s="321"/>
      <c r="PCN24" s="322"/>
      <c r="PCO24" s="321"/>
      <c r="PCP24" s="322"/>
      <c r="PCQ24" s="321"/>
      <c r="PCR24" s="322"/>
      <c r="PCS24" s="321"/>
      <c r="PCT24" s="322"/>
      <c r="PCU24" s="321"/>
      <c r="PCV24" s="322"/>
      <c r="PCW24" s="321"/>
      <c r="PCX24" s="322"/>
      <c r="PCY24" s="321"/>
      <c r="PCZ24" s="322"/>
      <c r="PDA24" s="321"/>
      <c r="PDB24" s="322"/>
      <c r="PDC24" s="321"/>
      <c r="PDD24" s="322"/>
      <c r="PDE24" s="321"/>
      <c r="PDF24" s="322"/>
      <c r="PDG24" s="321"/>
      <c r="PDH24" s="322"/>
      <c r="PDI24" s="321"/>
      <c r="PDJ24" s="322"/>
      <c r="PDK24" s="321"/>
      <c r="PDL24" s="322"/>
      <c r="PDM24" s="321"/>
      <c r="PDN24" s="322"/>
      <c r="PDO24" s="321"/>
      <c r="PDP24" s="322"/>
      <c r="PDQ24" s="321"/>
      <c r="PDR24" s="322"/>
      <c r="PDS24" s="321"/>
      <c r="PDT24" s="322"/>
      <c r="PDU24" s="321"/>
      <c r="PDV24" s="322"/>
      <c r="PDW24" s="321"/>
      <c r="PDX24" s="322"/>
      <c r="PDY24" s="321"/>
      <c r="PDZ24" s="322"/>
      <c r="PEA24" s="321"/>
      <c r="PEB24" s="322"/>
      <c r="PEC24" s="321"/>
      <c r="PED24" s="322"/>
      <c r="PEE24" s="321"/>
      <c r="PEF24" s="322"/>
      <c r="PEG24" s="321"/>
      <c r="PEH24" s="322"/>
      <c r="PEI24" s="321"/>
      <c r="PEJ24" s="322"/>
      <c r="PEK24" s="321"/>
      <c r="PEL24" s="322"/>
      <c r="PEM24" s="321"/>
      <c r="PEN24" s="322"/>
      <c r="PEO24" s="321"/>
      <c r="PEP24" s="322"/>
      <c r="PEQ24" s="321"/>
      <c r="PER24" s="322"/>
      <c r="PES24" s="321"/>
      <c r="PET24" s="322"/>
      <c r="PEU24" s="321"/>
      <c r="PEV24" s="322"/>
      <c r="PEW24" s="321"/>
      <c r="PEX24" s="322"/>
      <c r="PEY24" s="321"/>
      <c r="PEZ24" s="322"/>
      <c r="PFA24" s="321"/>
      <c r="PFB24" s="322"/>
      <c r="PFC24" s="321"/>
      <c r="PFD24" s="322"/>
      <c r="PFE24" s="321"/>
      <c r="PFF24" s="322"/>
      <c r="PFG24" s="321"/>
      <c r="PFH24" s="322"/>
      <c r="PFI24" s="321"/>
      <c r="PFJ24" s="322"/>
      <c r="PFK24" s="321"/>
      <c r="PFL24" s="322"/>
      <c r="PFM24" s="321"/>
      <c r="PFN24" s="322"/>
      <c r="PFO24" s="321"/>
      <c r="PFP24" s="322"/>
      <c r="PFQ24" s="321"/>
      <c r="PFR24" s="322"/>
      <c r="PFS24" s="321"/>
      <c r="PFT24" s="322"/>
      <c r="PFU24" s="321"/>
      <c r="PFV24" s="322"/>
      <c r="PFW24" s="321"/>
      <c r="PFX24" s="322"/>
      <c r="PFY24" s="321"/>
      <c r="PFZ24" s="322"/>
      <c r="PGA24" s="321"/>
      <c r="PGB24" s="322"/>
      <c r="PGC24" s="321"/>
      <c r="PGD24" s="322"/>
      <c r="PGE24" s="321"/>
      <c r="PGF24" s="322"/>
      <c r="PGG24" s="321"/>
      <c r="PGH24" s="322"/>
      <c r="PGI24" s="321"/>
      <c r="PGJ24" s="322"/>
      <c r="PGK24" s="321"/>
      <c r="PGL24" s="322"/>
      <c r="PGM24" s="321"/>
      <c r="PGN24" s="322"/>
      <c r="PGO24" s="321"/>
      <c r="PGP24" s="322"/>
      <c r="PGQ24" s="321"/>
      <c r="PGR24" s="322"/>
      <c r="PGS24" s="321"/>
      <c r="PGT24" s="322"/>
      <c r="PGU24" s="321"/>
      <c r="PGV24" s="322"/>
      <c r="PGW24" s="321"/>
      <c r="PGX24" s="322"/>
      <c r="PGY24" s="321"/>
      <c r="PGZ24" s="322"/>
      <c r="PHA24" s="321"/>
      <c r="PHB24" s="322"/>
      <c r="PHC24" s="321"/>
      <c r="PHD24" s="322"/>
      <c r="PHE24" s="321"/>
      <c r="PHF24" s="322"/>
      <c r="PHG24" s="321"/>
      <c r="PHH24" s="322"/>
      <c r="PHI24" s="321"/>
      <c r="PHJ24" s="322"/>
      <c r="PHK24" s="321"/>
      <c r="PHL24" s="322"/>
      <c r="PHM24" s="321"/>
      <c r="PHN24" s="322"/>
      <c r="PHO24" s="321"/>
      <c r="PHP24" s="322"/>
      <c r="PHQ24" s="321"/>
      <c r="PHR24" s="322"/>
      <c r="PHS24" s="321"/>
      <c r="PHT24" s="322"/>
      <c r="PHU24" s="321"/>
      <c r="PHV24" s="322"/>
      <c r="PHW24" s="321"/>
      <c r="PHX24" s="322"/>
      <c r="PHY24" s="321"/>
      <c r="PHZ24" s="322"/>
      <c r="PIA24" s="321"/>
      <c r="PIB24" s="322"/>
      <c r="PIC24" s="321"/>
      <c r="PID24" s="322"/>
      <c r="PIE24" s="321"/>
      <c r="PIF24" s="322"/>
      <c r="PIG24" s="321"/>
      <c r="PIH24" s="322"/>
      <c r="PII24" s="321"/>
      <c r="PIJ24" s="322"/>
      <c r="PIK24" s="321"/>
      <c r="PIL24" s="322"/>
      <c r="PIM24" s="321"/>
      <c r="PIN24" s="322"/>
      <c r="PIO24" s="321"/>
      <c r="PIP24" s="322"/>
      <c r="PIQ24" s="321"/>
      <c r="PIR24" s="322"/>
      <c r="PIS24" s="321"/>
      <c r="PIT24" s="322"/>
      <c r="PIU24" s="321"/>
      <c r="PIV24" s="322"/>
      <c r="PIW24" s="321"/>
      <c r="PIX24" s="322"/>
      <c r="PIY24" s="321"/>
      <c r="PIZ24" s="322"/>
      <c r="PJA24" s="321"/>
      <c r="PJB24" s="322"/>
      <c r="PJC24" s="321"/>
      <c r="PJD24" s="322"/>
      <c r="PJE24" s="321"/>
      <c r="PJF24" s="322"/>
      <c r="PJG24" s="321"/>
      <c r="PJH24" s="322"/>
      <c r="PJI24" s="321"/>
      <c r="PJJ24" s="322"/>
      <c r="PJK24" s="321"/>
      <c r="PJL24" s="322"/>
      <c r="PJM24" s="321"/>
      <c r="PJN24" s="322"/>
      <c r="PJO24" s="321"/>
      <c r="PJP24" s="322"/>
      <c r="PJQ24" s="321"/>
      <c r="PJR24" s="322"/>
      <c r="PJS24" s="321"/>
      <c r="PJT24" s="322"/>
      <c r="PJU24" s="321"/>
      <c r="PJV24" s="322"/>
      <c r="PJW24" s="321"/>
      <c r="PJX24" s="322"/>
      <c r="PJY24" s="321"/>
      <c r="PJZ24" s="322"/>
      <c r="PKA24" s="321"/>
      <c r="PKB24" s="322"/>
      <c r="PKC24" s="321"/>
      <c r="PKD24" s="322"/>
      <c r="PKE24" s="321"/>
      <c r="PKF24" s="322"/>
      <c r="PKG24" s="321"/>
      <c r="PKH24" s="322"/>
      <c r="PKI24" s="321"/>
      <c r="PKJ24" s="322"/>
      <c r="PKK24" s="321"/>
      <c r="PKL24" s="322"/>
      <c r="PKM24" s="321"/>
      <c r="PKN24" s="322"/>
      <c r="PKO24" s="321"/>
      <c r="PKP24" s="322"/>
      <c r="PKQ24" s="321"/>
      <c r="PKR24" s="322"/>
      <c r="PKS24" s="321"/>
      <c r="PKT24" s="322"/>
      <c r="PKU24" s="321"/>
      <c r="PKV24" s="322"/>
      <c r="PKW24" s="321"/>
      <c r="PKX24" s="322"/>
      <c r="PKY24" s="321"/>
      <c r="PKZ24" s="322"/>
      <c r="PLA24" s="321"/>
      <c r="PLB24" s="322"/>
      <c r="PLC24" s="321"/>
      <c r="PLD24" s="322"/>
      <c r="PLE24" s="321"/>
      <c r="PLF24" s="322"/>
      <c r="PLG24" s="321"/>
      <c r="PLH24" s="322"/>
      <c r="PLI24" s="321"/>
      <c r="PLJ24" s="322"/>
      <c r="PLK24" s="321"/>
      <c r="PLL24" s="322"/>
      <c r="PLM24" s="321"/>
      <c r="PLN24" s="322"/>
      <c r="PLO24" s="321"/>
      <c r="PLP24" s="322"/>
      <c r="PLQ24" s="321"/>
      <c r="PLR24" s="322"/>
      <c r="PLS24" s="321"/>
      <c r="PLT24" s="322"/>
      <c r="PLU24" s="321"/>
      <c r="PLV24" s="322"/>
      <c r="PLW24" s="321"/>
      <c r="PLX24" s="322"/>
      <c r="PLY24" s="321"/>
      <c r="PLZ24" s="322"/>
      <c r="PMA24" s="321"/>
      <c r="PMB24" s="322"/>
      <c r="PMC24" s="321"/>
      <c r="PMD24" s="322"/>
      <c r="PME24" s="321"/>
      <c r="PMF24" s="322"/>
      <c r="PMG24" s="321"/>
      <c r="PMH24" s="322"/>
      <c r="PMI24" s="321"/>
      <c r="PMJ24" s="322"/>
      <c r="PMK24" s="321"/>
      <c r="PML24" s="322"/>
      <c r="PMM24" s="321"/>
      <c r="PMN24" s="322"/>
      <c r="PMO24" s="321"/>
      <c r="PMP24" s="322"/>
      <c r="PMQ24" s="321"/>
      <c r="PMR24" s="322"/>
      <c r="PMS24" s="321"/>
      <c r="PMT24" s="322"/>
      <c r="PMU24" s="321"/>
      <c r="PMV24" s="322"/>
      <c r="PMW24" s="321"/>
      <c r="PMX24" s="322"/>
      <c r="PMY24" s="321"/>
      <c r="PMZ24" s="322"/>
      <c r="PNA24" s="321"/>
      <c r="PNB24" s="322"/>
      <c r="PNC24" s="321"/>
      <c r="PND24" s="322"/>
      <c r="PNE24" s="321"/>
      <c r="PNF24" s="322"/>
      <c r="PNG24" s="321"/>
      <c r="PNH24" s="322"/>
      <c r="PNI24" s="321"/>
      <c r="PNJ24" s="322"/>
      <c r="PNK24" s="321"/>
      <c r="PNL24" s="322"/>
      <c r="PNM24" s="321"/>
      <c r="PNN24" s="322"/>
      <c r="PNO24" s="321"/>
      <c r="PNP24" s="322"/>
      <c r="PNQ24" s="321"/>
      <c r="PNR24" s="322"/>
      <c r="PNS24" s="321"/>
      <c r="PNT24" s="322"/>
      <c r="PNU24" s="321"/>
      <c r="PNV24" s="322"/>
      <c r="PNW24" s="321"/>
      <c r="PNX24" s="322"/>
      <c r="PNY24" s="321"/>
      <c r="PNZ24" s="322"/>
      <c r="POA24" s="321"/>
      <c r="POB24" s="322"/>
      <c r="POC24" s="321"/>
      <c r="POD24" s="322"/>
      <c r="POE24" s="321"/>
      <c r="POF24" s="322"/>
      <c r="POG24" s="321"/>
      <c r="POH24" s="322"/>
      <c r="POI24" s="321"/>
      <c r="POJ24" s="322"/>
      <c r="POK24" s="321"/>
      <c r="POL24" s="322"/>
      <c r="POM24" s="321"/>
      <c r="PON24" s="322"/>
      <c r="POO24" s="321"/>
      <c r="POP24" s="322"/>
      <c r="POQ24" s="321"/>
      <c r="POR24" s="322"/>
      <c r="POS24" s="321"/>
      <c r="POT24" s="322"/>
      <c r="POU24" s="321"/>
      <c r="POV24" s="322"/>
      <c r="POW24" s="321"/>
      <c r="POX24" s="322"/>
      <c r="POY24" s="321"/>
      <c r="POZ24" s="322"/>
      <c r="PPA24" s="321"/>
      <c r="PPB24" s="322"/>
      <c r="PPC24" s="321"/>
      <c r="PPD24" s="322"/>
      <c r="PPE24" s="321"/>
      <c r="PPF24" s="322"/>
      <c r="PPG24" s="321"/>
      <c r="PPH24" s="322"/>
      <c r="PPI24" s="321"/>
      <c r="PPJ24" s="322"/>
      <c r="PPK24" s="321"/>
      <c r="PPL24" s="322"/>
      <c r="PPM24" s="321"/>
      <c r="PPN24" s="322"/>
      <c r="PPO24" s="321"/>
      <c r="PPP24" s="322"/>
      <c r="PPQ24" s="321"/>
      <c r="PPR24" s="322"/>
      <c r="PPS24" s="321"/>
      <c r="PPT24" s="322"/>
      <c r="PPU24" s="321"/>
      <c r="PPV24" s="322"/>
      <c r="PPW24" s="321"/>
      <c r="PPX24" s="322"/>
      <c r="PPY24" s="321"/>
      <c r="PPZ24" s="322"/>
      <c r="PQA24" s="321"/>
      <c r="PQB24" s="322"/>
      <c r="PQC24" s="321"/>
      <c r="PQD24" s="322"/>
      <c r="PQE24" s="321"/>
      <c r="PQF24" s="322"/>
      <c r="PQG24" s="321"/>
      <c r="PQH24" s="322"/>
      <c r="PQI24" s="321"/>
      <c r="PQJ24" s="322"/>
      <c r="PQK24" s="321"/>
      <c r="PQL24" s="322"/>
      <c r="PQM24" s="321"/>
      <c r="PQN24" s="322"/>
      <c r="PQO24" s="321"/>
      <c r="PQP24" s="322"/>
      <c r="PQQ24" s="321"/>
      <c r="PQR24" s="322"/>
      <c r="PQS24" s="321"/>
      <c r="PQT24" s="322"/>
      <c r="PQU24" s="321"/>
      <c r="PQV24" s="322"/>
      <c r="PQW24" s="321"/>
      <c r="PQX24" s="322"/>
      <c r="PQY24" s="321"/>
      <c r="PQZ24" s="322"/>
      <c r="PRA24" s="321"/>
      <c r="PRB24" s="322"/>
      <c r="PRC24" s="321"/>
      <c r="PRD24" s="322"/>
      <c r="PRE24" s="321"/>
      <c r="PRF24" s="322"/>
      <c r="PRG24" s="321"/>
      <c r="PRH24" s="322"/>
      <c r="PRI24" s="321"/>
      <c r="PRJ24" s="322"/>
      <c r="PRK24" s="321"/>
      <c r="PRL24" s="322"/>
      <c r="PRM24" s="321"/>
      <c r="PRN24" s="322"/>
      <c r="PRO24" s="321"/>
      <c r="PRP24" s="322"/>
      <c r="PRQ24" s="321"/>
      <c r="PRR24" s="322"/>
      <c r="PRS24" s="321"/>
      <c r="PRT24" s="322"/>
      <c r="PRU24" s="321"/>
      <c r="PRV24" s="322"/>
      <c r="PRW24" s="321"/>
      <c r="PRX24" s="322"/>
      <c r="PRY24" s="321"/>
      <c r="PRZ24" s="322"/>
      <c r="PSA24" s="321"/>
      <c r="PSB24" s="322"/>
      <c r="PSC24" s="321"/>
      <c r="PSD24" s="322"/>
      <c r="PSE24" s="321"/>
      <c r="PSF24" s="322"/>
      <c r="PSG24" s="321"/>
      <c r="PSH24" s="322"/>
      <c r="PSI24" s="321"/>
      <c r="PSJ24" s="322"/>
      <c r="PSK24" s="321"/>
      <c r="PSL24" s="322"/>
      <c r="PSM24" s="321"/>
      <c r="PSN24" s="322"/>
      <c r="PSO24" s="321"/>
      <c r="PSP24" s="322"/>
      <c r="PSQ24" s="321"/>
      <c r="PSR24" s="322"/>
      <c r="PSS24" s="321"/>
      <c r="PST24" s="322"/>
      <c r="PSU24" s="321"/>
      <c r="PSV24" s="322"/>
      <c r="PSW24" s="321"/>
      <c r="PSX24" s="322"/>
      <c r="PSY24" s="321"/>
      <c r="PSZ24" s="322"/>
      <c r="PTA24" s="321"/>
      <c r="PTB24" s="322"/>
      <c r="PTC24" s="321"/>
      <c r="PTD24" s="322"/>
      <c r="PTE24" s="321"/>
      <c r="PTF24" s="322"/>
      <c r="PTG24" s="321"/>
      <c r="PTH24" s="322"/>
      <c r="PTI24" s="321"/>
      <c r="PTJ24" s="322"/>
      <c r="PTK24" s="321"/>
      <c r="PTL24" s="322"/>
      <c r="PTM24" s="321"/>
      <c r="PTN24" s="322"/>
      <c r="PTO24" s="321"/>
      <c r="PTP24" s="322"/>
      <c r="PTQ24" s="321"/>
      <c r="PTR24" s="322"/>
      <c r="PTS24" s="321"/>
      <c r="PTT24" s="322"/>
      <c r="PTU24" s="321"/>
      <c r="PTV24" s="322"/>
      <c r="PTW24" s="321"/>
      <c r="PTX24" s="322"/>
      <c r="PTY24" s="321"/>
      <c r="PTZ24" s="322"/>
      <c r="PUA24" s="321"/>
      <c r="PUB24" s="322"/>
      <c r="PUC24" s="321"/>
      <c r="PUD24" s="322"/>
      <c r="PUE24" s="321"/>
      <c r="PUF24" s="322"/>
      <c r="PUG24" s="321"/>
      <c r="PUH24" s="322"/>
      <c r="PUI24" s="321"/>
      <c r="PUJ24" s="322"/>
      <c r="PUK24" s="321"/>
      <c r="PUL24" s="322"/>
      <c r="PUM24" s="321"/>
      <c r="PUN24" s="322"/>
      <c r="PUO24" s="321"/>
      <c r="PUP24" s="322"/>
      <c r="PUQ24" s="321"/>
      <c r="PUR24" s="322"/>
      <c r="PUS24" s="321"/>
      <c r="PUT24" s="322"/>
      <c r="PUU24" s="321"/>
      <c r="PUV24" s="322"/>
      <c r="PUW24" s="321"/>
      <c r="PUX24" s="322"/>
      <c r="PUY24" s="321"/>
      <c r="PUZ24" s="322"/>
      <c r="PVA24" s="321"/>
      <c r="PVB24" s="322"/>
      <c r="PVC24" s="321"/>
      <c r="PVD24" s="322"/>
      <c r="PVE24" s="321"/>
      <c r="PVF24" s="322"/>
      <c r="PVG24" s="321"/>
      <c r="PVH24" s="322"/>
      <c r="PVI24" s="321"/>
      <c r="PVJ24" s="322"/>
      <c r="PVK24" s="321"/>
      <c r="PVL24" s="322"/>
      <c r="PVM24" s="321"/>
      <c r="PVN24" s="322"/>
      <c r="PVO24" s="321"/>
      <c r="PVP24" s="322"/>
      <c r="PVQ24" s="321"/>
      <c r="PVR24" s="322"/>
      <c r="PVS24" s="321"/>
      <c r="PVT24" s="322"/>
      <c r="PVU24" s="321"/>
      <c r="PVV24" s="322"/>
      <c r="PVW24" s="321"/>
      <c r="PVX24" s="322"/>
      <c r="PVY24" s="321"/>
      <c r="PVZ24" s="322"/>
      <c r="PWA24" s="321"/>
      <c r="PWB24" s="322"/>
      <c r="PWC24" s="321"/>
      <c r="PWD24" s="322"/>
      <c r="PWE24" s="321"/>
      <c r="PWF24" s="322"/>
      <c r="PWG24" s="321"/>
      <c r="PWH24" s="322"/>
      <c r="PWI24" s="321"/>
      <c r="PWJ24" s="322"/>
      <c r="PWK24" s="321"/>
      <c r="PWL24" s="322"/>
      <c r="PWM24" s="321"/>
      <c r="PWN24" s="322"/>
      <c r="PWO24" s="321"/>
      <c r="PWP24" s="322"/>
      <c r="PWQ24" s="321"/>
      <c r="PWR24" s="322"/>
      <c r="PWS24" s="321"/>
      <c r="PWT24" s="322"/>
      <c r="PWU24" s="321"/>
      <c r="PWV24" s="322"/>
      <c r="PWW24" s="321"/>
      <c r="PWX24" s="322"/>
      <c r="PWY24" s="321"/>
      <c r="PWZ24" s="322"/>
      <c r="PXA24" s="321"/>
      <c r="PXB24" s="322"/>
      <c r="PXC24" s="321"/>
      <c r="PXD24" s="322"/>
      <c r="PXE24" s="321"/>
      <c r="PXF24" s="322"/>
      <c r="PXG24" s="321"/>
      <c r="PXH24" s="322"/>
      <c r="PXI24" s="321"/>
      <c r="PXJ24" s="322"/>
      <c r="PXK24" s="321"/>
      <c r="PXL24" s="322"/>
      <c r="PXM24" s="321"/>
      <c r="PXN24" s="322"/>
      <c r="PXO24" s="321"/>
      <c r="PXP24" s="322"/>
      <c r="PXQ24" s="321"/>
      <c r="PXR24" s="322"/>
      <c r="PXS24" s="321"/>
      <c r="PXT24" s="322"/>
      <c r="PXU24" s="321"/>
      <c r="PXV24" s="322"/>
      <c r="PXW24" s="321"/>
      <c r="PXX24" s="322"/>
      <c r="PXY24" s="321"/>
      <c r="PXZ24" s="322"/>
      <c r="PYA24" s="321"/>
      <c r="PYB24" s="322"/>
      <c r="PYC24" s="321"/>
      <c r="PYD24" s="322"/>
      <c r="PYE24" s="321"/>
      <c r="PYF24" s="322"/>
      <c r="PYG24" s="321"/>
      <c r="PYH24" s="322"/>
      <c r="PYI24" s="321"/>
      <c r="PYJ24" s="322"/>
      <c r="PYK24" s="321"/>
      <c r="PYL24" s="322"/>
      <c r="PYM24" s="321"/>
      <c r="PYN24" s="322"/>
      <c r="PYO24" s="321"/>
      <c r="PYP24" s="322"/>
      <c r="PYQ24" s="321"/>
      <c r="PYR24" s="322"/>
      <c r="PYS24" s="321"/>
      <c r="PYT24" s="322"/>
      <c r="PYU24" s="321"/>
      <c r="PYV24" s="322"/>
      <c r="PYW24" s="321"/>
      <c r="PYX24" s="322"/>
      <c r="PYY24" s="321"/>
      <c r="PYZ24" s="322"/>
      <c r="PZA24" s="321"/>
      <c r="PZB24" s="322"/>
      <c r="PZC24" s="321"/>
      <c r="PZD24" s="322"/>
      <c r="PZE24" s="321"/>
      <c r="PZF24" s="322"/>
      <c r="PZG24" s="321"/>
      <c r="PZH24" s="322"/>
      <c r="PZI24" s="321"/>
      <c r="PZJ24" s="322"/>
      <c r="PZK24" s="321"/>
      <c r="PZL24" s="322"/>
      <c r="PZM24" s="321"/>
      <c r="PZN24" s="322"/>
      <c r="PZO24" s="321"/>
      <c r="PZP24" s="322"/>
      <c r="PZQ24" s="321"/>
      <c r="PZR24" s="322"/>
      <c r="PZS24" s="321"/>
      <c r="PZT24" s="322"/>
      <c r="PZU24" s="321"/>
      <c r="PZV24" s="322"/>
      <c r="PZW24" s="321"/>
      <c r="PZX24" s="322"/>
      <c r="PZY24" s="321"/>
      <c r="PZZ24" s="322"/>
      <c r="QAA24" s="321"/>
      <c r="QAB24" s="322"/>
      <c r="QAC24" s="321"/>
      <c r="QAD24" s="322"/>
      <c r="QAE24" s="321"/>
      <c r="QAF24" s="322"/>
      <c r="QAG24" s="321"/>
      <c r="QAH24" s="322"/>
      <c r="QAI24" s="321"/>
      <c r="QAJ24" s="322"/>
      <c r="QAK24" s="321"/>
      <c r="QAL24" s="322"/>
      <c r="QAM24" s="321"/>
      <c r="QAN24" s="322"/>
      <c r="QAO24" s="321"/>
      <c r="QAP24" s="322"/>
      <c r="QAQ24" s="321"/>
      <c r="QAR24" s="322"/>
      <c r="QAS24" s="321"/>
      <c r="QAT24" s="322"/>
      <c r="QAU24" s="321"/>
      <c r="QAV24" s="322"/>
      <c r="QAW24" s="321"/>
      <c r="QAX24" s="322"/>
      <c r="QAY24" s="321"/>
      <c r="QAZ24" s="322"/>
      <c r="QBA24" s="321"/>
      <c r="QBB24" s="322"/>
      <c r="QBC24" s="321"/>
      <c r="QBD24" s="322"/>
      <c r="QBE24" s="321"/>
      <c r="QBF24" s="322"/>
      <c r="QBG24" s="321"/>
      <c r="QBH24" s="322"/>
      <c r="QBI24" s="321"/>
      <c r="QBJ24" s="322"/>
      <c r="QBK24" s="321"/>
      <c r="QBL24" s="322"/>
      <c r="QBM24" s="321"/>
      <c r="QBN24" s="322"/>
      <c r="QBO24" s="321"/>
      <c r="QBP24" s="322"/>
      <c r="QBQ24" s="321"/>
      <c r="QBR24" s="322"/>
      <c r="QBS24" s="321"/>
      <c r="QBT24" s="322"/>
      <c r="QBU24" s="321"/>
      <c r="QBV24" s="322"/>
      <c r="QBW24" s="321"/>
      <c r="QBX24" s="322"/>
      <c r="QBY24" s="321"/>
      <c r="QBZ24" s="322"/>
      <c r="QCA24" s="321"/>
      <c r="QCB24" s="322"/>
      <c r="QCC24" s="321"/>
      <c r="QCD24" s="322"/>
      <c r="QCE24" s="321"/>
      <c r="QCF24" s="322"/>
      <c r="QCG24" s="321"/>
      <c r="QCH24" s="322"/>
      <c r="QCI24" s="321"/>
      <c r="QCJ24" s="322"/>
      <c r="QCK24" s="321"/>
      <c r="QCL24" s="322"/>
      <c r="QCM24" s="321"/>
      <c r="QCN24" s="322"/>
      <c r="QCO24" s="321"/>
      <c r="QCP24" s="322"/>
      <c r="QCQ24" s="321"/>
      <c r="QCR24" s="322"/>
      <c r="QCS24" s="321"/>
      <c r="QCT24" s="322"/>
      <c r="QCU24" s="321"/>
      <c r="QCV24" s="322"/>
      <c r="QCW24" s="321"/>
      <c r="QCX24" s="322"/>
      <c r="QCY24" s="321"/>
      <c r="QCZ24" s="322"/>
      <c r="QDA24" s="321"/>
      <c r="QDB24" s="322"/>
      <c r="QDC24" s="321"/>
      <c r="QDD24" s="322"/>
      <c r="QDE24" s="321"/>
      <c r="QDF24" s="322"/>
      <c r="QDG24" s="321"/>
      <c r="QDH24" s="322"/>
      <c r="QDI24" s="321"/>
      <c r="QDJ24" s="322"/>
      <c r="QDK24" s="321"/>
      <c r="QDL24" s="322"/>
      <c r="QDM24" s="321"/>
      <c r="QDN24" s="322"/>
      <c r="QDO24" s="321"/>
      <c r="QDP24" s="322"/>
      <c r="QDQ24" s="321"/>
      <c r="QDR24" s="322"/>
      <c r="QDS24" s="321"/>
      <c r="QDT24" s="322"/>
      <c r="QDU24" s="321"/>
      <c r="QDV24" s="322"/>
      <c r="QDW24" s="321"/>
      <c r="QDX24" s="322"/>
      <c r="QDY24" s="321"/>
      <c r="QDZ24" s="322"/>
      <c r="QEA24" s="321"/>
      <c r="QEB24" s="322"/>
      <c r="QEC24" s="321"/>
      <c r="QED24" s="322"/>
      <c r="QEE24" s="321"/>
      <c r="QEF24" s="322"/>
      <c r="QEG24" s="321"/>
      <c r="QEH24" s="322"/>
      <c r="QEI24" s="321"/>
      <c r="QEJ24" s="322"/>
      <c r="QEK24" s="321"/>
      <c r="QEL24" s="322"/>
      <c r="QEM24" s="321"/>
      <c r="QEN24" s="322"/>
      <c r="QEO24" s="321"/>
      <c r="QEP24" s="322"/>
      <c r="QEQ24" s="321"/>
      <c r="QER24" s="322"/>
      <c r="QES24" s="321"/>
      <c r="QET24" s="322"/>
      <c r="QEU24" s="321"/>
      <c r="QEV24" s="322"/>
      <c r="QEW24" s="321"/>
      <c r="QEX24" s="322"/>
      <c r="QEY24" s="321"/>
      <c r="QEZ24" s="322"/>
      <c r="QFA24" s="321"/>
      <c r="QFB24" s="322"/>
      <c r="QFC24" s="321"/>
      <c r="QFD24" s="322"/>
      <c r="QFE24" s="321"/>
      <c r="QFF24" s="322"/>
      <c r="QFG24" s="321"/>
      <c r="QFH24" s="322"/>
      <c r="QFI24" s="321"/>
      <c r="QFJ24" s="322"/>
      <c r="QFK24" s="321"/>
      <c r="QFL24" s="322"/>
      <c r="QFM24" s="321"/>
      <c r="QFN24" s="322"/>
      <c r="QFO24" s="321"/>
      <c r="QFP24" s="322"/>
      <c r="QFQ24" s="321"/>
      <c r="QFR24" s="322"/>
      <c r="QFS24" s="321"/>
      <c r="QFT24" s="322"/>
      <c r="QFU24" s="321"/>
      <c r="QFV24" s="322"/>
      <c r="QFW24" s="321"/>
      <c r="QFX24" s="322"/>
      <c r="QFY24" s="321"/>
      <c r="QFZ24" s="322"/>
      <c r="QGA24" s="321"/>
      <c r="QGB24" s="322"/>
      <c r="QGC24" s="321"/>
      <c r="QGD24" s="322"/>
      <c r="QGE24" s="321"/>
      <c r="QGF24" s="322"/>
      <c r="QGG24" s="321"/>
      <c r="QGH24" s="322"/>
      <c r="QGI24" s="321"/>
      <c r="QGJ24" s="322"/>
      <c r="QGK24" s="321"/>
      <c r="QGL24" s="322"/>
      <c r="QGM24" s="321"/>
      <c r="QGN24" s="322"/>
      <c r="QGO24" s="321"/>
      <c r="QGP24" s="322"/>
      <c r="QGQ24" s="321"/>
      <c r="QGR24" s="322"/>
      <c r="QGS24" s="321"/>
      <c r="QGT24" s="322"/>
      <c r="QGU24" s="321"/>
      <c r="QGV24" s="322"/>
      <c r="QGW24" s="321"/>
      <c r="QGX24" s="322"/>
      <c r="QGY24" s="321"/>
      <c r="QGZ24" s="322"/>
      <c r="QHA24" s="321"/>
      <c r="QHB24" s="322"/>
      <c r="QHC24" s="321"/>
      <c r="QHD24" s="322"/>
      <c r="QHE24" s="321"/>
      <c r="QHF24" s="322"/>
      <c r="QHG24" s="321"/>
      <c r="QHH24" s="322"/>
      <c r="QHI24" s="321"/>
      <c r="QHJ24" s="322"/>
      <c r="QHK24" s="321"/>
      <c r="QHL24" s="322"/>
      <c r="QHM24" s="321"/>
      <c r="QHN24" s="322"/>
      <c r="QHO24" s="321"/>
      <c r="QHP24" s="322"/>
      <c r="QHQ24" s="321"/>
      <c r="QHR24" s="322"/>
      <c r="QHS24" s="321"/>
      <c r="QHT24" s="322"/>
      <c r="QHU24" s="321"/>
      <c r="QHV24" s="322"/>
      <c r="QHW24" s="321"/>
      <c r="QHX24" s="322"/>
      <c r="QHY24" s="321"/>
      <c r="QHZ24" s="322"/>
      <c r="QIA24" s="321"/>
      <c r="QIB24" s="322"/>
      <c r="QIC24" s="321"/>
      <c r="QID24" s="322"/>
      <c r="QIE24" s="321"/>
      <c r="QIF24" s="322"/>
      <c r="QIG24" s="321"/>
      <c r="QIH24" s="322"/>
      <c r="QII24" s="321"/>
      <c r="QIJ24" s="322"/>
      <c r="QIK24" s="321"/>
      <c r="QIL24" s="322"/>
      <c r="QIM24" s="321"/>
      <c r="QIN24" s="322"/>
      <c r="QIO24" s="321"/>
      <c r="QIP24" s="322"/>
      <c r="QIQ24" s="321"/>
      <c r="QIR24" s="322"/>
      <c r="QIS24" s="321"/>
      <c r="QIT24" s="322"/>
      <c r="QIU24" s="321"/>
      <c r="QIV24" s="322"/>
      <c r="QIW24" s="321"/>
      <c r="QIX24" s="322"/>
      <c r="QIY24" s="321"/>
      <c r="QIZ24" s="322"/>
      <c r="QJA24" s="321"/>
      <c r="QJB24" s="322"/>
      <c r="QJC24" s="321"/>
      <c r="QJD24" s="322"/>
      <c r="QJE24" s="321"/>
      <c r="QJF24" s="322"/>
      <c r="QJG24" s="321"/>
      <c r="QJH24" s="322"/>
      <c r="QJI24" s="321"/>
      <c r="QJJ24" s="322"/>
      <c r="QJK24" s="321"/>
      <c r="QJL24" s="322"/>
      <c r="QJM24" s="321"/>
      <c r="QJN24" s="322"/>
      <c r="QJO24" s="321"/>
      <c r="QJP24" s="322"/>
      <c r="QJQ24" s="321"/>
      <c r="QJR24" s="322"/>
      <c r="QJS24" s="321"/>
      <c r="QJT24" s="322"/>
      <c r="QJU24" s="321"/>
      <c r="QJV24" s="322"/>
      <c r="QJW24" s="321"/>
      <c r="QJX24" s="322"/>
      <c r="QJY24" s="321"/>
      <c r="QJZ24" s="322"/>
      <c r="QKA24" s="321"/>
      <c r="QKB24" s="322"/>
      <c r="QKC24" s="321"/>
      <c r="QKD24" s="322"/>
      <c r="QKE24" s="321"/>
      <c r="QKF24" s="322"/>
      <c r="QKG24" s="321"/>
      <c r="QKH24" s="322"/>
      <c r="QKI24" s="321"/>
      <c r="QKJ24" s="322"/>
      <c r="QKK24" s="321"/>
      <c r="QKL24" s="322"/>
      <c r="QKM24" s="321"/>
      <c r="QKN24" s="322"/>
      <c r="QKO24" s="321"/>
      <c r="QKP24" s="322"/>
      <c r="QKQ24" s="321"/>
      <c r="QKR24" s="322"/>
      <c r="QKS24" s="321"/>
      <c r="QKT24" s="322"/>
      <c r="QKU24" s="321"/>
      <c r="QKV24" s="322"/>
      <c r="QKW24" s="321"/>
      <c r="QKX24" s="322"/>
      <c r="QKY24" s="321"/>
      <c r="QKZ24" s="322"/>
      <c r="QLA24" s="321"/>
      <c r="QLB24" s="322"/>
      <c r="QLC24" s="321"/>
      <c r="QLD24" s="322"/>
      <c r="QLE24" s="321"/>
      <c r="QLF24" s="322"/>
      <c r="QLG24" s="321"/>
      <c r="QLH24" s="322"/>
      <c r="QLI24" s="321"/>
      <c r="QLJ24" s="322"/>
      <c r="QLK24" s="321"/>
      <c r="QLL24" s="322"/>
      <c r="QLM24" s="321"/>
      <c r="QLN24" s="322"/>
      <c r="QLO24" s="321"/>
      <c r="QLP24" s="322"/>
      <c r="QLQ24" s="321"/>
      <c r="QLR24" s="322"/>
      <c r="QLS24" s="321"/>
      <c r="QLT24" s="322"/>
      <c r="QLU24" s="321"/>
      <c r="QLV24" s="322"/>
      <c r="QLW24" s="321"/>
      <c r="QLX24" s="322"/>
      <c r="QLY24" s="321"/>
      <c r="QLZ24" s="322"/>
      <c r="QMA24" s="321"/>
      <c r="QMB24" s="322"/>
      <c r="QMC24" s="321"/>
      <c r="QMD24" s="322"/>
      <c r="QME24" s="321"/>
      <c r="QMF24" s="322"/>
      <c r="QMG24" s="321"/>
      <c r="QMH24" s="322"/>
      <c r="QMI24" s="321"/>
      <c r="QMJ24" s="322"/>
      <c r="QMK24" s="321"/>
      <c r="QML24" s="322"/>
      <c r="QMM24" s="321"/>
      <c r="QMN24" s="322"/>
      <c r="QMO24" s="321"/>
      <c r="QMP24" s="322"/>
      <c r="QMQ24" s="321"/>
      <c r="QMR24" s="322"/>
      <c r="QMS24" s="321"/>
      <c r="QMT24" s="322"/>
      <c r="QMU24" s="321"/>
      <c r="QMV24" s="322"/>
      <c r="QMW24" s="321"/>
      <c r="QMX24" s="322"/>
      <c r="QMY24" s="321"/>
      <c r="QMZ24" s="322"/>
      <c r="QNA24" s="321"/>
      <c r="QNB24" s="322"/>
      <c r="QNC24" s="321"/>
      <c r="QND24" s="322"/>
      <c r="QNE24" s="321"/>
      <c r="QNF24" s="322"/>
      <c r="QNG24" s="321"/>
      <c r="QNH24" s="322"/>
      <c r="QNI24" s="321"/>
      <c r="QNJ24" s="322"/>
      <c r="QNK24" s="321"/>
      <c r="QNL24" s="322"/>
      <c r="QNM24" s="321"/>
      <c r="QNN24" s="322"/>
      <c r="QNO24" s="321"/>
      <c r="QNP24" s="322"/>
      <c r="QNQ24" s="321"/>
      <c r="QNR24" s="322"/>
      <c r="QNS24" s="321"/>
      <c r="QNT24" s="322"/>
      <c r="QNU24" s="321"/>
      <c r="QNV24" s="322"/>
      <c r="QNW24" s="321"/>
      <c r="QNX24" s="322"/>
      <c r="QNY24" s="321"/>
      <c r="QNZ24" s="322"/>
      <c r="QOA24" s="321"/>
      <c r="QOB24" s="322"/>
      <c r="QOC24" s="321"/>
      <c r="QOD24" s="322"/>
      <c r="QOE24" s="321"/>
      <c r="QOF24" s="322"/>
      <c r="QOG24" s="321"/>
      <c r="QOH24" s="322"/>
      <c r="QOI24" s="321"/>
      <c r="QOJ24" s="322"/>
      <c r="QOK24" s="321"/>
      <c r="QOL24" s="322"/>
      <c r="QOM24" s="321"/>
      <c r="QON24" s="322"/>
      <c r="QOO24" s="321"/>
      <c r="QOP24" s="322"/>
      <c r="QOQ24" s="321"/>
      <c r="QOR24" s="322"/>
      <c r="QOS24" s="321"/>
      <c r="QOT24" s="322"/>
      <c r="QOU24" s="321"/>
      <c r="QOV24" s="322"/>
      <c r="QOW24" s="321"/>
      <c r="QOX24" s="322"/>
      <c r="QOY24" s="321"/>
      <c r="QOZ24" s="322"/>
      <c r="QPA24" s="321"/>
      <c r="QPB24" s="322"/>
      <c r="QPC24" s="321"/>
      <c r="QPD24" s="322"/>
      <c r="QPE24" s="321"/>
      <c r="QPF24" s="322"/>
      <c r="QPG24" s="321"/>
      <c r="QPH24" s="322"/>
      <c r="QPI24" s="321"/>
      <c r="QPJ24" s="322"/>
      <c r="QPK24" s="321"/>
      <c r="QPL24" s="322"/>
      <c r="QPM24" s="321"/>
      <c r="QPN24" s="322"/>
      <c r="QPO24" s="321"/>
      <c r="QPP24" s="322"/>
      <c r="QPQ24" s="321"/>
      <c r="QPR24" s="322"/>
      <c r="QPS24" s="321"/>
      <c r="QPT24" s="322"/>
      <c r="QPU24" s="321"/>
      <c r="QPV24" s="322"/>
      <c r="QPW24" s="321"/>
      <c r="QPX24" s="322"/>
      <c r="QPY24" s="321"/>
      <c r="QPZ24" s="322"/>
      <c r="QQA24" s="321"/>
      <c r="QQB24" s="322"/>
      <c r="QQC24" s="321"/>
      <c r="QQD24" s="322"/>
      <c r="QQE24" s="321"/>
      <c r="QQF24" s="322"/>
      <c r="QQG24" s="321"/>
      <c r="QQH24" s="322"/>
      <c r="QQI24" s="321"/>
      <c r="QQJ24" s="322"/>
      <c r="QQK24" s="321"/>
      <c r="QQL24" s="322"/>
      <c r="QQM24" s="321"/>
      <c r="QQN24" s="322"/>
      <c r="QQO24" s="321"/>
      <c r="QQP24" s="322"/>
      <c r="QQQ24" s="321"/>
      <c r="QQR24" s="322"/>
      <c r="QQS24" s="321"/>
      <c r="QQT24" s="322"/>
      <c r="QQU24" s="321"/>
      <c r="QQV24" s="322"/>
      <c r="QQW24" s="321"/>
      <c r="QQX24" s="322"/>
      <c r="QQY24" s="321"/>
      <c r="QQZ24" s="322"/>
      <c r="QRA24" s="321"/>
      <c r="QRB24" s="322"/>
      <c r="QRC24" s="321"/>
      <c r="QRD24" s="322"/>
      <c r="QRE24" s="321"/>
      <c r="QRF24" s="322"/>
      <c r="QRG24" s="321"/>
      <c r="QRH24" s="322"/>
      <c r="QRI24" s="321"/>
      <c r="QRJ24" s="322"/>
      <c r="QRK24" s="321"/>
      <c r="QRL24" s="322"/>
      <c r="QRM24" s="321"/>
      <c r="QRN24" s="322"/>
      <c r="QRO24" s="321"/>
      <c r="QRP24" s="322"/>
      <c r="QRQ24" s="321"/>
      <c r="QRR24" s="322"/>
      <c r="QRS24" s="321"/>
      <c r="QRT24" s="322"/>
      <c r="QRU24" s="321"/>
      <c r="QRV24" s="322"/>
      <c r="QRW24" s="321"/>
      <c r="QRX24" s="322"/>
      <c r="QRY24" s="321"/>
      <c r="QRZ24" s="322"/>
      <c r="QSA24" s="321"/>
      <c r="QSB24" s="322"/>
      <c r="QSC24" s="321"/>
      <c r="QSD24" s="322"/>
      <c r="QSE24" s="321"/>
      <c r="QSF24" s="322"/>
      <c r="QSG24" s="321"/>
      <c r="QSH24" s="322"/>
      <c r="QSI24" s="321"/>
      <c r="QSJ24" s="322"/>
      <c r="QSK24" s="321"/>
      <c r="QSL24" s="322"/>
      <c r="QSM24" s="321"/>
      <c r="QSN24" s="322"/>
      <c r="QSO24" s="321"/>
      <c r="QSP24" s="322"/>
      <c r="QSQ24" s="321"/>
      <c r="QSR24" s="322"/>
      <c r="QSS24" s="321"/>
      <c r="QST24" s="322"/>
      <c r="QSU24" s="321"/>
      <c r="QSV24" s="322"/>
      <c r="QSW24" s="321"/>
      <c r="QSX24" s="322"/>
      <c r="QSY24" s="321"/>
      <c r="QSZ24" s="322"/>
      <c r="QTA24" s="321"/>
      <c r="QTB24" s="322"/>
      <c r="QTC24" s="321"/>
      <c r="QTD24" s="322"/>
      <c r="QTE24" s="321"/>
      <c r="QTF24" s="322"/>
      <c r="QTG24" s="321"/>
      <c r="QTH24" s="322"/>
      <c r="QTI24" s="321"/>
      <c r="QTJ24" s="322"/>
      <c r="QTK24" s="321"/>
      <c r="QTL24" s="322"/>
      <c r="QTM24" s="321"/>
      <c r="QTN24" s="322"/>
      <c r="QTO24" s="321"/>
      <c r="QTP24" s="322"/>
      <c r="QTQ24" s="321"/>
      <c r="QTR24" s="322"/>
      <c r="QTS24" s="321"/>
      <c r="QTT24" s="322"/>
      <c r="QTU24" s="321"/>
      <c r="QTV24" s="322"/>
      <c r="QTW24" s="321"/>
      <c r="QTX24" s="322"/>
      <c r="QTY24" s="321"/>
      <c r="QTZ24" s="322"/>
      <c r="QUA24" s="321"/>
      <c r="QUB24" s="322"/>
      <c r="QUC24" s="321"/>
      <c r="QUD24" s="322"/>
      <c r="QUE24" s="321"/>
      <c r="QUF24" s="322"/>
      <c r="QUG24" s="321"/>
      <c r="QUH24" s="322"/>
      <c r="QUI24" s="321"/>
      <c r="QUJ24" s="322"/>
      <c r="QUK24" s="321"/>
      <c r="QUL24" s="322"/>
      <c r="QUM24" s="321"/>
      <c r="QUN24" s="322"/>
      <c r="QUO24" s="321"/>
      <c r="QUP24" s="322"/>
      <c r="QUQ24" s="321"/>
      <c r="QUR24" s="322"/>
      <c r="QUS24" s="321"/>
      <c r="QUT24" s="322"/>
      <c r="QUU24" s="321"/>
      <c r="QUV24" s="322"/>
      <c r="QUW24" s="321"/>
      <c r="QUX24" s="322"/>
      <c r="QUY24" s="321"/>
      <c r="QUZ24" s="322"/>
      <c r="QVA24" s="321"/>
      <c r="QVB24" s="322"/>
      <c r="QVC24" s="321"/>
      <c r="QVD24" s="322"/>
      <c r="QVE24" s="321"/>
      <c r="QVF24" s="322"/>
      <c r="QVG24" s="321"/>
      <c r="QVH24" s="322"/>
      <c r="QVI24" s="321"/>
      <c r="QVJ24" s="322"/>
      <c r="QVK24" s="321"/>
      <c r="QVL24" s="322"/>
      <c r="QVM24" s="321"/>
      <c r="QVN24" s="322"/>
      <c r="QVO24" s="321"/>
      <c r="QVP24" s="322"/>
      <c r="QVQ24" s="321"/>
      <c r="QVR24" s="322"/>
      <c r="QVS24" s="321"/>
      <c r="QVT24" s="322"/>
      <c r="QVU24" s="321"/>
      <c r="QVV24" s="322"/>
      <c r="QVW24" s="321"/>
      <c r="QVX24" s="322"/>
      <c r="QVY24" s="321"/>
      <c r="QVZ24" s="322"/>
      <c r="QWA24" s="321"/>
      <c r="QWB24" s="322"/>
      <c r="QWC24" s="321"/>
      <c r="QWD24" s="322"/>
      <c r="QWE24" s="321"/>
      <c r="QWF24" s="322"/>
      <c r="QWG24" s="321"/>
      <c r="QWH24" s="322"/>
      <c r="QWI24" s="321"/>
      <c r="QWJ24" s="322"/>
      <c r="QWK24" s="321"/>
      <c r="QWL24" s="322"/>
      <c r="QWM24" s="321"/>
      <c r="QWN24" s="322"/>
      <c r="QWO24" s="321"/>
      <c r="QWP24" s="322"/>
      <c r="QWQ24" s="321"/>
      <c r="QWR24" s="322"/>
      <c r="QWS24" s="321"/>
      <c r="QWT24" s="322"/>
      <c r="QWU24" s="321"/>
      <c r="QWV24" s="322"/>
      <c r="QWW24" s="321"/>
      <c r="QWX24" s="322"/>
      <c r="QWY24" s="321"/>
      <c r="QWZ24" s="322"/>
      <c r="QXA24" s="321"/>
      <c r="QXB24" s="322"/>
      <c r="QXC24" s="321"/>
      <c r="QXD24" s="322"/>
      <c r="QXE24" s="321"/>
      <c r="QXF24" s="322"/>
      <c r="QXG24" s="321"/>
      <c r="QXH24" s="322"/>
      <c r="QXI24" s="321"/>
      <c r="QXJ24" s="322"/>
      <c r="QXK24" s="321"/>
      <c r="QXL24" s="322"/>
      <c r="QXM24" s="321"/>
      <c r="QXN24" s="322"/>
      <c r="QXO24" s="321"/>
      <c r="QXP24" s="322"/>
      <c r="QXQ24" s="321"/>
      <c r="QXR24" s="322"/>
      <c r="QXS24" s="321"/>
      <c r="QXT24" s="322"/>
      <c r="QXU24" s="321"/>
      <c r="QXV24" s="322"/>
      <c r="QXW24" s="321"/>
      <c r="QXX24" s="322"/>
      <c r="QXY24" s="321"/>
      <c r="QXZ24" s="322"/>
      <c r="QYA24" s="321"/>
      <c r="QYB24" s="322"/>
      <c r="QYC24" s="321"/>
      <c r="QYD24" s="322"/>
      <c r="QYE24" s="321"/>
      <c r="QYF24" s="322"/>
      <c r="QYG24" s="321"/>
      <c r="QYH24" s="322"/>
      <c r="QYI24" s="321"/>
      <c r="QYJ24" s="322"/>
      <c r="QYK24" s="321"/>
      <c r="QYL24" s="322"/>
      <c r="QYM24" s="321"/>
      <c r="QYN24" s="322"/>
      <c r="QYO24" s="321"/>
      <c r="QYP24" s="322"/>
      <c r="QYQ24" s="321"/>
      <c r="QYR24" s="322"/>
      <c r="QYS24" s="321"/>
      <c r="QYT24" s="322"/>
      <c r="QYU24" s="321"/>
      <c r="QYV24" s="322"/>
      <c r="QYW24" s="321"/>
      <c r="QYX24" s="322"/>
      <c r="QYY24" s="321"/>
      <c r="QYZ24" s="322"/>
      <c r="QZA24" s="321"/>
      <c r="QZB24" s="322"/>
      <c r="QZC24" s="321"/>
      <c r="QZD24" s="322"/>
      <c r="QZE24" s="321"/>
      <c r="QZF24" s="322"/>
      <c r="QZG24" s="321"/>
      <c r="QZH24" s="322"/>
      <c r="QZI24" s="321"/>
      <c r="QZJ24" s="322"/>
      <c r="QZK24" s="321"/>
      <c r="QZL24" s="322"/>
      <c r="QZM24" s="321"/>
      <c r="QZN24" s="322"/>
      <c r="QZO24" s="321"/>
      <c r="QZP24" s="322"/>
      <c r="QZQ24" s="321"/>
      <c r="QZR24" s="322"/>
      <c r="QZS24" s="321"/>
      <c r="QZT24" s="322"/>
      <c r="QZU24" s="321"/>
      <c r="QZV24" s="322"/>
      <c r="QZW24" s="321"/>
      <c r="QZX24" s="322"/>
      <c r="QZY24" s="321"/>
      <c r="QZZ24" s="322"/>
      <c r="RAA24" s="321"/>
      <c r="RAB24" s="322"/>
      <c r="RAC24" s="321"/>
      <c r="RAD24" s="322"/>
      <c r="RAE24" s="321"/>
      <c r="RAF24" s="322"/>
      <c r="RAG24" s="321"/>
      <c r="RAH24" s="322"/>
      <c r="RAI24" s="321"/>
      <c r="RAJ24" s="322"/>
      <c r="RAK24" s="321"/>
      <c r="RAL24" s="322"/>
      <c r="RAM24" s="321"/>
      <c r="RAN24" s="322"/>
      <c r="RAO24" s="321"/>
      <c r="RAP24" s="322"/>
      <c r="RAQ24" s="321"/>
      <c r="RAR24" s="322"/>
      <c r="RAS24" s="321"/>
      <c r="RAT24" s="322"/>
      <c r="RAU24" s="321"/>
      <c r="RAV24" s="322"/>
      <c r="RAW24" s="321"/>
      <c r="RAX24" s="322"/>
      <c r="RAY24" s="321"/>
      <c r="RAZ24" s="322"/>
      <c r="RBA24" s="321"/>
      <c r="RBB24" s="322"/>
      <c r="RBC24" s="321"/>
      <c r="RBD24" s="322"/>
      <c r="RBE24" s="321"/>
      <c r="RBF24" s="322"/>
      <c r="RBG24" s="321"/>
      <c r="RBH24" s="322"/>
      <c r="RBI24" s="321"/>
      <c r="RBJ24" s="322"/>
      <c r="RBK24" s="321"/>
      <c r="RBL24" s="322"/>
      <c r="RBM24" s="321"/>
      <c r="RBN24" s="322"/>
      <c r="RBO24" s="321"/>
      <c r="RBP24" s="322"/>
      <c r="RBQ24" s="321"/>
      <c r="RBR24" s="322"/>
      <c r="RBS24" s="321"/>
      <c r="RBT24" s="322"/>
      <c r="RBU24" s="321"/>
      <c r="RBV24" s="322"/>
      <c r="RBW24" s="321"/>
      <c r="RBX24" s="322"/>
      <c r="RBY24" s="321"/>
      <c r="RBZ24" s="322"/>
      <c r="RCA24" s="321"/>
      <c r="RCB24" s="322"/>
      <c r="RCC24" s="321"/>
      <c r="RCD24" s="322"/>
      <c r="RCE24" s="321"/>
      <c r="RCF24" s="322"/>
      <c r="RCG24" s="321"/>
      <c r="RCH24" s="322"/>
      <c r="RCI24" s="321"/>
      <c r="RCJ24" s="322"/>
      <c r="RCK24" s="321"/>
      <c r="RCL24" s="322"/>
      <c r="RCM24" s="321"/>
      <c r="RCN24" s="322"/>
      <c r="RCO24" s="321"/>
      <c r="RCP24" s="322"/>
      <c r="RCQ24" s="321"/>
      <c r="RCR24" s="322"/>
      <c r="RCS24" s="321"/>
      <c r="RCT24" s="322"/>
      <c r="RCU24" s="321"/>
      <c r="RCV24" s="322"/>
      <c r="RCW24" s="321"/>
      <c r="RCX24" s="322"/>
      <c r="RCY24" s="321"/>
      <c r="RCZ24" s="322"/>
      <c r="RDA24" s="321"/>
      <c r="RDB24" s="322"/>
      <c r="RDC24" s="321"/>
      <c r="RDD24" s="322"/>
      <c r="RDE24" s="321"/>
      <c r="RDF24" s="322"/>
      <c r="RDG24" s="321"/>
      <c r="RDH24" s="322"/>
      <c r="RDI24" s="321"/>
      <c r="RDJ24" s="322"/>
      <c r="RDK24" s="321"/>
      <c r="RDL24" s="322"/>
      <c r="RDM24" s="321"/>
      <c r="RDN24" s="322"/>
      <c r="RDO24" s="321"/>
      <c r="RDP24" s="322"/>
      <c r="RDQ24" s="321"/>
      <c r="RDR24" s="322"/>
      <c r="RDS24" s="321"/>
      <c r="RDT24" s="322"/>
      <c r="RDU24" s="321"/>
      <c r="RDV24" s="322"/>
      <c r="RDW24" s="321"/>
      <c r="RDX24" s="322"/>
      <c r="RDY24" s="321"/>
      <c r="RDZ24" s="322"/>
      <c r="REA24" s="321"/>
      <c r="REB24" s="322"/>
      <c r="REC24" s="321"/>
      <c r="RED24" s="322"/>
      <c r="REE24" s="321"/>
      <c r="REF24" s="322"/>
      <c r="REG24" s="321"/>
      <c r="REH24" s="322"/>
      <c r="REI24" s="321"/>
      <c r="REJ24" s="322"/>
      <c r="REK24" s="321"/>
      <c r="REL24" s="322"/>
      <c r="REM24" s="321"/>
      <c r="REN24" s="322"/>
      <c r="REO24" s="321"/>
      <c r="REP24" s="322"/>
      <c r="REQ24" s="321"/>
      <c r="RER24" s="322"/>
      <c r="RES24" s="321"/>
      <c r="RET24" s="322"/>
      <c r="REU24" s="321"/>
      <c r="REV24" s="322"/>
      <c r="REW24" s="321"/>
      <c r="REX24" s="322"/>
      <c r="REY24" s="321"/>
      <c r="REZ24" s="322"/>
      <c r="RFA24" s="321"/>
      <c r="RFB24" s="322"/>
      <c r="RFC24" s="321"/>
      <c r="RFD24" s="322"/>
      <c r="RFE24" s="321"/>
      <c r="RFF24" s="322"/>
      <c r="RFG24" s="321"/>
      <c r="RFH24" s="322"/>
      <c r="RFI24" s="321"/>
      <c r="RFJ24" s="322"/>
      <c r="RFK24" s="321"/>
      <c r="RFL24" s="322"/>
      <c r="RFM24" s="321"/>
      <c r="RFN24" s="322"/>
      <c r="RFO24" s="321"/>
      <c r="RFP24" s="322"/>
      <c r="RFQ24" s="321"/>
      <c r="RFR24" s="322"/>
      <c r="RFS24" s="321"/>
      <c r="RFT24" s="322"/>
      <c r="RFU24" s="321"/>
      <c r="RFV24" s="322"/>
      <c r="RFW24" s="321"/>
      <c r="RFX24" s="322"/>
      <c r="RFY24" s="321"/>
      <c r="RFZ24" s="322"/>
      <c r="RGA24" s="321"/>
      <c r="RGB24" s="322"/>
      <c r="RGC24" s="321"/>
      <c r="RGD24" s="322"/>
      <c r="RGE24" s="321"/>
      <c r="RGF24" s="322"/>
      <c r="RGG24" s="321"/>
      <c r="RGH24" s="322"/>
      <c r="RGI24" s="321"/>
      <c r="RGJ24" s="322"/>
      <c r="RGK24" s="321"/>
      <c r="RGL24" s="322"/>
      <c r="RGM24" s="321"/>
      <c r="RGN24" s="322"/>
      <c r="RGO24" s="321"/>
      <c r="RGP24" s="322"/>
      <c r="RGQ24" s="321"/>
      <c r="RGR24" s="322"/>
      <c r="RGS24" s="321"/>
      <c r="RGT24" s="322"/>
      <c r="RGU24" s="321"/>
      <c r="RGV24" s="322"/>
      <c r="RGW24" s="321"/>
      <c r="RGX24" s="322"/>
      <c r="RGY24" s="321"/>
      <c r="RGZ24" s="322"/>
      <c r="RHA24" s="321"/>
      <c r="RHB24" s="322"/>
      <c r="RHC24" s="321"/>
      <c r="RHD24" s="322"/>
      <c r="RHE24" s="321"/>
      <c r="RHF24" s="322"/>
      <c r="RHG24" s="321"/>
      <c r="RHH24" s="322"/>
      <c r="RHI24" s="321"/>
      <c r="RHJ24" s="322"/>
      <c r="RHK24" s="321"/>
      <c r="RHL24" s="322"/>
      <c r="RHM24" s="321"/>
      <c r="RHN24" s="322"/>
      <c r="RHO24" s="321"/>
      <c r="RHP24" s="322"/>
      <c r="RHQ24" s="321"/>
      <c r="RHR24" s="322"/>
      <c r="RHS24" s="321"/>
      <c r="RHT24" s="322"/>
      <c r="RHU24" s="321"/>
      <c r="RHV24" s="322"/>
      <c r="RHW24" s="321"/>
      <c r="RHX24" s="322"/>
      <c r="RHY24" s="321"/>
      <c r="RHZ24" s="322"/>
      <c r="RIA24" s="321"/>
      <c r="RIB24" s="322"/>
      <c r="RIC24" s="321"/>
      <c r="RID24" s="322"/>
      <c r="RIE24" s="321"/>
      <c r="RIF24" s="322"/>
      <c r="RIG24" s="321"/>
      <c r="RIH24" s="322"/>
      <c r="RII24" s="321"/>
      <c r="RIJ24" s="322"/>
      <c r="RIK24" s="321"/>
      <c r="RIL24" s="322"/>
      <c r="RIM24" s="321"/>
      <c r="RIN24" s="322"/>
      <c r="RIO24" s="321"/>
      <c r="RIP24" s="322"/>
      <c r="RIQ24" s="321"/>
      <c r="RIR24" s="322"/>
      <c r="RIS24" s="321"/>
      <c r="RIT24" s="322"/>
      <c r="RIU24" s="321"/>
      <c r="RIV24" s="322"/>
      <c r="RIW24" s="321"/>
      <c r="RIX24" s="322"/>
      <c r="RIY24" s="321"/>
      <c r="RIZ24" s="322"/>
      <c r="RJA24" s="321"/>
      <c r="RJB24" s="322"/>
      <c r="RJC24" s="321"/>
      <c r="RJD24" s="322"/>
      <c r="RJE24" s="321"/>
      <c r="RJF24" s="322"/>
      <c r="RJG24" s="321"/>
      <c r="RJH24" s="322"/>
      <c r="RJI24" s="321"/>
      <c r="RJJ24" s="322"/>
      <c r="RJK24" s="321"/>
      <c r="RJL24" s="322"/>
      <c r="RJM24" s="321"/>
      <c r="RJN24" s="322"/>
      <c r="RJO24" s="321"/>
      <c r="RJP24" s="322"/>
      <c r="RJQ24" s="321"/>
      <c r="RJR24" s="322"/>
      <c r="RJS24" s="321"/>
      <c r="RJT24" s="322"/>
      <c r="RJU24" s="321"/>
      <c r="RJV24" s="322"/>
      <c r="RJW24" s="321"/>
      <c r="RJX24" s="322"/>
      <c r="RJY24" s="321"/>
      <c r="RJZ24" s="322"/>
      <c r="RKA24" s="321"/>
      <c r="RKB24" s="322"/>
      <c r="RKC24" s="321"/>
      <c r="RKD24" s="322"/>
      <c r="RKE24" s="321"/>
      <c r="RKF24" s="322"/>
      <c r="RKG24" s="321"/>
      <c r="RKH24" s="322"/>
      <c r="RKI24" s="321"/>
      <c r="RKJ24" s="322"/>
      <c r="RKK24" s="321"/>
      <c r="RKL24" s="322"/>
      <c r="RKM24" s="321"/>
      <c r="RKN24" s="322"/>
      <c r="RKO24" s="321"/>
      <c r="RKP24" s="322"/>
      <c r="RKQ24" s="321"/>
      <c r="RKR24" s="322"/>
      <c r="RKS24" s="321"/>
      <c r="RKT24" s="322"/>
      <c r="RKU24" s="321"/>
      <c r="RKV24" s="322"/>
      <c r="RKW24" s="321"/>
      <c r="RKX24" s="322"/>
      <c r="RKY24" s="321"/>
      <c r="RKZ24" s="322"/>
      <c r="RLA24" s="321"/>
      <c r="RLB24" s="322"/>
      <c r="RLC24" s="321"/>
      <c r="RLD24" s="322"/>
      <c r="RLE24" s="321"/>
      <c r="RLF24" s="322"/>
      <c r="RLG24" s="321"/>
      <c r="RLH24" s="322"/>
      <c r="RLI24" s="321"/>
      <c r="RLJ24" s="322"/>
      <c r="RLK24" s="321"/>
      <c r="RLL24" s="322"/>
      <c r="RLM24" s="321"/>
      <c r="RLN24" s="322"/>
      <c r="RLO24" s="321"/>
      <c r="RLP24" s="322"/>
      <c r="RLQ24" s="321"/>
      <c r="RLR24" s="322"/>
      <c r="RLS24" s="321"/>
      <c r="RLT24" s="322"/>
      <c r="RLU24" s="321"/>
      <c r="RLV24" s="322"/>
      <c r="RLW24" s="321"/>
      <c r="RLX24" s="322"/>
      <c r="RLY24" s="321"/>
      <c r="RLZ24" s="322"/>
      <c r="RMA24" s="321"/>
      <c r="RMB24" s="322"/>
      <c r="RMC24" s="321"/>
      <c r="RMD24" s="322"/>
      <c r="RME24" s="321"/>
      <c r="RMF24" s="322"/>
      <c r="RMG24" s="321"/>
      <c r="RMH24" s="322"/>
      <c r="RMI24" s="321"/>
      <c r="RMJ24" s="322"/>
      <c r="RMK24" s="321"/>
      <c r="RML24" s="322"/>
      <c r="RMM24" s="321"/>
      <c r="RMN24" s="322"/>
      <c r="RMO24" s="321"/>
      <c r="RMP24" s="322"/>
      <c r="RMQ24" s="321"/>
      <c r="RMR24" s="322"/>
      <c r="RMS24" s="321"/>
      <c r="RMT24" s="322"/>
      <c r="RMU24" s="321"/>
      <c r="RMV24" s="322"/>
      <c r="RMW24" s="321"/>
      <c r="RMX24" s="322"/>
      <c r="RMY24" s="321"/>
      <c r="RMZ24" s="322"/>
      <c r="RNA24" s="321"/>
      <c r="RNB24" s="322"/>
      <c r="RNC24" s="321"/>
      <c r="RND24" s="322"/>
      <c r="RNE24" s="321"/>
      <c r="RNF24" s="322"/>
      <c r="RNG24" s="321"/>
      <c r="RNH24" s="322"/>
      <c r="RNI24" s="321"/>
      <c r="RNJ24" s="322"/>
      <c r="RNK24" s="321"/>
      <c r="RNL24" s="322"/>
      <c r="RNM24" s="321"/>
      <c r="RNN24" s="322"/>
      <c r="RNO24" s="321"/>
      <c r="RNP24" s="322"/>
      <c r="RNQ24" s="321"/>
      <c r="RNR24" s="322"/>
      <c r="RNS24" s="321"/>
      <c r="RNT24" s="322"/>
      <c r="RNU24" s="321"/>
      <c r="RNV24" s="322"/>
      <c r="RNW24" s="321"/>
      <c r="RNX24" s="322"/>
      <c r="RNY24" s="321"/>
      <c r="RNZ24" s="322"/>
      <c r="ROA24" s="321"/>
      <c r="ROB24" s="322"/>
      <c r="ROC24" s="321"/>
      <c r="ROD24" s="322"/>
      <c r="ROE24" s="321"/>
      <c r="ROF24" s="322"/>
      <c r="ROG24" s="321"/>
      <c r="ROH24" s="322"/>
      <c r="ROI24" s="321"/>
      <c r="ROJ24" s="322"/>
      <c r="ROK24" s="321"/>
      <c r="ROL24" s="322"/>
      <c r="ROM24" s="321"/>
      <c r="RON24" s="322"/>
      <c r="ROO24" s="321"/>
      <c r="ROP24" s="322"/>
      <c r="ROQ24" s="321"/>
      <c r="ROR24" s="322"/>
      <c r="ROS24" s="321"/>
      <c r="ROT24" s="322"/>
      <c r="ROU24" s="321"/>
      <c r="ROV24" s="322"/>
      <c r="ROW24" s="321"/>
      <c r="ROX24" s="322"/>
      <c r="ROY24" s="321"/>
      <c r="ROZ24" s="322"/>
      <c r="RPA24" s="321"/>
      <c r="RPB24" s="322"/>
      <c r="RPC24" s="321"/>
      <c r="RPD24" s="322"/>
      <c r="RPE24" s="321"/>
      <c r="RPF24" s="322"/>
      <c r="RPG24" s="321"/>
      <c r="RPH24" s="322"/>
      <c r="RPI24" s="321"/>
      <c r="RPJ24" s="322"/>
      <c r="RPK24" s="321"/>
      <c r="RPL24" s="322"/>
      <c r="RPM24" s="321"/>
      <c r="RPN24" s="322"/>
      <c r="RPO24" s="321"/>
      <c r="RPP24" s="322"/>
      <c r="RPQ24" s="321"/>
      <c r="RPR24" s="322"/>
      <c r="RPS24" s="321"/>
      <c r="RPT24" s="322"/>
      <c r="RPU24" s="321"/>
      <c r="RPV24" s="322"/>
      <c r="RPW24" s="321"/>
      <c r="RPX24" s="322"/>
      <c r="RPY24" s="321"/>
      <c r="RPZ24" s="322"/>
      <c r="RQA24" s="321"/>
      <c r="RQB24" s="322"/>
      <c r="RQC24" s="321"/>
      <c r="RQD24" s="322"/>
      <c r="RQE24" s="321"/>
      <c r="RQF24" s="322"/>
      <c r="RQG24" s="321"/>
      <c r="RQH24" s="322"/>
      <c r="RQI24" s="321"/>
      <c r="RQJ24" s="322"/>
      <c r="RQK24" s="321"/>
      <c r="RQL24" s="322"/>
      <c r="RQM24" s="321"/>
      <c r="RQN24" s="322"/>
      <c r="RQO24" s="321"/>
      <c r="RQP24" s="322"/>
      <c r="RQQ24" s="321"/>
      <c r="RQR24" s="322"/>
      <c r="RQS24" s="321"/>
      <c r="RQT24" s="322"/>
      <c r="RQU24" s="321"/>
      <c r="RQV24" s="322"/>
      <c r="RQW24" s="321"/>
      <c r="RQX24" s="322"/>
      <c r="RQY24" s="321"/>
      <c r="RQZ24" s="322"/>
      <c r="RRA24" s="321"/>
      <c r="RRB24" s="322"/>
      <c r="RRC24" s="321"/>
      <c r="RRD24" s="322"/>
      <c r="RRE24" s="321"/>
      <c r="RRF24" s="322"/>
      <c r="RRG24" s="321"/>
      <c r="RRH24" s="322"/>
      <c r="RRI24" s="321"/>
      <c r="RRJ24" s="322"/>
      <c r="RRK24" s="321"/>
      <c r="RRL24" s="322"/>
      <c r="RRM24" s="321"/>
      <c r="RRN24" s="322"/>
      <c r="RRO24" s="321"/>
      <c r="RRP24" s="322"/>
      <c r="RRQ24" s="321"/>
      <c r="RRR24" s="322"/>
      <c r="RRS24" s="321"/>
      <c r="RRT24" s="322"/>
      <c r="RRU24" s="321"/>
      <c r="RRV24" s="322"/>
      <c r="RRW24" s="321"/>
      <c r="RRX24" s="322"/>
      <c r="RRY24" s="321"/>
      <c r="RRZ24" s="322"/>
      <c r="RSA24" s="321"/>
      <c r="RSB24" s="322"/>
      <c r="RSC24" s="321"/>
      <c r="RSD24" s="322"/>
      <c r="RSE24" s="321"/>
      <c r="RSF24" s="322"/>
      <c r="RSG24" s="321"/>
      <c r="RSH24" s="322"/>
      <c r="RSI24" s="321"/>
      <c r="RSJ24" s="322"/>
      <c r="RSK24" s="321"/>
      <c r="RSL24" s="322"/>
      <c r="RSM24" s="321"/>
      <c r="RSN24" s="322"/>
      <c r="RSO24" s="321"/>
      <c r="RSP24" s="322"/>
      <c r="RSQ24" s="321"/>
      <c r="RSR24" s="322"/>
      <c r="RSS24" s="321"/>
      <c r="RST24" s="322"/>
      <c r="RSU24" s="321"/>
      <c r="RSV24" s="322"/>
      <c r="RSW24" s="321"/>
      <c r="RSX24" s="322"/>
      <c r="RSY24" s="321"/>
      <c r="RSZ24" s="322"/>
      <c r="RTA24" s="321"/>
      <c r="RTB24" s="322"/>
      <c r="RTC24" s="321"/>
      <c r="RTD24" s="322"/>
      <c r="RTE24" s="321"/>
      <c r="RTF24" s="322"/>
      <c r="RTG24" s="321"/>
      <c r="RTH24" s="322"/>
      <c r="RTI24" s="321"/>
      <c r="RTJ24" s="322"/>
      <c r="RTK24" s="321"/>
      <c r="RTL24" s="322"/>
      <c r="RTM24" s="321"/>
      <c r="RTN24" s="322"/>
      <c r="RTO24" s="321"/>
      <c r="RTP24" s="322"/>
      <c r="RTQ24" s="321"/>
      <c r="RTR24" s="322"/>
      <c r="RTS24" s="321"/>
      <c r="RTT24" s="322"/>
      <c r="RTU24" s="321"/>
      <c r="RTV24" s="322"/>
      <c r="RTW24" s="321"/>
      <c r="RTX24" s="322"/>
      <c r="RTY24" s="321"/>
      <c r="RTZ24" s="322"/>
      <c r="RUA24" s="321"/>
      <c r="RUB24" s="322"/>
      <c r="RUC24" s="321"/>
      <c r="RUD24" s="322"/>
      <c r="RUE24" s="321"/>
      <c r="RUF24" s="322"/>
      <c r="RUG24" s="321"/>
      <c r="RUH24" s="322"/>
      <c r="RUI24" s="321"/>
      <c r="RUJ24" s="322"/>
      <c r="RUK24" s="321"/>
      <c r="RUL24" s="322"/>
      <c r="RUM24" s="321"/>
      <c r="RUN24" s="322"/>
      <c r="RUO24" s="321"/>
      <c r="RUP24" s="322"/>
      <c r="RUQ24" s="321"/>
      <c r="RUR24" s="322"/>
      <c r="RUS24" s="321"/>
      <c r="RUT24" s="322"/>
      <c r="RUU24" s="321"/>
      <c r="RUV24" s="322"/>
      <c r="RUW24" s="321"/>
      <c r="RUX24" s="322"/>
      <c r="RUY24" s="321"/>
      <c r="RUZ24" s="322"/>
      <c r="RVA24" s="321"/>
      <c r="RVB24" s="322"/>
      <c r="RVC24" s="321"/>
      <c r="RVD24" s="322"/>
      <c r="RVE24" s="321"/>
      <c r="RVF24" s="322"/>
      <c r="RVG24" s="321"/>
      <c r="RVH24" s="322"/>
      <c r="RVI24" s="321"/>
      <c r="RVJ24" s="322"/>
      <c r="RVK24" s="321"/>
      <c r="RVL24" s="322"/>
      <c r="RVM24" s="321"/>
      <c r="RVN24" s="322"/>
      <c r="RVO24" s="321"/>
      <c r="RVP24" s="322"/>
      <c r="RVQ24" s="321"/>
      <c r="RVR24" s="322"/>
      <c r="RVS24" s="321"/>
      <c r="RVT24" s="322"/>
      <c r="RVU24" s="321"/>
      <c r="RVV24" s="322"/>
      <c r="RVW24" s="321"/>
      <c r="RVX24" s="322"/>
      <c r="RVY24" s="321"/>
      <c r="RVZ24" s="322"/>
      <c r="RWA24" s="321"/>
      <c r="RWB24" s="322"/>
      <c r="RWC24" s="321"/>
      <c r="RWD24" s="322"/>
      <c r="RWE24" s="321"/>
      <c r="RWF24" s="322"/>
      <c r="RWG24" s="321"/>
      <c r="RWH24" s="322"/>
      <c r="RWI24" s="321"/>
      <c r="RWJ24" s="322"/>
      <c r="RWK24" s="321"/>
      <c r="RWL24" s="322"/>
      <c r="RWM24" s="321"/>
      <c r="RWN24" s="322"/>
      <c r="RWO24" s="321"/>
      <c r="RWP24" s="322"/>
      <c r="RWQ24" s="321"/>
      <c r="RWR24" s="322"/>
      <c r="RWS24" s="321"/>
      <c r="RWT24" s="322"/>
      <c r="RWU24" s="321"/>
      <c r="RWV24" s="322"/>
      <c r="RWW24" s="321"/>
      <c r="RWX24" s="322"/>
      <c r="RWY24" s="321"/>
      <c r="RWZ24" s="322"/>
      <c r="RXA24" s="321"/>
      <c r="RXB24" s="322"/>
      <c r="RXC24" s="321"/>
      <c r="RXD24" s="322"/>
      <c r="RXE24" s="321"/>
      <c r="RXF24" s="322"/>
      <c r="RXG24" s="321"/>
      <c r="RXH24" s="322"/>
      <c r="RXI24" s="321"/>
      <c r="RXJ24" s="322"/>
      <c r="RXK24" s="321"/>
      <c r="RXL24" s="322"/>
      <c r="RXM24" s="321"/>
      <c r="RXN24" s="322"/>
      <c r="RXO24" s="321"/>
      <c r="RXP24" s="322"/>
      <c r="RXQ24" s="321"/>
      <c r="RXR24" s="322"/>
      <c r="RXS24" s="321"/>
      <c r="RXT24" s="322"/>
      <c r="RXU24" s="321"/>
      <c r="RXV24" s="322"/>
      <c r="RXW24" s="321"/>
      <c r="RXX24" s="322"/>
      <c r="RXY24" s="321"/>
      <c r="RXZ24" s="322"/>
      <c r="RYA24" s="321"/>
      <c r="RYB24" s="322"/>
      <c r="RYC24" s="321"/>
      <c r="RYD24" s="322"/>
      <c r="RYE24" s="321"/>
      <c r="RYF24" s="322"/>
      <c r="RYG24" s="321"/>
      <c r="RYH24" s="322"/>
      <c r="RYI24" s="321"/>
      <c r="RYJ24" s="322"/>
      <c r="RYK24" s="321"/>
      <c r="RYL24" s="322"/>
      <c r="RYM24" s="321"/>
      <c r="RYN24" s="322"/>
      <c r="RYO24" s="321"/>
      <c r="RYP24" s="322"/>
      <c r="RYQ24" s="321"/>
      <c r="RYR24" s="322"/>
      <c r="RYS24" s="321"/>
      <c r="RYT24" s="322"/>
      <c r="RYU24" s="321"/>
      <c r="RYV24" s="322"/>
      <c r="RYW24" s="321"/>
      <c r="RYX24" s="322"/>
      <c r="RYY24" s="321"/>
      <c r="RYZ24" s="322"/>
      <c r="RZA24" s="321"/>
      <c r="RZB24" s="322"/>
      <c r="RZC24" s="321"/>
      <c r="RZD24" s="322"/>
      <c r="RZE24" s="321"/>
      <c r="RZF24" s="322"/>
      <c r="RZG24" s="321"/>
      <c r="RZH24" s="322"/>
      <c r="RZI24" s="321"/>
      <c r="RZJ24" s="322"/>
      <c r="RZK24" s="321"/>
      <c r="RZL24" s="322"/>
      <c r="RZM24" s="321"/>
      <c r="RZN24" s="322"/>
      <c r="RZO24" s="321"/>
      <c r="RZP24" s="322"/>
      <c r="RZQ24" s="321"/>
      <c r="RZR24" s="322"/>
      <c r="RZS24" s="321"/>
      <c r="RZT24" s="322"/>
      <c r="RZU24" s="321"/>
      <c r="RZV24" s="322"/>
      <c r="RZW24" s="321"/>
      <c r="RZX24" s="322"/>
      <c r="RZY24" s="321"/>
      <c r="RZZ24" s="322"/>
      <c r="SAA24" s="321"/>
      <c r="SAB24" s="322"/>
      <c r="SAC24" s="321"/>
      <c r="SAD24" s="322"/>
      <c r="SAE24" s="321"/>
      <c r="SAF24" s="322"/>
      <c r="SAG24" s="321"/>
      <c r="SAH24" s="322"/>
      <c r="SAI24" s="321"/>
      <c r="SAJ24" s="322"/>
      <c r="SAK24" s="321"/>
      <c r="SAL24" s="322"/>
      <c r="SAM24" s="321"/>
      <c r="SAN24" s="322"/>
      <c r="SAO24" s="321"/>
      <c r="SAP24" s="322"/>
      <c r="SAQ24" s="321"/>
      <c r="SAR24" s="322"/>
      <c r="SAS24" s="321"/>
      <c r="SAT24" s="322"/>
      <c r="SAU24" s="321"/>
      <c r="SAV24" s="322"/>
      <c r="SAW24" s="321"/>
      <c r="SAX24" s="322"/>
      <c r="SAY24" s="321"/>
      <c r="SAZ24" s="322"/>
      <c r="SBA24" s="321"/>
      <c r="SBB24" s="322"/>
      <c r="SBC24" s="321"/>
      <c r="SBD24" s="322"/>
      <c r="SBE24" s="321"/>
      <c r="SBF24" s="322"/>
      <c r="SBG24" s="321"/>
      <c r="SBH24" s="322"/>
      <c r="SBI24" s="321"/>
      <c r="SBJ24" s="322"/>
      <c r="SBK24" s="321"/>
      <c r="SBL24" s="322"/>
      <c r="SBM24" s="321"/>
      <c r="SBN24" s="322"/>
      <c r="SBO24" s="321"/>
      <c r="SBP24" s="322"/>
      <c r="SBQ24" s="321"/>
      <c r="SBR24" s="322"/>
      <c r="SBS24" s="321"/>
      <c r="SBT24" s="322"/>
      <c r="SBU24" s="321"/>
      <c r="SBV24" s="322"/>
      <c r="SBW24" s="321"/>
      <c r="SBX24" s="322"/>
      <c r="SBY24" s="321"/>
      <c r="SBZ24" s="322"/>
      <c r="SCA24" s="321"/>
      <c r="SCB24" s="322"/>
      <c r="SCC24" s="321"/>
      <c r="SCD24" s="322"/>
      <c r="SCE24" s="321"/>
      <c r="SCF24" s="322"/>
      <c r="SCG24" s="321"/>
      <c r="SCH24" s="322"/>
      <c r="SCI24" s="321"/>
      <c r="SCJ24" s="322"/>
      <c r="SCK24" s="321"/>
      <c r="SCL24" s="322"/>
      <c r="SCM24" s="321"/>
      <c r="SCN24" s="322"/>
      <c r="SCO24" s="321"/>
      <c r="SCP24" s="322"/>
      <c r="SCQ24" s="321"/>
      <c r="SCR24" s="322"/>
      <c r="SCS24" s="321"/>
      <c r="SCT24" s="322"/>
      <c r="SCU24" s="321"/>
      <c r="SCV24" s="322"/>
      <c r="SCW24" s="321"/>
      <c r="SCX24" s="322"/>
      <c r="SCY24" s="321"/>
      <c r="SCZ24" s="322"/>
      <c r="SDA24" s="321"/>
      <c r="SDB24" s="322"/>
      <c r="SDC24" s="321"/>
      <c r="SDD24" s="322"/>
      <c r="SDE24" s="321"/>
      <c r="SDF24" s="322"/>
      <c r="SDG24" s="321"/>
      <c r="SDH24" s="322"/>
      <c r="SDI24" s="321"/>
      <c r="SDJ24" s="322"/>
      <c r="SDK24" s="321"/>
      <c r="SDL24" s="322"/>
      <c r="SDM24" s="321"/>
      <c r="SDN24" s="322"/>
      <c r="SDO24" s="321"/>
      <c r="SDP24" s="322"/>
      <c r="SDQ24" s="321"/>
      <c r="SDR24" s="322"/>
      <c r="SDS24" s="321"/>
      <c r="SDT24" s="322"/>
      <c r="SDU24" s="321"/>
      <c r="SDV24" s="322"/>
      <c r="SDW24" s="321"/>
      <c r="SDX24" s="322"/>
      <c r="SDY24" s="321"/>
      <c r="SDZ24" s="322"/>
      <c r="SEA24" s="321"/>
      <c r="SEB24" s="322"/>
      <c r="SEC24" s="321"/>
      <c r="SED24" s="322"/>
      <c r="SEE24" s="321"/>
      <c r="SEF24" s="322"/>
      <c r="SEG24" s="321"/>
      <c r="SEH24" s="322"/>
      <c r="SEI24" s="321"/>
      <c r="SEJ24" s="322"/>
      <c r="SEK24" s="321"/>
      <c r="SEL24" s="322"/>
      <c r="SEM24" s="321"/>
      <c r="SEN24" s="322"/>
      <c r="SEO24" s="321"/>
      <c r="SEP24" s="322"/>
      <c r="SEQ24" s="321"/>
      <c r="SER24" s="322"/>
      <c r="SES24" s="321"/>
      <c r="SET24" s="322"/>
      <c r="SEU24" s="321"/>
      <c r="SEV24" s="322"/>
      <c r="SEW24" s="321"/>
      <c r="SEX24" s="322"/>
      <c r="SEY24" s="321"/>
      <c r="SEZ24" s="322"/>
      <c r="SFA24" s="321"/>
      <c r="SFB24" s="322"/>
      <c r="SFC24" s="321"/>
      <c r="SFD24" s="322"/>
      <c r="SFE24" s="321"/>
      <c r="SFF24" s="322"/>
      <c r="SFG24" s="321"/>
      <c r="SFH24" s="322"/>
      <c r="SFI24" s="321"/>
      <c r="SFJ24" s="322"/>
      <c r="SFK24" s="321"/>
      <c r="SFL24" s="322"/>
      <c r="SFM24" s="321"/>
      <c r="SFN24" s="322"/>
      <c r="SFO24" s="321"/>
      <c r="SFP24" s="322"/>
      <c r="SFQ24" s="321"/>
      <c r="SFR24" s="322"/>
      <c r="SFS24" s="321"/>
      <c r="SFT24" s="322"/>
      <c r="SFU24" s="321"/>
      <c r="SFV24" s="322"/>
      <c r="SFW24" s="321"/>
      <c r="SFX24" s="322"/>
      <c r="SFY24" s="321"/>
      <c r="SFZ24" s="322"/>
      <c r="SGA24" s="321"/>
      <c r="SGB24" s="322"/>
      <c r="SGC24" s="321"/>
      <c r="SGD24" s="322"/>
      <c r="SGE24" s="321"/>
      <c r="SGF24" s="322"/>
      <c r="SGG24" s="321"/>
      <c r="SGH24" s="322"/>
      <c r="SGI24" s="321"/>
      <c r="SGJ24" s="322"/>
      <c r="SGK24" s="321"/>
      <c r="SGL24" s="322"/>
      <c r="SGM24" s="321"/>
      <c r="SGN24" s="322"/>
      <c r="SGO24" s="321"/>
      <c r="SGP24" s="322"/>
      <c r="SGQ24" s="321"/>
      <c r="SGR24" s="322"/>
      <c r="SGS24" s="321"/>
      <c r="SGT24" s="322"/>
      <c r="SGU24" s="321"/>
      <c r="SGV24" s="322"/>
      <c r="SGW24" s="321"/>
      <c r="SGX24" s="322"/>
      <c r="SGY24" s="321"/>
      <c r="SGZ24" s="322"/>
      <c r="SHA24" s="321"/>
      <c r="SHB24" s="322"/>
      <c r="SHC24" s="321"/>
      <c r="SHD24" s="322"/>
      <c r="SHE24" s="321"/>
      <c r="SHF24" s="322"/>
      <c r="SHG24" s="321"/>
      <c r="SHH24" s="322"/>
      <c r="SHI24" s="321"/>
      <c r="SHJ24" s="322"/>
      <c r="SHK24" s="321"/>
      <c r="SHL24" s="322"/>
      <c r="SHM24" s="321"/>
      <c r="SHN24" s="322"/>
      <c r="SHO24" s="321"/>
      <c r="SHP24" s="322"/>
      <c r="SHQ24" s="321"/>
      <c r="SHR24" s="322"/>
      <c r="SHS24" s="321"/>
      <c r="SHT24" s="322"/>
      <c r="SHU24" s="321"/>
      <c r="SHV24" s="322"/>
      <c r="SHW24" s="321"/>
      <c r="SHX24" s="322"/>
      <c r="SHY24" s="321"/>
      <c r="SHZ24" s="322"/>
      <c r="SIA24" s="321"/>
      <c r="SIB24" s="322"/>
      <c r="SIC24" s="321"/>
      <c r="SID24" s="322"/>
      <c r="SIE24" s="321"/>
      <c r="SIF24" s="322"/>
      <c r="SIG24" s="321"/>
      <c r="SIH24" s="322"/>
      <c r="SII24" s="321"/>
      <c r="SIJ24" s="322"/>
      <c r="SIK24" s="321"/>
      <c r="SIL24" s="322"/>
      <c r="SIM24" s="321"/>
      <c r="SIN24" s="322"/>
      <c r="SIO24" s="321"/>
      <c r="SIP24" s="322"/>
      <c r="SIQ24" s="321"/>
      <c r="SIR24" s="322"/>
      <c r="SIS24" s="321"/>
      <c r="SIT24" s="322"/>
      <c r="SIU24" s="321"/>
      <c r="SIV24" s="322"/>
      <c r="SIW24" s="321"/>
      <c r="SIX24" s="322"/>
      <c r="SIY24" s="321"/>
      <c r="SIZ24" s="322"/>
      <c r="SJA24" s="321"/>
      <c r="SJB24" s="322"/>
      <c r="SJC24" s="321"/>
      <c r="SJD24" s="322"/>
      <c r="SJE24" s="321"/>
      <c r="SJF24" s="322"/>
      <c r="SJG24" s="321"/>
      <c r="SJH24" s="322"/>
      <c r="SJI24" s="321"/>
      <c r="SJJ24" s="322"/>
      <c r="SJK24" s="321"/>
      <c r="SJL24" s="322"/>
      <c r="SJM24" s="321"/>
      <c r="SJN24" s="322"/>
      <c r="SJO24" s="321"/>
      <c r="SJP24" s="322"/>
      <c r="SJQ24" s="321"/>
      <c r="SJR24" s="322"/>
      <c r="SJS24" s="321"/>
      <c r="SJT24" s="322"/>
      <c r="SJU24" s="321"/>
      <c r="SJV24" s="322"/>
      <c r="SJW24" s="321"/>
      <c r="SJX24" s="322"/>
      <c r="SJY24" s="321"/>
      <c r="SJZ24" s="322"/>
      <c r="SKA24" s="321"/>
      <c r="SKB24" s="322"/>
      <c r="SKC24" s="321"/>
      <c r="SKD24" s="322"/>
      <c r="SKE24" s="321"/>
      <c r="SKF24" s="322"/>
      <c r="SKG24" s="321"/>
      <c r="SKH24" s="322"/>
      <c r="SKI24" s="321"/>
      <c r="SKJ24" s="322"/>
      <c r="SKK24" s="321"/>
      <c r="SKL24" s="322"/>
      <c r="SKM24" s="321"/>
      <c r="SKN24" s="322"/>
      <c r="SKO24" s="321"/>
      <c r="SKP24" s="322"/>
      <c r="SKQ24" s="321"/>
      <c r="SKR24" s="322"/>
      <c r="SKS24" s="321"/>
      <c r="SKT24" s="322"/>
      <c r="SKU24" s="321"/>
      <c r="SKV24" s="322"/>
      <c r="SKW24" s="321"/>
      <c r="SKX24" s="322"/>
      <c r="SKY24" s="321"/>
      <c r="SKZ24" s="322"/>
      <c r="SLA24" s="321"/>
      <c r="SLB24" s="322"/>
      <c r="SLC24" s="321"/>
      <c r="SLD24" s="322"/>
      <c r="SLE24" s="321"/>
      <c r="SLF24" s="322"/>
      <c r="SLG24" s="321"/>
      <c r="SLH24" s="322"/>
      <c r="SLI24" s="321"/>
      <c r="SLJ24" s="322"/>
      <c r="SLK24" s="321"/>
      <c r="SLL24" s="322"/>
      <c r="SLM24" s="321"/>
      <c r="SLN24" s="322"/>
      <c r="SLO24" s="321"/>
      <c r="SLP24" s="322"/>
      <c r="SLQ24" s="321"/>
      <c r="SLR24" s="322"/>
      <c r="SLS24" s="321"/>
      <c r="SLT24" s="322"/>
      <c r="SLU24" s="321"/>
      <c r="SLV24" s="322"/>
      <c r="SLW24" s="321"/>
      <c r="SLX24" s="322"/>
      <c r="SLY24" s="321"/>
      <c r="SLZ24" s="322"/>
      <c r="SMA24" s="321"/>
      <c r="SMB24" s="322"/>
      <c r="SMC24" s="321"/>
      <c r="SMD24" s="322"/>
      <c r="SME24" s="321"/>
      <c r="SMF24" s="322"/>
      <c r="SMG24" s="321"/>
      <c r="SMH24" s="322"/>
      <c r="SMI24" s="321"/>
      <c r="SMJ24" s="322"/>
      <c r="SMK24" s="321"/>
      <c r="SML24" s="322"/>
      <c r="SMM24" s="321"/>
      <c r="SMN24" s="322"/>
      <c r="SMO24" s="321"/>
      <c r="SMP24" s="322"/>
      <c r="SMQ24" s="321"/>
      <c r="SMR24" s="322"/>
      <c r="SMS24" s="321"/>
      <c r="SMT24" s="322"/>
      <c r="SMU24" s="321"/>
      <c r="SMV24" s="322"/>
      <c r="SMW24" s="321"/>
      <c r="SMX24" s="322"/>
      <c r="SMY24" s="321"/>
      <c r="SMZ24" s="322"/>
      <c r="SNA24" s="321"/>
      <c r="SNB24" s="322"/>
      <c r="SNC24" s="321"/>
      <c r="SND24" s="322"/>
      <c r="SNE24" s="321"/>
      <c r="SNF24" s="322"/>
      <c r="SNG24" s="321"/>
      <c r="SNH24" s="322"/>
      <c r="SNI24" s="321"/>
      <c r="SNJ24" s="322"/>
      <c r="SNK24" s="321"/>
      <c r="SNL24" s="322"/>
      <c r="SNM24" s="321"/>
      <c r="SNN24" s="322"/>
      <c r="SNO24" s="321"/>
      <c r="SNP24" s="322"/>
      <c r="SNQ24" s="321"/>
      <c r="SNR24" s="322"/>
      <c r="SNS24" s="321"/>
      <c r="SNT24" s="322"/>
      <c r="SNU24" s="321"/>
      <c r="SNV24" s="322"/>
      <c r="SNW24" s="321"/>
      <c r="SNX24" s="322"/>
      <c r="SNY24" s="321"/>
      <c r="SNZ24" s="322"/>
      <c r="SOA24" s="321"/>
      <c r="SOB24" s="322"/>
      <c r="SOC24" s="321"/>
      <c r="SOD24" s="322"/>
      <c r="SOE24" s="321"/>
      <c r="SOF24" s="322"/>
      <c r="SOG24" s="321"/>
      <c r="SOH24" s="322"/>
      <c r="SOI24" s="321"/>
      <c r="SOJ24" s="322"/>
      <c r="SOK24" s="321"/>
      <c r="SOL24" s="322"/>
      <c r="SOM24" s="321"/>
      <c r="SON24" s="322"/>
      <c r="SOO24" s="321"/>
      <c r="SOP24" s="322"/>
      <c r="SOQ24" s="321"/>
      <c r="SOR24" s="322"/>
      <c r="SOS24" s="321"/>
      <c r="SOT24" s="322"/>
      <c r="SOU24" s="321"/>
      <c r="SOV24" s="322"/>
      <c r="SOW24" s="321"/>
      <c r="SOX24" s="322"/>
      <c r="SOY24" s="321"/>
      <c r="SOZ24" s="322"/>
      <c r="SPA24" s="321"/>
      <c r="SPB24" s="322"/>
      <c r="SPC24" s="321"/>
      <c r="SPD24" s="322"/>
      <c r="SPE24" s="321"/>
      <c r="SPF24" s="322"/>
      <c r="SPG24" s="321"/>
      <c r="SPH24" s="322"/>
      <c r="SPI24" s="321"/>
      <c r="SPJ24" s="322"/>
      <c r="SPK24" s="321"/>
      <c r="SPL24" s="322"/>
      <c r="SPM24" s="321"/>
      <c r="SPN24" s="322"/>
      <c r="SPO24" s="321"/>
      <c r="SPP24" s="322"/>
      <c r="SPQ24" s="321"/>
      <c r="SPR24" s="322"/>
      <c r="SPS24" s="321"/>
      <c r="SPT24" s="322"/>
      <c r="SPU24" s="321"/>
      <c r="SPV24" s="322"/>
      <c r="SPW24" s="321"/>
      <c r="SPX24" s="322"/>
      <c r="SPY24" s="321"/>
      <c r="SPZ24" s="322"/>
      <c r="SQA24" s="321"/>
      <c r="SQB24" s="322"/>
      <c r="SQC24" s="321"/>
      <c r="SQD24" s="322"/>
      <c r="SQE24" s="321"/>
      <c r="SQF24" s="322"/>
      <c r="SQG24" s="321"/>
      <c r="SQH24" s="322"/>
      <c r="SQI24" s="321"/>
      <c r="SQJ24" s="322"/>
      <c r="SQK24" s="321"/>
      <c r="SQL24" s="322"/>
      <c r="SQM24" s="321"/>
      <c r="SQN24" s="322"/>
      <c r="SQO24" s="321"/>
      <c r="SQP24" s="322"/>
      <c r="SQQ24" s="321"/>
      <c r="SQR24" s="322"/>
      <c r="SQS24" s="321"/>
      <c r="SQT24" s="322"/>
      <c r="SQU24" s="321"/>
      <c r="SQV24" s="322"/>
      <c r="SQW24" s="321"/>
      <c r="SQX24" s="322"/>
      <c r="SQY24" s="321"/>
      <c r="SQZ24" s="322"/>
      <c r="SRA24" s="321"/>
      <c r="SRB24" s="322"/>
      <c r="SRC24" s="321"/>
      <c r="SRD24" s="322"/>
      <c r="SRE24" s="321"/>
      <c r="SRF24" s="322"/>
      <c r="SRG24" s="321"/>
      <c r="SRH24" s="322"/>
      <c r="SRI24" s="321"/>
      <c r="SRJ24" s="322"/>
      <c r="SRK24" s="321"/>
      <c r="SRL24" s="322"/>
      <c r="SRM24" s="321"/>
      <c r="SRN24" s="322"/>
      <c r="SRO24" s="321"/>
      <c r="SRP24" s="322"/>
      <c r="SRQ24" s="321"/>
      <c r="SRR24" s="322"/>
      <c r="SRS24" s="321"/>
      <c r="SRT24" s="322"/>
      <c r="SRU24" s="321"/>
      <c r="SRV24" s="322"/>
      <c r="SRW24" s="321"/>
      <c r="SRX24" s="322"/>
      <c r="SRY24" s="321"/>
      <c r="SRZ24" s="322"/>
      <c r="SSA24" s="321"/>
      <c r="SSB24" s="322"/>
      <c r="SSC24" s="321"/>
      <c r="SSD24" s="322"/>
      <c r="SSE24" s="321"/>
      <c r="SSF24" s="322"/>
      <c r="SSG24" s="321"/>
      <c r="SSH24" s="322"/>
      <c r="SSI24" s="321"/>
      <c r="SSJ24" s="322"/>
      <c r="SSK24" s="321"/>
      <c r="SSL24" s="322"/>
      <c r="SSM24" s="321"/>
      <c r="SSN24" s="322"/>
      <c r="SSO24" s="321"/>
      <c r="SSP24" s="322"/>
      <c r="SSQ24" s="321"/>
      <c r="SSR24" s="322"/>
      <c r="SSS24" s="321"/>
      <c r="SST24" s="322"/>
      <c r="SSU24" s="321"/>
      <c r="SSV24" s="322"/>
      <c r="SSW24" s="321"/>
      <c r="SSX24" s="322"/>
      <c r="SSY24" s="321"/>
      <c r="SSZ24" s="322"/>
      <c r="STA24" s="321"/>
      <c r="STB24" s="322"/>
      <c r="STC24" s="321"/>
      <c r="STD24" s="322"/>
      <c r="STE24" s="321"/>
      <c r="STF24" s="322"/>
      <c r="STG24" s="321"/>
      <c r="STH24" s="322"/>
      <c r="STI24" s="321"/>
      <c r="STJ24" s="322"/>
      <c r="STK24" s="321"/>
      <c r="STL24" s="322"/>
      <c r="STM24" s="321"/>
      <c r="STN24" s="322"/>
      <c r="STO24" s="321"/>
      <c r="STP24" s="322"/>
      <c r="STQ24" s="321"/>
      <c r="STR24" s="322"/>
      <c r="STS24" s="321"/>
      <c r="STT24" s="322"/>
      <c r="STU24" s="321"/>
      <c r="STV24" s="322"/>
      <c r="STW24" s="321"/>
      <c r="STX24" s="322"/>
      <c r="STY24" s="321"/>
      <c r="STZ24" s="322"/>
      <c r="SUA24" s="321"/>
      <c r="SUB24" s="322"/>
      <c r="SUC24" s="321"/>
      <c r="SUD24" s="322"/>
      <c r="SUE24" s="321"/>
      <c r="SUF24" s="322"/>
      <c r="SUG24" s="321"/>
      <c r="SUH24" s="322"/>
      <c r="SUI24" s="321"/>
      <c r="SUJ24" s="322"/>
      <c r="SUK24" s="321"/>
      <c r="SUL24" s="322"/>
      <c r="SUM24" s="321"/>
      <c r="SUN24" s="322"/>
      <c r="SUO24" s="321"/>
      <c r="SUP24" s="322"/>
      <c r="SUQ24" s="321"/>
      <c r="SUR24" s="322"/>
      <c r="SUS24" s="321"/>
      <c r="SUT24" s="322"/>
      <c r="SUU24" s="321"/>
      <c r="SUV24" s="322"/>
      <c r="SUW24" s="321"/>
      <c r="SUX24" s="322"/>
      <c r="SUY24" s="321"/>
      <c r="SUZ24" s="322"/>
      <c r="SVA24" s="321"/>
      <c r="SVB24" s="322"/>
      <c r="SVC24" s="321"/>
      <c r="SVD24" s="322"/>
      <c r="SVE24" s="321"/>
      <c r="SVF24" s="322"/>
      <c r="SVG24" s="321"/>
      <c r="SVH24" s="322"/>
      <c r="SVI24" s="321"/>
      <c r="SVJ24" s="322"/>
      <c r="SVK24" s="321"/>
      <c r="SVL24" s="322"/>
      <c r="SVM24" s="321"/>
      <c r="SVN24" s="322"/>
      <c r="SVO24" s="321"/>
      <c r="SVP24" s="322"/>
      <c r="SVQ24" s="321"/>
      <c r="SVR24" s="322"/>
      <c r="SVS24" s="321"/>
      <c r="SVT24" s="322"/>
      <c r="SVU24" s="321"/>
      <c r="SVV24" s="322"/>
      <c r="SVW24" s="321"/>
      <c r="SVX24" s="322"/>
      <c r="SVY24" s="321"/>
      <c r="SVZ24" s="322"/>
      <c r="SWA24" s="321"/>
      <c r="SWB24" s="322"/>
      <c r="SWC24" s="321"/>
      <c r="SWD24" s="322"/>
      <c r="SWE24" s="321"/>
      <c r="SWF24" s="322"/>
      <c r="SWG24" s="321"/>
      <c r="SWH24" s="322"/>
      <c r="SWI24" s="321"/>
      <c r="SWJ24" s="322"/>
      <c r="SWK24" s="321"/>
      <c r="SWL24" s="322"/>
      <c r="SWM24" s="321"/>
      <c r="SWN24" s="322"/>
      <c r="SWO24" s="321"/>
      <c r="SWP24" s="322"/>
      <c r="SWQ24" s="321"/>
      <c r="SWR24" s="322"/>
      <c r="SWS24" s="321"/>
      <c r="SWT24" s="322"/>
      <c r="SWU24" s="321"/>
      <c r="SWV24" s="322"/>
      <c r="SWW24" s="321"/>
      <c r="SWX24" s="322"/>
      <c r="SWY24" s="321"/>
      <c r="SWZ24" s="322"/>
      <c r="SXA24" s="321"/>
      <c r="SXB24" s="322"/>
      <c r="SXC24" s="321"/>
      <c r="SXD24" s="322"/>
      <c r="SXE24" s="321"/>
      <c r="SXF24" s="322"/>
      <c r="SXG24" s="321"/>
      <c r="SXH24" s="322"/>
      <c r="SXI24" s="321"/>
      <c r="SXJ24" s="322"/>
      <c r="SXK24" s="321"/>
      <c r="SXL24" s="322"/>
      <c r="SXM24" s="321"/>
      <c r="SXN24" s="322"/>
      <c r="SXO24" s="321"/>
      <c r="SXP24" s="322"/>
      <c r="SXQ24" s="321"/>
      <c r="SXR24" s="322"/>
      <c r="SXS24" s="321"/>
      <c r="SXT24" s="322"/>
      <c r="SXU24" s="321"/>
      <c r="SXV24" s="322"/>
      <c r="SXW24" s="321"/>
      <c r="SXX24" s="322"/>
      <c r="SXY24" s="321"/>
      <c r="SXZ24" s="322"/>
      <c r="SYA24" s="321"/>
      <c r="SYB24" s="322"/>
      <c r="SYC24" s="321"/>
      <c r="SYD24" s="322"/>
      <c r="SYE24" s="321"/>
      <c r="SYF24" s="322"/>
      <c r="SYG24" s="321"/>
      <c r="SYH24" s="322"/>
      <c r="SYI24" s="321"/>
      <c r="SYJ24" s="322"/>
      <c r="SYK24" s="321"/>
      <c r="SYL24" s="322"/>
      <c r="SYM24" s="321"/>
      <c r="SYN24" s="322"/>
      <c r="SYO24" s="321"/>
      <c r="SYP24" s="322"/>
      <c r="SYQ24" s="321"/>
      <c r="SYR24" s="322"/>
      <c r="SYS24" s="321"/>
      <c r="SYT24" s="322"/>
      <c r="SYU24" s="321"/>
      <c r="SYV24" s="322"/>
      <c r="SYW24" s="321"/>
      <c r="SYX24" s="322"/>
      <c r="SYY24" s="321"/>
      <c r="SYZ24" s="322"/>
      <c r="SZA24" s="321"/>
      <c r="SZB24" s="322"/>
      <c r="SZC24" s="321"/>
      <c r="SZD24" s="322"/>
      <c r="SZE24" s="321"/>
      <c r="SZF24" s="322"/>
      <c r="SZG24" s="321"/>
      <c r="SZH24" s="322"/>
      <c r="SZI24" s="321"/>
      <c r="SZJ24" s="322"/>
      <c r="SZK24" s="321"/>
      <c r="SZL24" s="322"/>
      <c r="SZM24" s="321"/>
      <c r="SZN24" s="322"/>
      <c r="SZO24" s="321"/>
      <c r="SZP24" s="322"/>
      <c r="SZQ24" s="321"/>
      <c r="SZR24" s="322"/>
      <c r="SZS24" s="321"/>
      <c r="SZT24" s="322"/>
      <c r="SZU24" s="321"/>
      <c r="SZV24" s="322"/>
      <c r="SZW24" s="321"/>
      <c r="SZX24" s="322"/>
      <c r="SZY24" s="321"/>
      <c r="SZZ24" s="322"/>
      <c r="TAA24" s="321"/>
      <c r="TAB24" s="322"/>
      <c r="TAC24" s="321"/>
      <c r="TAD24" s="322"/>
      <c r="TAE24" s="321"/>
      <c r="TAF24" s="322"/>
      <c r="TAG24" s="321"/>
      <c r="TAH24" s="322"/>
      <c r="TAI24" s="321"/>
      <c r="TAJ24" s="322"/>
      <c r="TAK24" s="321"/>
      <c r="TAL24" s="322"/>
      <c r="TAM24" s="321"/>
      <c r="TAN24" s="322"/>
      <c r="TAO24" s="321"/>
      <c r="TAP24" s="322"/>
      <c r="TAQ24" s="321"/>
      <c r="TAR24" s="322"/>
      <c r="TAS24" s="321"/>
      <c r="TAT24" s="322"/>
      <c r="TAU24" s="321"/>
      <c r="TAV24" s="322"/>
      <c r="TAW24" s="321"/>
      <c r="TAX24" s="322"/>
      <c r="TAY24" s="321"/>
      <c r="TAZ24" s="322"/>
      <c r="TBA24" s="321"/>
      <c r="TBB24" s="322"/>
      <c r="TBC24" s="321"/>
      <c r="TBD24" s="322"/>
      <c r="TBE24" s="321"/>
      <c r="TBF24" s="322"/>
      <c r="TBG24" s="321"/>
      <c r="TBH24" s="322"/>
      <c r="TBI24" s="321"/>
      <c r="TBJ24" s="322"/>
      <c r="TBK24" s="321"/>
      <c r="TBL24" s="322"/>
      <c r="TBM24" s="321"/>
      <c r="TBN24" s="322"/>
      <c r="TBO24" s="321"/>
      <c r="TBP24" s="322"/>
      <c r="TBQ24" s="321"/>
      <c r="TBR24" s="322"/>
      <c r="TBS24" s="321"/>
      <c r="TBT24" s="322"/>
      <c r="TBU24" s="321"/>
      <c r="TBV24" s="322"/>
      <c r="TBW24" s="321"/>
      <c r="TBX24" s="322"/>
      <c r="TBY24" s="321"/>
      <c r="TBZ24" s="322"/>
      <c r="TCA24" s="321"/>
      <c r="TCB24" s="322"/>
      <c r="TCC24" s="321"/>
      <c r="TCD24" s="322"/>
      <c r="TCE24" s="321"/>
      <c r="TCF24" s="322"/>
      <c r="TCG24" s="321"/>
      <c r="TCH24" s="322"/>
      <c r="TCI24" s="321"/>
      <c r="TCJ24" s="322"/>
      <c r="TCK24" s="321"/>
      <c r="TCL24" s="322"/>
      <c r="TCM24" s="321"/>
      <c r="TCN24" s="322"/>
      <c r="TCO24" s="321"/>
      <c r="TCP24" s="322"/>
      <c r="TCQ24" s="321"/>
      <c r="TCR24" s="322"/>
      <c r="TCS24" s="321"/>
      <c r="TCT24" s="322"/>
      <c r="TCU24" s="321"/>
      <c r="TCV24" s="322"/>
      <c r="TCW24" s="321"/>
      <c r="TCX24" s="322"/>
      <c r="TCY24" s="321"/>
      <c r="TCZ24" s="322"/>
      <c r="TDA24" s="321"/>
      <c r="TDB24" s="322"/>
      <c r="TDC24" s="321"/>
      <c r="TDD24" s="322"/>
      <c r="TDE24" s="321"/>
      <c r="TDF24" s="322"/>
      <c r="TDG24" s="321"/>
      <c r="TDH24" s="322"/>
      <c r="TDI24" s="321"/>
      <c r="TDJ24" s="322"/>
      <c r="TDK24" s="321"/>
      <c r="TDL24" s="322"/>
      <c r="TDM24" s="321"/>
      <c r="TDN24" s="322"/>
      <c r="TDO24" s="321"/>
      <c r="TDP24" s="322"/>
      <c r="TDQ24" s="321"/>
      <c r="TDR24" s="322"/>
      <c r="TDS24" s="321"/>
      <c r="TDT24" s="322"/>
      <c r="TDU24" s="321"/>
      <c r="TDV24" s="322"/>
      <c r="TDW24" s="321"/>
      <c r="TDX24" s="322"/>
      <c r="TDY24" s="321"/>
      <c r="TDZ24" s="322"/>
      <c r="TEA24" s="321"/>
      <c r="TEB24" s="322"/>
      <c r="TEC24" s="321"/>
      <c r="TED24" s="322"/>
      <c r="TEE24" s="321"/>
      <c r="TEF24" s="322"/>
      <c r="TEG24" s="321"/>
      <c r="TEH24" s="322"/>
      <c r="TEI24" s="321"/>
      <c r="TEJ24" s="322"/>
      <c r="TEK24" s="321"/>
      <c r="TEL24" s="322"/>
      <c r="TEM24" s="321"/>
      <c r="TEN24" s="322"/>
      <c r="TEO24" s="321"/>
      <c r="TEP24" s="322"/>
      <c r="TEQ24" s="321"/>
      <c r="TER24" s="322"/>
      <c r="TES24" s="321"/>
      <c r="TET24" s="322"/>
      <c r="TEU24" s="321"/>
      <c r="TEV24" s="322"/>
      <c r="TEW24" s="321"/>
      <c r="TEX24" s="322"/>
      <c r="TEY24" s="321"/>
      <c r="TEZ24" s="322"/>
      <c r="TFA24" s="321"/>
      <c r="TFB24" s="322"/>
      <c r="TFC24" s="321"/>
      <c r="TFD24" s="322"/>
      <c r="TFE24" s="321"/>
      <c r="TFF24" s="322"/>
      <c r="TFG24" s="321"/>
      <c r="TFH24" s="322"/>
      <c r="TFI24" s="321"/>
      <c r="TFJ24" s="322"/>
      <c r="TFK24" s="321"/>
      <c r="TFL24" s="322"/>
      <c r="TFM24" s="321"/>
      <c r="TFN24" s="322"/>
      <c r="TFO24" s="321"/>
      <c r="TFP24" s="322"/>
      <c r="TFQ24" s="321"/>
      <c r="TFR24" s="322"/>
      <c r="TFS24" s="321"/>
      <c r="TFT24" s="322"/>
      <c r="TFU24" s="321"/>
      <c r="TFV24" s="322"/>
      <c r="TFW24" s="321"/>
      <c r="TFX24" s="322"/>
      <c r="TFY24" s="321"/>
      <c r="TFZ24" s="322"/>
      <c r="TGA24" s="321"/>
      <c r="TGB24" s="322"/>
      <c r="TGC24" s="321"/>
      <c r="TGD24" s="322"/>
      <c r="TGE24" s="321"/>
      <c r="TGF24" s="322"/>
      <c r="TGG24" s="321"/>
      <c r="TGH24" s="322"/>
      <c r="TGI24" s="321"/>
      <c r="TGJ24" s="322"/>
      <c r="TGK24" s="321"/>
      <c r="TGL24" s="322"/>
      <c r="TGM24" s="321"/>
      <c r="TGN24" s="322"/>
      <c r="TGO24" s="321"/>
      <c r="TGP24" s="322"/>
      <c r="TGQ24" s="321"/>
      <c r="TGR24" s="322"/>
      <c r="TGS24" s="321"/>
      <c r="TGT24" s="322"/>
      <c r="TGU24" s="321"/>
      <c r="TGV24" s="322"/>
      <c r="TGW24" s="321"/>
      <c r="TGX24" s="322"/>
      <c r="TGY24" s="321"/>
      <c r="TGZ24" s="322"/>
      <c r="THA24" s="321"/>
      <c r="THB24" s="322"/>
      <c r="THC24" s="321"/>
      <c r="THD24" s="322"/>
      <c r="THE24" s="321"/>
      <c r="THF24" s="322"/>
      <c r="THG24" s="321"/>
      <c r="THH24" s="322"/>
      <c r="THI24" s="321"/>
      <c r="THJ24" s="322"/>
      <c r="THK24" s="321"/>
      <c r="THL24" s="322"/>
      <c r="THM24" s="321"/>
      <c r="THN24" s="322"/>
      <c r="THO24" s="321"/>
      <c r="THP24" s="322"/>
      <c r="THQ24" s="321"/>
      <c r="THR24" s="322"/>
      <c r="THS24" s="321"/>
      <c r="THT24" s="322"/>
      <c r="THU24" s="321"/>
      <c r="THV24" s="322"/>
      <c r="THW24" s="321"/>
      <c r="THX24" s="322"/>
      <c r="THY24" s="321"/>
      <c r="THZ24" s="322"/>
      <c r="TIA24" s="321"/>
      <c r="TIB24" s="322"/>
      <c r="TIC24" s="321"/>
      <c r="TID24" s="322"/>
      <c r="TIE24" s="321"/>
      <c r="TIF24" s="322"/>
      <c r="TIG24" s="321"/>
      <c r="TIH24" s="322"/>
      <c r="TII24" s="321"/>
      <c r="TIJ24" s="322"/>
      <c r="TIK24" s="321"/>
      <c r="TIL24" s="322"/>
      <c r="TIM24" s="321"/>
      <c r="TIN24" s="322"/>
      <c r="TIO24" s="321"/>
      <c r="TIP24" s="322"/>
      <c r="TIQ24" s="321"/>
      <c r="TIR24" s="322"/>
      <c r="TIS24" s="321"/>
      <c r="TIT24" s="322"/>
      <c r="TIU24" s="321"/>
      <c r="TIV24" s="322"/>
      <c r="TIW24" s="321"/>
      <c r="TIX24" s="322"/>
      <c r="TIY24" s="321"/>
      <c r="TIZ24" s="322"/>
      <c r="TJA24" s="321"/>
      <c r="TJB24" s="322"/>
      <c r="TJC24" s="321"/>
      <c r="TJD24" s="322"/>
      <c r="TJE24" s="321"/>
      <c r="TJF24" s="322"/>
      <c r="TJG24" s="321"/>
      <c r="TJH24" s="322"/>
      <c r="TJI24" s="321"/>
      <c r="TJJ24" s="322"/>
      <c r="TJK24" s="321"/>
      <c r="TJL24" s="322"/>
      <c r="TJM24" s="321"/>
      <c r="TJN24" s="322"/>
      <c r="TJO24" s="321"/>
      <c r="TJP24" s="322"/>
      <c r="TJQ24" s="321"/>
      <c r="TJR24" s="322"/>
      <c r="TJS24" s="321"/>
      <c r="TJT24" s="322"/>
      <c r="TJU24" s="321"/>
      <c r="TJV24" s="322"/>
      <c r="TJW24" s="321"/>
      <c r="TJX24" s="322"/>
      <c r="TJY24" s="321"/>
      <c r="TJZ24" s="322"/>
      <c r="TKA24" s="321"/>
      <c r="TKB24" s="322"/>
      <c r="TKC24" s="321"/>
      <c r="TKD24" s="322"/>
      <c r="TKE24" s="321"/>
      <c r="TKF24" s="322"/>
      <c r="TKG24" s="321"/>
      <c r="TKH24" s="322"/>
      <c r="TKI24" s="321"/>
      <c r="TKJ24" s="322"/>
      <c r="TKK24" s="321"/>
      <c r="TKL24" s="322"/>
      <c r="TKM24" s="321"/>
      <c r="TKN24" s="322"/>
      <c r="TKO24" s="321"/>
      <c r="TKP24" s="322"/>
      <c r="TKQ24" s="321"/>
      <c r="TKR24" s="322"/>
      <c r="TKS24" s="321"/>
      <c r="TKT24" s="322"/>
      <c r="TKU24" s="321"/>
      <c r="TKV24" s="322"/>
      <c r="TKW24" s="321"/>
      <c r="TKX24" s="322"/>
      <c r="TKY24" s="321"/>
      <c r="TKZ24" s="322"/>
      <c r="TLA24" s="321"/>
      <c r="TLB24" s="322"/>
      <c r="TLC24" s="321"/>
      <c r="TLD24" s="322"/>
      <c r="TLE24" s="321"/>
      <c r="TLF24" s="322"/>
      <c r="TLG24" s="321"/>
      <c r="TLH24" s="322"/>
      <c r="TLI24" s="321"/>
      <c r="TLJ24" s="322"/>
      <c r="TLK24" s="321"/>
      <c r="TLL24" s="322"/>
      <c r="TLM24" s="321"/>
      <c r="TLN24" s="322"/>
      <c r="TLO24" s="321"/>
      <c r="TLP24" s="322"/>
      <c r="TLQ24" s="321"/>
      <c r="TLR24" s="322"/>
      <c r="TLS24" s="321"/>
      <c r="TLT24" s="322"/>
      <c r="TLU24" s="321"/>
      <c r="TLV24" s="322"/>
      <c r="TLW24" s="321"/>
      <c r="TLX24" s="322"/>
      <c r="TLY24" s="321"/>
      <c r="TLZ24" s="322"/>
      <c r="TMA24" s="321"/>
      <c r="TMB24" s="322"/>
      <c r="TMC24" s="321"/>
      <c r="TMD24" s="322"/>
      <c r="TME24" s="321"/>
      <c r="TMF24" s="322"/>
      <c r="TMG24" s="321"/>
      <c r="TMH24" s="322"/>
      <c r="TMI24" s="321"/>
      <c r="TMJ24" s="322"/>
      <c r="TMK24" s="321"/>
      <c r="TML24" s="322"/>
      <c r="TMM24" s="321"/>
      <c r="TMN24" s="322"/>
      <c r="TMO24" s="321"/>
      <c r="TMP24" s="322"/>
      <c r="TMQ24" s="321"/>
      <c r="TMR24" s="322"/>
      <c r="TMS24" s="321"/>
      <c r="TMT24" s="322"/>
      <c r="TMU24" s="321"/>
      <c r="TMV24" s="322"/>
      <c r="TMW24" s="321"/>
      <c r="TMX24" s="322"/>
      <c r="TMY24" s="321"/>
      <c r="TMZ24" s="322"/>
      <c r="TNA24" s="321"/>
      <c r="TNB24" s="322"/>
      <c r="TNC24" s="321"/>
      <c r="TND24" s="322"/>
      <c r="TNE24" s="321"/>
      <c r="TNF24" s="322"/>
      <c r="TNG24" s="321"/>
      <c r="TNH24" s="322"/>
      <c r="TNI24" s="321"/>
      <c r="TNJ24" s="322"/>
      <c r="TNK24" s="321"/>
      <c r="TNL24" s="322"/>
      <c r="TNM24" s="321"/>
      <c r="TNN24" s="322"/>
      <c r="TNO24" s="321"/>
      <c r="TNP24" s="322"/>
      <c r="TNQ24" s="321"/>
      <c r="TNR24" s="322"/>
      <c r="TNS24" s="321"/>
      <c r="TNT24" s="322"/>
      <c r="TNU24" s="321"/>
      <c r="TNV24" s="322"/>
      <c r="TNW24" s="321"/>
      <c r="TNX24" s="322"/>
      <c r="TNY24" s="321"/>
      <c r="TNZ24" s="322"/>
      <c r="TOA24" s="321"/>
      <c r="TOB24" s="322"/>
      <c r="TOC24" s="321"/>
      <c r="TOD24" s="322"/>
      <c r="TOE24" s="321"/>
      <c r="TOF24" s="322"/>
      <c r="TOG24" s="321"/>
      <c r="TOH24" s="322"/>
      <c r="TOI24" s="321"/>
      <c r="TOJ24" s="322"/>
      <c r="TOK24" s="321"/>
      <c r="TOL24" s="322"/>
      <c r="TOM24" s="321"/>
      <c r="TON24" s="322"/>
      <c r="TOO24" s="321"/>
      <c r="TOP24" s="322"/>
      <c r="TOQ24" s="321"/>
      <c r="TOR24" s="322"/>
      <c r="TOS24" s="321"/>
      <c r="TOT24" s="322"/>
      <c r="TOU24" s="321"/>
      <c r="TOV24" s="322"/>
      <c r="TOW24" s="321"/>
      <c r="TOX24" s="322"/>
      <c r="TOY24" s="321"/>
      <c r="TOZ24" s="322"/>
      <c r="TPA24" s="321"/>
      <c r="TPB24" s="322"/>
      <c r="TPC24" s="321"/>
      <c r="TPD24" s="322"/>
      <c r="TPE24" s="321"/>
      <c r="TPF24" s="322"/>
      <c r="TPG24" s="321"/>
      <c r="TPH24" s="322"/>
      <c r="TPI24" s="321"/>
      <c r="TPJ24" s="322"/>
      <c r="TPK24" s="321"/>
      <c r="TPL24" s="322"/>
      <c r="TPM24" s="321"/>
      <c r="TPN24" s="322"/>
      <c r="TPO24" s="321"/>
      <c r="TPP24" s="322"/>
      <c r="TPQ24" s="321"/>
      <c r="TPR24" s="322"/>
      <c r="TPS24" s="321"/>
      <c r="TPT24" s="322"/>
      <c r="TPU24" s="321"/>
      <c r="TPV24" s="322"/>
      <c r="TPW24" s="321"/>
      <c r="TPX24" s="322"/>
      <c r="TPY24" s="321"/>
      <c r="TPZ24" s="322"/>
      <c r="TQA24" s="321"/>
      <c r="TQB24" s="322"/>
      <c r="TQC24" s="321"/>
      <c r="TQD24" s="322"/>
      <c r="TQE24" s="321"/>
      <c r="TQF24" s="322"/>
      <c r="TQG24" s="321"/>
      <c r="TQH24" s="322"/>
      <c r="TQI24" s="321"/>
      <c r="TQJ24" s="322"/>
      <c r="TQK24" s="321"/>
      <c r="TQL24" s="322"/>
      <c r="TQM24" s="321"/>
      <c r="TQN24" s="322"/>
      <c r="TQO24" s="321"/>
      <c r="TQP24" s="322"/>
      <c r="TQQ24" s="321"/>
      <c r="TQR24" s="322"/>
      <c r="TQS24" s="321"/>
      <c r="TQT24" s="322"/>
      <c r="TQU24" s="321"/>
      <c r="TQV24" s="322"/>
      <c r="TQW24" s="321"/>
      <c r="TQX24" s="322"/>
      <c r="TQY24" s="321"/>
      <c r="TQZ24" s="322"/>
      <c r="TRA24" s="321"/>
      <c r="TRB24" s="322"/>
      <c r="TRC24" s="321"/>
      <c r="TRD24" s="322"/>
      <c r="TRE24" s="321"/>
      <c r="TRF24" s="322"/>
      <c r="TRG24" s="321"/>
      <c r="TRH24" s="322"/>
      <c r="TRI24" s="321"/>
      <c r="TRJ24" s="322"/>
      <c r="TRK24" s="321"/>
      <c r="TRL24" s="322"/>
      <c r="TRM24" s="321"/>
      <c r="TRN24" s="322"/>
      <c r="TRO24" s="321"/>
      <c r="TRP24" s="322"/>
      <c r="TRQ24" s="321"/>
      <c r="TRR24" s="322"/>
      <c r="TRS24" s="321"/>
      <c r="TRT24" s="322"/>
      <c r="TRU24" s="321"/>
      <c r="TRV24" s="322"/>
      <c r="TRW24" s="321"/>
      <c r="TRX24" s="322"/>
      <c r="TRY24" s="321"/>
      <c r="TRZ24" s="322"/>
      <c r="TSA24" s="321"/>
      <c r="TSB24" s="322"/>
      <c r="TSC24" s="321"/>
      <c r="TSD24" s="322"/>
      <c r="TSE24" s="321"/>
      <c r="TSF24" s="322"/>
      <c r="TSG24" s="321"/>
      <c r="TSH24" s="322"/>
      <c r="TSI24" s="321"/>
      <c r="TSJ24" s="322"/>
      <c r="TSK24" s="321"/>
      <c r="TSL24" s="322"/>
      <c r="TSM24" s="321"/>
      <c r="TSN24" s="322"/>
      <c r="TSO24" s="321"/>
      <c r="TSP24" s="322"/>
      <c r="TSQ24" s="321"/>
      <c r="TSR24" s="322"/>
      <c r="TSS24" s="321"/>
      <c r="TST24" s="322"/>
      <c r="TSU24" s="321"/>
      <c r="TSV24" s="322"/>
      <c r="TSW24" s="321"/>
      <c r="TSX24" s="322"/>
      <c r="TSY24" s="321"/>
      <c r="TSZ24" s="322"/>
      <c r="TTA24" s="321"/>
      <c r="TTB24" s="322"/>
      <c r="TTC24" s="321"/>
      <c r="TTD24" s="322"/>
      <c r="TTE24" s="321"/>
      <c r="TTF24" s="322"/>
      <c r="TTG24" s="321"/>
      <c r="TTH24" s="322"/>
      <c r="TTI24" s="321"/>
      <c r="TTJ24" s="322"/>
      <c r="TTK24" s="321"/>
      <c r="TTL24" s="322"/>
      <c r="TTM24" s="321"/>
      <c r="TTN24" s="322"/>
      <c r="TTO24" s="321"/>
      <c r="TTP24" s="322"/>
      <c r="TTQ24" s="321"/>
      <c r="TTR24" s="322"/>
      <c r="TTS24" s="321"/>
      <c r="TTT24" s="322"/>
      <c r="TTU24" s="321"/>
      <c r="TTV24" s="322"/>
      <c r="TTW24" s="321"/>
      <c r="TTX24" s="322"/>
      <c r="TTY24" s="321"/>
      <c r="TTZ24" s="322"/>
      <c r="TUA24" s="321"/>
      <c r="TUB24" s="322"/>
      <c r="TUC24" s="321"/>
      <c r="TUD24" s="322"/>
      <c r="TUE24" s="321"/>
      <c r="TUF24" s="322"/>
      <c r="TUG24" s="321"/>
      <c r="TUH24" s="322"/>
      <c r="TUI24" s="321"/>
      <c r="TUJ24" s="322"/>
      <c r="TUK24" s="321"/>
      <c r="TUL24" s="322"/>
      <c r="TUM24" s="321"/>
      <c r="TUN24" s="322"/>
      <c r="TUO24" s="321"/>
      <c r="TUP24" s="322"/>
      <c r="TUQ24" s="321"/>
      <c r="TUR24" s="322"/>
      <c r="TUS24" s="321"/>
      <c r="TUT24" s="322"/>
      <c r="TUU24" s="321"/>
      <c r="TUV24" s="322"/>
      <c r="TUW24" s="321"/>
      <c r="TUX24" s="322"/>
      <c r="TUY24" s="321"/>
      <c r="TUZ24" s="322"/>
      <c r="TVA24" s="321"/>
      <c r="TVB24" s="322"/>
      <c r="TVC24" s="321"/>
      <c r="TVD24" s="322"/>
      <c r="TVE24" s="321"/>
      <c r="TVF24" s="322"/>
      <c r="TVG24" s="321"/>
      <c r="TVH24" s="322"/>
      <c r="TVI24" s="321"/>
      <c r="TVJ24" s="322"/>
      <c r="TVK24" s="321"/>
      <c r="TVL24" s="322"/>
      <c r="TVM24" s="321"/>
      <c r="TVN24" s="322"/>
      <c r="TVO24" s="321"/>
      <c r="TVP24" s="322"/>
      <c r="TVQ24" s="321"/>
      <c r="TVR24" s="322"/>
      <c r="TVS24" s="321"/>
      <c r="TVT24" s="322"/>
      <c r="TVU24" s="321"/>
      <c r="TVV24" s="322"/>
      <c r="TVW24" s="321"/>
      <c r="TVX24" s="322"/>
      <c r="TVY24" s="321"/>
      <c r="TVZ24" s="322"/>
      <c r="TWA24" s="321"/>
      <c r="TWB24" s="322"/>
      <c r="TWC24" s="321"/>
      <c r="TWD24" s="322"/>
      <c r="TWE24" s="321"/>
      <c r="TWF24" s="322"/>
      <c r="TWG24" s="321"/>
      <c r="TWH24" s="322"/>
      <c r="TWI24" s="321"/>
      <c r="TWJ24" s="322"/>
      <c r="TWK24" s="321"/>
      <c r="TWL24" s="322"/>
      <c r="TWM24" s="321"/>
      <c r="TWN24" s="322"/>
      <c r="TWO24" s="321"/>
      <c r="TWP24" s="322"/>
      <c r="TWQ24" s="321"/>
      <c r="TWR24" s="322"/>
      <c r="TWS24" s="321"/>
      <c r="TWT24" s="322"/>
      <c r="TWU24" s="321"/>
      <c r="TWV24" s="322"/>
      <c r="TWW24" s="321"/>
      <c r="TWX24" s="322"/>
      <c r="TWY24" s="321"/>
      <c r="TWZ24" s="322"/>
      <c r="TXA24" s="321"/>
      <c r="TXB24" s="322"/>
      <c r="TXC24" s="321"/>
      <c r="TXD24" s="322"/>
      <c r="TXE24" s="321"/>
      <c r="TXF24" s="322"/>
      <c r="TXG24" s="321"/>
      <c r="TXH24" s="322"/>
      <c r="TXI24" s="321"/>
      <c r="TXJ24" s="322"/>
      <c r="TXK24" s="321"/>
      <c r="TXL24" s="322"/>
      <c r="TXM24" s="321"/>
      <c r="TXN24" s="322"/>
      <c r="TXO24" s="321"/>
      <c r="TXP24" s="322"/>
      <c r="TXQ24" s="321"/>
      <c r="TXR24" s="322"/>
      <c r="TXS24" s="321"/>
      <c r="TXT24" s="322"/>
      <c r="TXU24" s="321"/>
      <c r="TXV24" s="322"/>
      <c r="TXW24" s="321"/>
      <c r="TXX24" s="322"/>
      <c r="TXY24" s="321"/>
      <c r="TXZ24" s="322"/>
      <c r="TYA24" s="321"/>
      <c r="TYB24" s="322"/>
      <c r="TYC24" s="321"/>
      <c r="TYD24" s="322"/>
      <c r="TYE24" s="321"/>
      <c r="TYF24" s="322"/>
      <c r="TYG24" s="321"/>
      <c r="TYH24" s="322"/>
      <c r="TYI24" s="321"/>
      <c r="TYJ24" s="322"/>
      <c r="TYK24" s="321"/>
      <c r="TYL24" s="322"/>
      <c r="TYM24" s="321"/>
      <c r="TYN24" s="322"/>
      <c r="TYO24" s="321"/>
      <c r="TYP24" s="322"/>
      <c r="TYQ24" s="321"/>
      <c r="TYR24" s="322"/>
      <c r="TYS24" s="321"/>
      <c r="TYT24" s="322"/>
      <c r="TYU24" s="321"/>
      <c r="TYV24" s="322"/>
      <c r="TYW24" s="321"/>
      <c r="TYX24" s="322"/>
      <c r="TYY24" s="321"/>
      <c r="TYZ24" s="322"/>
      <c r="TZA24" s="321"/>
      <c r="TZB24" s="322"/>
      <c r="TZC24" s="321"/>
      <c r="TZD24" s="322"/>
      <c r="TZE24" s="321"/>
      <c r="TZF24" s="322"/>
      <c r="TZG24" s="321"/>
      <c r="TZH24" s="322"/>
      <c r="TZI24" s="321"/>
      <c r="TZJ24" s="322"/>
      <c r="TZK24" s="321"/>
      <c r="TZL24" s="322"/>
      <c r="TZM24" s="321"/>
      <c r="TZN24" s="322"/>
      <c r="TZO24" s="321"/>
      <c r="TZP24" s="322"/>
      <c r="TZQ24" s="321"/>
      <c r="TZR24" s="322"/>
      <c r="TZS24" s="321"/>
      <c r="TZT24" s="322"/>
      <c r="TZU24" s="321"/>
      <c r="TZV24" s="322"/>
      <c r="TZW24" s="321"/>
      <c r="TZX24" s="322"/>
      <c r="TZY24" s="321"/>
      <c r="TZZ24" s="322"/>
      <c r="UAA24" s="321"/>
      <c r="UAB24" s="322"/>
      <c r="UAC24" s="321"/>
      <c r="UAD24" s="322"/>
      <c r="UAE24" s="321"/>
      <c r="UAF24" s="322"/>
      <c r="UAG24" s="321"/>
      <c r="UAH24" s="322"/>
      <c r="UAI24" s="321"/>
      <c r="UAJ24" s="322"/>
      <c r="UAK24" s="321"/>
      <c r="UAL24" s="322"/>
      <c r="UAM24" s="321"/>
      <c r="UAN24" s="322"/>
      <c r="UAO24" s="321"/>
      <c r="UAP24" s="322"/>
      <c r="UAQ24" s="321"/>
      <c r="UAR24" s="322"/>
      <c r="UAS24" s="321"/>
      <c r="UAT24" s="322"/>
      <c r="UAU24" s="321"/>
      <c r="UAV24" s="322"/>
      <c r="UAW24" s="321"/>
      <c r="UAX24" s="322"/>
      <c r="UAY24" s="321"/>
      <c r="UAZ24" s="322"/>
      <c r="UBA24" s="321"/>
      <c r="UBB24" s="322"/>
      <c r="UBC24" s="321"/>
      <c r="UBD24" s="322"/>
      <c r="UBE24" s="321"/>
      <c r="UBF24" s="322"/>
      <c r="UBG24" s="321"/>
      <c r="UBH24" s="322"/>
      <c r="UBI24" s="321"/>
      <c r="UBJ24" s="322"/>
      <c r="UBK24" s="321"/>
      <c r="UBL24" s="322"/>
      <c r="UBM24" s="321"/>
      <c r="UBN24" s="322"/>
      <c r="UBO24" s="321"/>
      <c r="UBP24" s="322"/>
      <c r="UBQ24" s="321"/>
      <c r="UBR24" s="322"/>
      <c r="UBS24" s="321"/>
      <c r="UBT24" s="322"/>
      <c r="UBU24" s="321"/>
      <c r="UBV24" s="322"/>
      <c r="UBW24" s="321"/>
      <c r="UBX24" s="322"/>
      <c r="UBY24" s="321"/>
      <c r="UBZ24" s="322"/>
      <c r="UCA24" s="321"/>
      <c r="UCB24" s="322"/>
      <c r="UCC24" s="321"/>
      <c r="UCD24" s="322"/>
      <c r="UCE24" s="321"/>
      <c r="UCF24" s="322"/>
      <c r="UCG24" s="321"/>
      <c r="UCH24" s="322"/>
      <c r="UCI24" s="321"/>
      <c r="UCJ24" s="322"/>
      <c r="UCK24" s="321"/>
      <c r="UCL24" s="322"/>
      <c r="UCM24" s="321"/>
      <c r="UCN24" s="322"/>
      <c r="UCO24" s="321"/>
      <c r="UCP24" s="322"/>
      <c r="UCQ24" s="321"/>
      <c r="UCR24" s="322"/>
      <c r="UCS24" s="321"/>
      <c r="UCT24" s="322"/>
      <c r="UCU24" s="321"/>
      <c r="UCV24" s="322"/>
      <c r="UCW24" s="321"/>
      <c r="UCX24" s="322"/>
      <c r="UCY24" s="321"/>
      <c r="UCZ24" s="322"/>
      <c r="UDA24" s="321"/>
      <c r="UDB24" s="322"/>
      <c r="UDC24" s="321"/>
      <c r="UDD24" s="322"/>
      <c r="UDE24" s="321"/>
      <c r="UDF24" s="322"/>
      <c r="UDG24" s="321"/>
      <c r="UDH24" s="322"/>
      <c r="UDI24" s="321"/>
      <c r="UDJ24" s="322"/>
      <c r="UDK24" s="321"/>
      <c r="UDL24" s="322"/>
      <c r="UDM24" s="321"/>
      <c r="UDN24" s="322"/>
      <c r="UDO24" s="321"/>
      <c r="UDP24" s="322"/>
      <c r="UDQ24" s="321"/>
      <c r="UDR24" s="322"/>
      <c r="UDS24" s="321"/>
      <c r="UDT24" s="322"/>
      <c r="UDU24" s="321"/>
      <c r="UDV24" s="322"/>
      <c r="UDW24" s="321"/>
      <c r="UDX24" s="322"/>
      <c r="UDY24" s="321"/>
      <c r="UDZ24" s="322"/>
      <c r="UEA24" s="321"/>
      <c r="UEB24" s="322"/>
      <c r="UEC24" s="321"/>
      <c r="UED24" s="322"/>
      <c r="UEE24" s="321"/>
      <c r="UEF24" s="322"/>
      <c r="UEG24" s="321"/>
      <c r="UEH24" s="322"/>
      <c r="UEI24" s="321"/>
      <c r="UEJ24" s="322"/>
      <c r="UEK24" s="321"/>
      <c r="UEL24" s="322"/>
      <c r="UEM24" s="321"/>
      <c r="UEN24" s="322"/>
      <c r="UEO24" s="321"/>
      <c r="UEP24" s="322"/>
      <c r="UEQ24" s="321"/>
      <c r="UER24" s="322"/>
      <c r="UES24" s="321"/>
      <c r="UET24" s="322"/>
      <c r="UEU24" s="321"/>
      <c r="UEV24" s="322"/>
      <c r="UEW24" s="321"/>
      <c r="UEX24" s="322"/>
      <c r="UEY24" s="321"/>
      <c r="UEZ24" s="322"/>
      <c r="UFA24" s="321"/>
      <c r="UFB24" s="322"/>
      <c r="UFC24" s="321"/>
      <c r="UFD24" s="322"/>
      <c r="UFE24" s="321"/>
      <c r="UFF24" s="322"/>
      <c r="UFG24" s="321"/>
      <c r="UFH24" s="322"/>
      <c r="UFI24" s="321"/>
      <c r="UFJ24" s="322"/>
      <c r="UFK24" s="321"/>
      <c r="UFL24" s="322"/>
      <c r="UFM24" s="321"/>
      <c r="UFN24" s="322"/>
      <c r="UFO24" s="321"/>
      <c r="UFP24" s="322"/>
      <c r="UFQ24" s="321"/>
      <c r="UFR24" s="322"/>
      <c r="UFS24" s="321"/>
      <c r="UFT24" s="322"/>
      <c r="UFU24" s="321"/>
      <c r="UFV24" s="322"/>
      <c r="UFW24" s="321"/>
      <c r="UFX24" s="322"/>
      <c r="UFY24" s="321"/>
      <c r="UFZ24" s="322"/>
      <c r="UGA24" s="321"/>
      <c r="UGB24" s="322"/>
      <c r="UGC24" s="321"/>
      <c r="UGD24" s="322"/>
      <c r="UGE24" s="321"/>
      <c r="UGF24" s="322"/>
      <c r="UGG24" s="321"/>
      <c r="UGH24" s="322"/>
      <c r="UGI24" s="321"/>
      <c r="UGJ24" s="322"/>
      <c r="UGK24" s="321"/>
      <c r="UGL24" s="322"/>
      <c r="UGM24" s="321"/>
      <c r="UGN24" s="322"/>
      <c r="UGO24" s="321"/>
      <c r="UGP24" s="322"/>
      <c r="UGQ24" s="321"/>
      <c r="UGR24" s="322"/>
      <c r="UGS24" s="321"/>
      <c r="UGT24" s="322"/>
      <c r="UGU24" s="321"/>
      <c r="UGV24" s="322"/>
      <c r="UGW24" s="321"/>
      <c r="UGX24" s="322"/>
      <c r="UGY24" s="321"/>
      <c r="UGZ24" s="322"/>
      <c r="UHA24" s="321"/>
      <c r="UHB24" s="322"/>
      <c r="UHC24" s="321"/>
      <c r="UHD24" s="322"/>
      <c r="UHE24" s="321"/>
      <c r="UHF24" s="322"/>
      <c r="UHG24" s="321"/>
      <c r="UHH24" s="322"/>
      <c r="UHI24" s="321"/>
      <c r="UHJ24" s="322"/>
      <c r="UHK24" s="321"/>
      <c r="UHL24" s="322"/>
      <c r="UHM24" s="321"/>
      <c r="UHN24" s="322"/>
      <c r="UHO24" s="321"/>
      <c r="UHP24" s="322"/>
      <c r="UHQ24" s="321"/>
      <c r="UHR24" s="322"/>
      <c r="UHS24" s="321"/>
      <c r="UHT24" s="322"/>
      <c r="UHU24" s="321"/>
      <c r="UHV24" s="322"/>
      <c r="UHW24" s="321"/>
      <c r="UHX24" s="322"/>
      <c r="UHY24" s="321"/>
      <c r="UHZ24" s="322"/>
      <c r="UIA24" s="321"/>
      <c r="UIB24" s="322"/>
      <c r="UIC24" s="321"/>
      <c r="UID24" s="322"/>
      <c r="UIE24" s="321"/>
      <c r="UIF24" s="322"/>
      <c r="UIG24" s="321"/>
      <c r="UIH24" s="322"/>
      <c r="UII24" s="321"/>
      <c r="UIJ24" s="322"/>
      <c r="UIK24" s="321"/>
      <c r="UIL24" s="322"/>
      <c r="UIM24" s="321"/>
      <c r="UIN24" s="322"/>
      <c r="UIO24" s="321"/>
      <c r="UIP24" s="322"/>
      <c r="UIQ24" s="321"/>
      <c r="UIR24" s="322"/>
      <c r="UIS24" s="321"/>
      <c r="UIT24" s="322"/>
      <c r="UIU24" s="321"/>
      <c r="UIV24" s="322"/>
      <c r="UIW24" s="321"/>
      <c r="UIX24" s="322"/>
      <c r="UIY24" s="321"/>
      <c r="UIZ24" s="322"/>
      <c r="UJA24" s="321"/>
      <c r="UJB24" s="322"/>
      <c r="UJC24" s="321"/>
      <c r="UJD24" s="322"/>
      <c r="UJE24" s="321"/>
      <c r="UJF24" s="322"/>
      <c r="UJG24" s="321"/>
      <c r="UJH24" s="322"/>
      <c r="UJI24" s="321"/>
      <c r="UJJ24" s="322"/>
      <c r="UJK24" s="321"/>
      <c r="UJL24" s="322"/>
      <c r="UJM24" s="321"/>
      <c r="UJN24" s="322"/>
      <c r="UJO24" s="321"/>
      <c r="UJP24" s="322"/>
      <c r="UJQ24" s="321"/>
      <c r="UJR24" s="322"/>
      <c r="UJS24" s="321"/>
      <c r="UJT24" s="322"/>
      <c r="UJU24" s="321"/>
      <c r="UJV24" s="322"/>
      <c r="UJW24" s="321"/>
      <c r="UJX24" s="322"/>
      <c r="UJY24" s="321"/>
      <c r="UJZ24" s="322"/>
      <c r="UKA24" s="321"/>
      <c r="UKB24" s="322"/>
      <c r="UKC24" s="321"/>
      <c r="UKD24" s="322"/>
      <c r="UKE24" s="321"/>
      <c r="UKF24" s="322"/>
      <c r="UKG24" s="321"/>
      <c r="UKH24" s="322"/>
      <c r="UKI24" s="321"/>
      <c r="UKJ24" s="322"/>
      <c r="UKK24" s="321"/>
      <c r="UKL24" s="322"/>
      <c r="UKM24" s="321"/>
      <c r="UKN24" s="322"/>
      <c r="UKO24" s="321"/>
      <c r="UKP24" s="322"/>
      <c r="UKQ24" s="321"/>
      <c r="UKR24" s="322"/>
      <c r="UKS24" s="321"/>
      <c r="UKT24" s="322"/>
      <c r="UKU24" s="321"/>
      <c r="UKV24" s="322"/>
      <c r="UKW24" s="321"/>
      <c r="UKX24" s="322"/>
      <c r="UKY24" s="321"/>
      <c r="UKZ24" s="322"/>
      <c r="ULA24" s="321"/>
      <c r="ULB24" s="322"/>
      <c r="ULC24" s="321"/>
      <c r="ULD24" s="322"/>
      <c r="ULE24" s="321"/>
      <c r="ULF24" s="322"/>
      <c r="ULG24" s="321"/>
      <c r="ULH24" s="322"/>
      <c r="ULI24" s="321"/>
      <c r="ULJ24" s="322"/>
      <c r="ULK24" s="321"/>
      <c r="ULL24" s="322"/>
      <c r="ULM24" s="321"/>
      <c r="ULN24" s="322"/>
      <c r="ULO24" s="321"/>
      <c r="ULP24" s="322"/>
      <c r="ULQ24" s="321"/>
      <c r="ULR24" s="322"/>
      <c r="ULS24" s="321"/>
      <c r="ULT24" s="322"/>
      <c r="ULU24" s="321"/>
      <c r="ULV24" s="322"/>
      <c r="ULW24" s="321"/>
      <c r="ULX24" s="322"/>
      <c r="ULY24" s="321"/>
      <c r="ULZ24" s="322"/>
      <c r="UMA24" s="321"/>
      <c r="UMB24" s="322"/>
      <c r="UMC24" s="321"/>
      <c r="UMD24" s="322"/>
      <c r="UME24" s="321"/>
      <c r="UMF24" s="322"/>
      <c r="UMG24" s="321"/>
      <c r="UMH24" s="322"/>
      <c r="UMI24" s="321"/>
      <c r="UMJ24" s="322"/>
      <c r="UMK24" s="321"/>
      <c r="UML24" s="322"/>
      <c r="UMM24" s="321"/>
      <c r="UMN24" s="322"/>
      <c r="UMO24" s="321"/>
      <c r="UMP24" s="322"/>
      <c r="UMQ24" s="321"/>
      <c r="UMR24" s="322"/>
      <c r="UMS24" s="321"/>
      <c r="UMT24" s="322"/>
      <c r="UMU24" s="321"/>
      <c r="UMV24" s="322"/>
      <c r="UMW24" s="321"/>
      <c r="UMX24" s="322"/>
      <c r="UMY24" s="321"/>
      <c r="UMZ24" s="322"/>
      <c r="UNA24" s="321"/>
      <c r="UNB24" s="322"/>
      <c r="UNC24" s="321"/>
      <c r="UND24" s="322"/>
      <c r="UNE24" s="321"/>
      <c r="UNF24" s="322"/>
      <c r="UNG24" s="321"/>
      <c r="UNH24" s="322"/>
      <c r="UNI24" s="321"/>
      <c r="UNJ24" s="322"/>
      <c r="UNK24" s="321"/>
      <c r="UNL24" s="322"/>
      <c r="UNM24" s="321"/>
      <c r="UNN24" s="322"/>
      <c r="UNO24" s="321"/>
      <c r="UNP24" s="322"/>
      <c r="UNQ24" s="321"/>
      <c r="UNR24" s="322"/>
      <c r="UNS24" s="321"/>
      <c r="UNT24" s="322"/>
      <c r="UNU24" s="321"/>
      <c r="UNV24" s="322"/>
      <c r="UNW24" s="321"/>
      <c r="UNX24" s="322"/>
      <c r="UNY24" s="321"/>
      <c r="UNZ24" s="322"/>
      <c r="UOA24" s="321"/>
      <c r="UOB24" s="322"/>
      <c r="UOC24" s="321"/>
      <c r="UOD24" s="322"/>
      <c r="UOE24" s="321"/>
      <c r="UOF24" s="322"/>
      <c r="UOG24" s="321"/>
      <c r="UOH24" s="322"/>
      <c r="UOI24" s="321"/>
      <c r="UOJ24" s="322"/>
      <c r="UOK24" s="321"/>
      <c r="UOL24" s="322"/>
      <c r="UOM24" s="321"/>
      <c r="UON24" s="322"/>
      <c r="UOO24" s="321"/>
      <c r="UOP24" s="322"/>
      <c r="UOQ24" s="321"/>
      <c r="UOR24" s="322"/>
      <c r="UOS24" s="321"/>
      <c r="UOT24" s="322"/>
      <c r="UOU24" s="321"/>
      <c r="UOV24" s="322"/>
      <c r="UOW24" s="321"/>
      <c r="UOX24" s="322"/>
      <c r="UOY24" s="321"/>
      <c r="UOZ24" s="322"/>
      <c r="UPA24" s="321"/>
      <c r="UPB24" s="322"/>
      <c r="UPC24" s="321"/>
      <c r="UPD24" s="322"/>
      <c r="UPE24" s="321"/>
      <c r="UPF24" s="322"/>
      <c r="UPG24" s="321"/>
      <c r="UPH24" s="322"/>
      <c r="UPI24" s="321"/>
      <c r="UPJ24" s="322"/>
      <c r="UPK24" s="321"/>
      <c r="UPL24" s="322"/>
      <c r="UPM24" s="321"/>
      <c r="UPN24" s="322"/>
      <c r="UPO24" s="321"/>
      <c r="UPP24" s="322"/>
      <c r="UPQ24" s="321"/>
      <c r="UPR24" s="322"/>
      <c r="UPS24" s="321"/>
      <c r="UPT24" s="322"/>
      <c r="UPU24" s="321"/>
      <c r="UPV24" s="322"/>
      <c r="UPW24" s="321"/>
      <c r="UPX24" s="322"/>
      <c r="UPY24" s="321"/>
      <c r="UPZ24" s="322"/>
      <c r="UQA24" s="321"/>
      <c r="UQB24" s="322"/>
      <c r="UQC24" s="321"/>
      <c r="UQD24" s="322"/>
      <c r="UQE24" s="321"/>
      <c r="UQF24" s="322"/>
      <c r="UQG24" s="321"/>
      <c r="UQH24" s="322"/>
      <c r="UQI24" s="321"/>
      <c r="UQJ24" s="322"/>
      <c r="UQK24" s="321"/>
      <c r="UQL24" s="322"/>
      <c r="UQM24" s="321"/>
      <c r="UQN24" s="322"/>
      <c r="UQO24" s="321"/>
      <c r="UQP24" s="322"/>
      <c r="UQQ24" s="321"/>
      <c r="UQR24" s="322"/>
      <c r="UQS24" s="321"/>
      <c r="UQT24" s="322"/>
      <c r="UQU24" s="321"/>
      <c r="UQV24" s="322"/>
      <c r="UQW24" s="321"/>
      <c r="UQX24" s="322"/>
      <c r="UQY24" s="321"/>
      <c r="UQZ24" s="322"/>
      <c r="URA24" s="321"/>
      <c r="URB24" s="322"/>
      <c r="URC24" s="321"/>
      <c r="URD24" s="322"/>
      <c r="URE24" s="321"/>
      <c r="URF24" s="322"/>
      <c r="URG24" s="321"/>
      <c r="URH24" s="322"/>
      <c r="URI24" s="321"/>
      <c r="URJ24" s="322"/>
      <c r="URK24" s="321"/>
      <c r="URL24" s="322"/>
      <c r="URM24" s="321"/>
      <c r="URN24" s="322"/>
      <c r="URO24" s="321"/>
      <c r="URP24" s="322"/>
      <c r="URQ24" s="321"/>
      <c r="URR24" s="322"/>
      <c r="URS24" s="321"/>
      <c r="URT24" s="322"/>
      <c r="URU24" s="321"/>
      <c r="URV24" s="322"/>
      <c r="URW24" s="321"/>
      <c r="URX24" s="322"/>
      <c r="URY24" s="321"/>
      <c r="URZ24" s="322"/>
      <c r="USA24" s="321"/>
      <c r="USB24" s="322"/>
      <c r="USC24" s="321"/>
      <c r="USD24" s="322"/>
      <c r="USE24" s="321"/>
      <c r="USF24" s="322"/>
      <c r="USG24" s="321"/>
      <c r="USH24" s="322"/>
      <c r="USI24" s="321"/>
      <c r="USJ24" s="322"/>
      <c r="USK24" s="321"/>
      <c r="USL24" s="322"/>
      <c r="USM24" s="321"/>
      <c r="USN24" s="322"/>
      <c r="USO24" s="321"/>
      <c r="USP24" s="322"/>
      <c r="USQ24" s="321"/>
      <c r="USR24" s="322"/>
      <c r="USS24" s="321"/>
      <c r="UST24" s="322"/>
      <c r="USU24" s="321"/>
      <c r="USV24" s="322"/>
      <c r="USW24" s="321"/>
      <c r="USX24" s="322"/>
      <c r="USY24" s="321"/>
      <c r="USZ24" s="322"/>
      <c r="UTA24" s="321"/>
      <c r="UTB24" s="322"/>
      <c r="UTC24" s="321"/>
      <c r="UTD24" s="322"/>
      <c r="UTE24" s="321"/>
      <c r="UTF24" s="322"/>
      <c r="UTG24" s="321"/>
      <c r="UTH24" s="322"/>
      <c r="UTI24" s="321"/>
      <c r="UTJ24" s="322"/>
      <c r="UTK24" s="321"/>
      <c r="UTL24" s="322"/>
      <c r="UTM24" s="321"/>
      <c r="UTN24" s="322"/>
      <c r="UTO24" s="321"/>
      <c r="UTP24" s="322"/>
      <c r="UTQ24" s="321"/>
      <c r="UTR24" s="322"/>
      <c r="UTS24" s="321"/>
      <c r="UTT24" s="322"/>
      <c r="UTU24" s="321"/>
      <c r="UTV24" s="322"/>
      <c r="UTW24" s="321"/>
      <c r="UTX24" s="322"/>
      <c r="UTY24" s="321"/>
      <c r="UTZ24" s="322"/>
      <c r="UUA24" s="321"/>
      <c r="UUB24" s="322"/>
      <c r="UUC24" s="321"/>
      <c r="UUD24" s="322"/>
      <c r="UUE24" s="321"/>
      <c r="UUF24" s="322"/>
      <c r="UUG24" s="321"/>
      <c r="UUH24" s="322"/>
      <c r="UUI24" s="321"/>
      <c r="UUJ24" s="322"/>
      <c r="UUK24" s="321"/>
      <c r="UUL24" s="322"/>
      <c r="UUM24" s="321"/>
      <c r="UUN24" s="322"/>
      <c r="UUO24" s="321"/>
      <c r="UUP24" s="322"/>
      <c r="UUQ24" s="321"/>
      <c r="UUR24" s="322"/>
      <c r="UUS24" s="321"/>
      <c r="UUT24" s="322"/>
      <c r="UUU24" s="321"/>
      <c r="UUV24" s="322"/>
      <c r="UUW24" s="321"/>
      <c r="UUX24" s="322"/>
      <c r="UUY24" s="321"/>
      <c r="UUZ24" s="322"/>
      <c r="UVA24" s="321"/>
      <c r="UVB24" s="322"/>
      <c r="UVC24" s="321"/>
      <c r="UVD24" s="322"/>
      <c r="UVE24" s="321"/>
      <c r="UVF24" s="322"/>
      <c r="UVG24" s="321"/>
      <c r="UVH24" s="322"/>
      <c r="UVI24" s="321"/>
      <c r="UVJ24" s="322"/>
      <c r="UVK24" s="321"/>
      <c r="UVL24" s="322"/>
      <c r="UVM24" s="321"/>
      <c r="UVN24" s="322"/>
      <c r="UVO24" s="321"/>
      <c r="UVP24" s="322"/>
      <c r="UVQ24" s="321"/>
      <c r="UVR24" s="322"/>
      <c r="UVS24" s="321"/>
      <c r="UVT24" s="322"/>
      <c r="UVU24" s="321"/>
      <c r="UVV24" s="322"/>
      <c r="UVW24" s="321"/>
      <c r="UVX24" s="322"/>
      <c r="UVY24" s="321"/>
      <c r="UVZ24" s="322"/>
      <c r="UWA24" s="321"/>
      <c r="UWB24" s="322"/>
      <c r="UWC24" s="321"/>
      <c r="UWD24" s="322"/>
      <c r="UWE24" s="321"/>
      <c r="UWF24" s="322"/>
      <c r="UWG24" s="321"/>
      <c r="UWH24" s="322"/>
      <c r="UWI24" s="321"/>
      <c r="UWJ24" s="322"/>
      <c r="UWK24" s="321"/>
      <c r="UWL24" s="322"/>
      <c r="UWM24" s="321"/>
      <c r="UWN24" s="322"/>
      <c r="UWO24" s="321"/>
      <c r="UWP24" s="322"/>
      <c r="UWQ24" s="321"/>
      <c r="UWR24" s="322"/>
      <c r="UWS24" s="321"/>
      <c r="UWT24" s="322"/>
      <c r="UWU24" s="321"/>
      <c r="UWV24" s="322"/>
      <c r="UWW24" s="321"/>
      <c r="UWX24" s="322"/>
      <c r="UWY24" s="321"/>
      <c r="UWZ24" s="322"/>
      <c r="UXA24" s="321"/>
      <c r="UXB24" s="322"/>
      <c r="UXC24" s="321"/>
      <c r="UXD24" s="322"/>
      <c r="UXE24" s="321"/>
      <c r="UXF24" s="322"/>
      <c r="UXG24" s="321"/>
      <c r="UXH24" s="322"/>
      <c r="UXI24" s="321"/>
      <c r="UXJ24" s="322"/>
      <c r="UXK24" s="321"/>
      <c r="UXL24" s="322"/>
      <c r="UXM24" s="321"/>
      <c r="UXN24" s="322"/>
      <c r="UXO24" s="321"/>
      <c r="UXP24" s="322"/>
      <c r="UXQ24" s="321"/>
      <c r="UXR24" s="322"/>
      <c r="UXS24" s="321"/>
      <c r="UXT24" s="322"/>
      <c r="UXU24" s="321"/>
      <c r="UXV24" s="322"/>
      <c r="UXW24" s="321"/>
      <c r="UXX24" s="322"/>
      <c r="UXY24" s="321"/>
      <c r="UXZ24" s="322"/>
      <c r="UYA24" s="321"/>
      <c r="UYB24" s="322"/>
      <c r="UYC24" s="321"/>
      <c r="UYD24" s="322"/>
      <c r="UYE24" s="321"/>
      <c r="UYF24" s="322"/>
      <c r="UYG24" s="321"/>
      <c r="UYH24" s="322"/>
      <c r="UYI24" s="321"/>
      <c r="UYJ24" s="322"/>
      <c r="UYK24" s="321"/>
      <c r="UYL24" s="322"/>
      <c r="UYM24" s="321"/>
      <c r="UYN24" s="322"/>
      <c r="UYO24" s="321"/>
      <c r="UYP24" s="322"/>
      <c r="UYQ24" s="321"/>
      <c r="UYR24" s="322"/>
      <c r="UYS24" s="321"/>
      <c r="UYT24" s="322"/>
      <c r="UYU24" s="321"/>
      <c r="UYV24" s="322"/>
      <c r="UYW24" s="321"/>
      <c r="UYX24" s="322"/>
      <c r="UYY24" s="321"/>
      <c r="UYZ24" s="322"/>
      <c r="UZA24" s="321"/>
      <c r="UZB24" s="322"/>
      <c r="UZC24" s="321"/>
      <c r="UZD24" s="322"/>
      <c r="UZE24" s="321"/>
      <c r="UZF24" s="322"/>
      <c r="UZG24" s="321"/>
      <c r="UZH24" s="322"/>
      <c r="UZI24" s="321"/>
      <c r="UZJ24" s="322"/>
      <c r="UZK24" s="321"/>
      <c r="UZL24" s="322"/>
      <c r="UZM24" s="321"/>
      <c r="UZN24" s="322"/>
      <c r="UZO24" s="321"/>
      <c r="UZP24" s="322"/>
      <c r="UZQ24" s="321"/>
      <c r="UZR24" s="322"/>
      <c r="UZS24" s="321"/>
      <c r="UZT24" s="322"/>
      <c r="UZU24" s="321"/>
      <c r="UZV24" s="322"/>
      <c r="UZW24" s="321"/>
      <c r="UZX24" s="322"/>
      <c r="UZY24" s="321"/>
      <c r="UZZ24" s="322"/>
      <c r="VAA24" s="321"/>
      <c r="VAB24" s="322"/>
      <c r="VAC24" s="321"/>
      <c r="VAD24" s="322"/>
      <c r="VAE24" s="321"/>
      <c r="VAF24" s="322"/>
      <c r="VAG24" s="321"/>
      <c r="VAH24" s="322"/>
      <c r="VAI24" s="321"/>
      <c r="VAJ24" s="322"/>
      <c r="VAK24" s="321"/>
      <c r="VAL24" s="322"/>
      <c r="VAM24" s="321"/>
      <c r="VAN24" s="322"/>
      <c r="VAO24" s="321"/>
      <c r="VAP24" s="322"/>
      <c r="VAQ24" s="321"/>
      <c r="VAR24" s="322"/>
      <c r="VAS24" s="321"/>
      <c r="VAT24" s="322"/>
      <c r="VAU24" s="321"/>
      <c r="VAV24" s="322"/>
      <c r="VAW24" s="321"/>
      <c r="VAX24" s="322"/>
      <c r="VAY24" s="321"/>
      <c r="VAZ24" s="322"/>
      <c r="VBA24" s="321"/>
      <c r="VBB24" s="322"/>
      <c r="VBC24" s="321"/>
      <c r="VBD24" s="322"/>
      <c r="VBE24" s="321"/>
      <c r="VBF24" s="322"/>
      <c r="VBG24" s="321"/>
      <c r="VBH24" s="322"/>
      <c r="VBI24" s="321"/>
      <c r="VBJ24" s="322"/>
      <c r="VBK24" s="321"/>
      <c r="VBL24" s="322"/>
      <c r="VBM24" s="321"/>
      <c r="VBN24" s="322"/>
      <c r="VBO24" s="321"/>
      <c r="VBP24" s="322"/>
      <c r="VBQ24" s="321"/>
      <c r="VBR24" s="322"/>
      <c r="VBS24" s="321"/>
      <c r="VBT24" s="322"/>
      <c r="VBU24" s="321"/>
      <c r="VBV24" s="322"/>
      <c r="VBW24" s="321"/>
      <c r="VBX24" s="322"/>
      <c r="VBY24" s="321"/>
      <c r="VBZ24" s="322"/>
      <c r="VCA24" s="321"/>
      <c r="VCB24" s="322"/>
      <c r="VCC24" s="321"/>
      <c r="VCD24" s="322"/>
      <c r="VCE24" s="321"/>
      <c r="VCF24" s="322"/>
      <c r="VCG24" s="321"/>
      <c r="VCH24" s="322"/>
      <c r="VCI24" s="321"/>
      <c r="VCJ24" s="322"/>
      <c r="VCK24" s="321"/>
      <c r="VCL24" s="322"/>
      <c r="VCM24" s="321"/>
      <c r="VCN24" s="322"/>
      <c r="VCO24" s="321"/>
      <c r="VCP24" s="322"/>
      <c r="VCQ24" s="321"/>
      <c r="VCR24" s="322"/>
      <c r="VCS24" s="321"/>
      <c r="VCT24" s="322"/>
      <c r="VCU24" s="321"/>
      <c r="VCV24" s="322"/>
      <c r="VCW24" s="321"/>
      <c r="VCX24" s="322"/>
      <c r="VCY24" s="321"/>
      <c r="VCZ24" s="322"/>
      <c r="VDA24" s="321"/>
      <c r="VDB24" s="322"/>
      <c r="VDC24" s="321"/>
      <c r="VDD24" s="322"/>
      <c r="VDE24" s="321"/>
      <c r="VDF24" s="322"/>
      <c r="VDG24" s="321"/>
      <c r="VDH24" s="322"/>
      <c r="VDI24" s="321"/>
      <c r="VDJ24" s="322"/>
      <c r="VDK24" s="321"/>
      <c r="VDL24" s="322"/>
      <c r="VDM24" s="321"/>
      <c r="VDN24" s="322"/>
      <c r="VDO24" s="321"/>
      <c r="VDP24" s="322"/>
      <c r="VDQ24" s="321"/>
      <c r="VDR24" s="322"/>
      <c r="VDS24" s="321"/>
      <c r="VDT24" s="322"/>
      <c r="VDU24" s="321"/>
      <c r="VDV24" s="322"/>
      <c r="VDW24" s="321"/>
      <c r="VDX24" s="322"/>
      <c r="VDY24" s="321"/>
      <c r="VDZ24" s="322"/>
      <c r="VEA24" s="321"/>
      <c r="VEB24" s="322"/>
      <c r="VEC24" s="321"/>
      <c r="VED24" s="322"/>
      <c r="VEE24" s="321"/>
      <c r="VEF24" s="322"/>
      <c r="VEG24" s="321"/>
      <c r="VEH24" s="322"/>
      <c r="VEI24" s="321"/>
      <c r="VEJ24" s="322"/>
      <c r="VEK24" s="321"/>
      <c r="VEL24" s="322"/>
      <c r="VEM24" s="321"/>
      <c r="VEN24" s="322"/>
      <c r="VEO24" s="321"/>
      <c r="VEP24" s="322"/>
      <c r="VEQ24" s="321"/>
      <c r="VER24" s="322"/>
      <c r="VES24" s="321"/>
      <c r="VET24" s="322"/>
      <c r="VEU24" s="321"/>
      <c r="VEV24" s="322"/>
      <c r="VEW24" s="321"/>
      <c r="VEX24" s="322"/>
      <c r="VEY24" s="321"/>
      <c r="VEZ24" s="322"/>
      <c r="VFA24" s="321"/>
      <c r="VFB24" s="322"/>
      <c r="VFC24" s="321"/>
      <c r="VFD24" s="322"/>
      <c r="VFE24" s="321"/>
      <c r="VFF24" s="322"/>
      <c r="VFG24" s="321"/>
      <c r="VFH24" s="322"/>
      <c r="VFI24" s="321"/>
      <c r="VFJ24" s="322"/>
      <c r="VFK24" s="321"/>
      <c r="VFL24" s="322"/>
      <c r="VFM24" s="321"/>
      <c r="VFN24" s="322"/>
      <c r="VFO24" s="321"/>
      <c r="VFP24" s="322"/>
      <c r="VFQ24" s="321"/>
      <c r="VFR24" s="322"/>
      <c r="VFS24" s="321"/>
      <c r="VFT24" s="322"/>
      <c r="VFU24" s="321"/>
      <c r="VFV24" s="322"/>
      <c r="VFW24" s="321"/>
      <c r="VFX24" s="322"/>
      <c r="VFY24" s="321"/>
      <c r="VFZ24" s="322"/>
      <c r="VGA24" s="321"/>
      <c r="VGB24" s="322"/>
      <c r="VGC24" s="321"/>
      <c r="VGD24" s="322"/>
      <c r="VGE24" s="321"/>
      <c r="VGF24" s="322"/>
      <c r="VGG24" s="321"/>
      <c r="VGH24" s="322"/>
      <c r="VGI24" s="321"/>
      <c r="VGJ24" s="322"/>
      <c r="VGK24" s="321"/>
      <c r="VGL24" s="322"/>
      <c r="VGM24" s="321"/>
      <c r="VGN24" s="322"/>
      <c r="VGO24" s="321"/>
      <c r="VGP24" s="322"/>
      <c r="VGQ24" s="321"/>
      <c r="VGR24" s="322"/>
      <c r="VGS24" s="321"/>
      <c r="VGT24" s="322"/>
      <c r="VGU24" s="321"/>
      <c r="VGV24" s="322"/>
      <c r="VGW24" s="321"/>
      <c r="VGX24" s="322"/>
      <c r="VGY24" s="321"/>
      <c r="VGZ24" s="322"/>
      <c r="VHA24" s="321"/>
      <c r="VHB24" s="322"/>
      <c r="VHC24" s="321"/>
      <c r="VHD24" s="322"/>
      <c r="VHE24" s="321"/>
      <c r="VHF24" s="322"/>
      <c r="VHG24" s="321"/>
      <c r="VHH24" s="322"/>
      <c r="VHI24" s="321"/>
      <c r="VHJ24" s="322"/>
      <c r="VHK24" s="321"/>
      <c r="VHL24" s="322"/>
      <c r="VHM24" s="321"/>
      <c r="VHN24" s="322"/>
      <c r="VHO24" s="321"/>
      <c r="VHP24" s="322"/>
      <c r="VHQ24" s="321"/>
      <c r="VHR24" s="322"/>
      <c r="VHS24" s="321"/>
      <c r="VHT24" s="322"/>
      <c r="VHU24" s="321"/>
      <c r="VHV24" s="322"/>
      <c r="VHW24" s="321"/>
      <c r="VHX24" s="322"/>
      <c r="VHY24" s="321"/>
      <c r="VHZ24" s="322"/>
      <c r="VIA24" s="321"/>
      <c r="VIB24" s="322"/>
      <c r="VIC24" s="321"/>
      <c r="VID24" s="322"/>
      <c r="VIE24" s="321"/>
      <c r="VIF24" s="322"/>
      <c r="VIG24" s="321"/>
      <c r="VIH24" s="322"/>
      <c r="VII24" s="321"/>
      <c r="VIJ24" s="322"/>
      <c r="VIK24" s="321"/>
      <c r="VIL24" s="322"/>
      <c r="VIM24" s="321"/>
      <c r="VIN24" s="322"/>
      <c r="VIO24" s="321"/>
      <c r="VIP24" s="322"/>
      <c r="VIQ24" s="321"/>
      <c r="VIR24" s="322"/>
      <c r="VIS24" s="321"/>
      <c r="VIT24" s="322"/>
      <c r="VIU24" s="321"/>
      <c r="VIV24" s="322"/>
      <c r="VIW24" s="321"/>
      <c r="VIX24" s="322"/>
      <c r="VIY24" s="321"/>
      <c r="VIZ24" s="322"/>
      <c r="VJA24" s="321"/>
      <c r="VJB24" s="322"/>
      <c r="VJC24" s="321"/>
      <c r="VJD24" s="322"/>
      <c r="VJE24" s="321"/>
      <c r="VJF24" s="322"/>
      <c r="VJG24" s="321"/>
      <c r="VJH24" s="322"/>
      <c r="VJI24" s="321"/>
      <c r="VJJ24" s="322"/>
      <c r="VJK24" s="321"/>
      <c r="VJL24" s="322"/>
      <c r="VJM24" s="321"/>
      <c r="VJN24" s="322"/>
      <c r="VJO24" s="321"/>
      <c r="VJP24" s="322"/>
      <c r="VJQ24" s="321"/>
      <c r="VJR24" s="322"/>
      <c r="VJS24" s="321"/>
      <c r="VJT24" s="322"/>
      <c r="VJU24" s="321"/>
      <c r="VJV24" s="322"/>
      <c r="VJW24" s="321"/>
      <c r="VJX24" s="322"/>
      <c r="VJY24" s="321"/>
      <c r="VJZ24" s="322"/>
      <c r="VKA24" s="321"/>
      <c r="VKB24" s="322"/>
      <c r="VKC24" s="321"/>
      <c r="VKD24" s="322"/>
      <c r="VKE24" s="321"/>
      <c r="VKF24" s="322"/>
      <c r="VKG24" s="321"/>
      <c r="VKH24" s="322"/>
      <c r="VKI24" s="321"/>
      <c r="VKJ24" s="322"/>
      <c r="VKK24" s="321"/>
      <c r="VKL24" s="322"/>
      <c r="VKM24" s="321"/>
      <c r="VKN24" s="322"/>
      <c r="VKO24" s="321"/>
      <c r="VKP24" s="322"/>
      <c r="VKQ24" s="321"/>
      <c r="VKR24" s="322"/>
      <c r="VKS24" s="321"/>
      <c r="VKT24" s="322"/>
      <c r="VKU24" s="321"/>
      <c r="VKV24" s="322"/>
      <c r="VKW24" s="321"/>
      <c r="VKX24" s="322"/>
      <c r="VKY24" s="321"/>
      <c r="VKZ24" s="322"/>
      <c r="VLA24" s="321"/>
      <c r="VLB24" s="322"/>
      <c r="VLC24" s="321"/>
      <c r="VLD24" s="322"/>
      <c r="VLE24" s="321"/>
      <c r="VLF24" s="322"/>
      <c r="VLG24" s="321"/>
      <c r="VLH24" s="322"/>
      <c r="VLI24" s="321"/>
      <c r="VLJ24" s="322"/>
      <c r="VLK24" s="321"/>
      <c r="VLL24" s="322"/>
      <c r="VLM24" s="321"/>
      <c r="VLN24" s="322"/>
      <c r="VLO24" s="321"/>
      <c r="VLP24" s="322"/>
      <c r="VLQ24" s="321"/>
      <c r="VLR24" s="322"/>
      <c r="VLS24" s="321"/>
      <c r="VLT24" s="322"/>
      <c r="VLU24" s="321"/>
      <c r="VLV24" s="322"/>
      <c r="VLW24" s="321"/>
      <c r="VLX24" s="322"/>
      <c r="VLY24" s="321"/>
      <c r="VLZ24" s="322"/>
      <c r="VMA24" s="321"/>
      <c r="VMB24" s="322"/>
      <c r="VMC24" s="321"/>
      <c r="VMD24" s="322"/>
      <c r="VME24" s="321"/>
      <c r="VMF24" s="322"/>
      <c r="VMG24" s="321"/>
      <c r="VMH24" s="322"/>
      <c r="VMI24" s="321"/>
      <c r="VMJ24" s="322"/>
      <c r="VMK24" s="321"/>
      <c r="VML24" s="322"/>
      <c r="VMM24" s="321"/>
      <c r="VMN24" s="322"/>
      <c r="VMO24" s="321"/>
      <c r="VMP24" s="322"/>
      <c r="VMQ24" s="321"/>
      <c r="VMR24" s="322"/>
      <c r="VMS24" s="321"/>
      <c r="VMT24" s="322"/>
      <c r="VMU24" s="321"/>
      <c r="VMV24" s="322"/>
      <c r="VMW24" s="321"/>
      <c r="VMX24" s="322"/>
      <c r="VMY24" s="321"/>
      <c r="VMZ24" s="322"/>
      <c r="VNA24" s="321"/>
      <c r="VNB24" s="322"/>
      <c r="VNC24" s="321"/>
      <c r="VND24" s="322"/>
      <c r="VNE24" s="321"/>
      <c r="VNF24" s="322"/>
      <c r="VNG24" s="321"/>
      <c r="VNH24" s="322"/>
      <c r="VNI24" s="321"/>
      <c r="VNJ24" s="322"/>
      <c r="VNK24" s="321"/>
      <c r="VNL24" s="322"/>
      <c r="VNM24" s="321"/>
      <c r="VNN24" s="322"/>
      <c r="VNO24" s="321"/>
      <c r="VNP24" s="322"/>
      <c r="VNQ24" s="321"/>
      <c r="VNR24" s="322"/>
      <c r="VNS24" s="321"/>
      <c r="VNT24" s="322"/>
      <c r="VNU24" s="321"/>
      <c r="VNV24" s="322"/>
      <c r="VNW24" s="321"/>
      <c r="VNX24" s="322"/>
      <c r="VNY24" s="321"/>
      <c r="VNZ24" s="322"/>
      <c r="VOA24" s="321"/>
      <c r="VOB24" s="322"/>
      <c r="VOC24" s="321"/>
      <c r="VOD24" s="322"/>
      <c r="VOE24" s="321"/>
      <c r="VOF24" s="322"/>
      <c r="VOG24" s="321"/>
      <c r="VOH24" s="322"/>
      <c r="VOI24" s="321"/>
      <c r="VOJ24" s="322"/>
      <c r="VOK24" s="321"/>
      <c r="VOL24" s="322"/>
      <c r="VOM24" s="321"/>
      <c r="VON24" s="322"/>
      <c r="VOO24" s="321"/>
      <c r="VOP24" s="322"/>
      <c r="VOQ24" s="321"/>
      <c r="VOR24" s="322"/>
      <c r="VOS24" s="321"/>
      <c r="VOT24" s="322"/>
      <c r="VOU24" s="321"/>
      <c r="VOV24" s="322"/>
      <c r="VOW24" s="321"/>
      <c r="VOX24" s="322"/>
      <c r="VOY24" s="321"/>
      <c r="VOZ24" s="322"/>
      <c r="VPA24" s="321"/>
      <c r="VPB24" s="322"/>
      <c r="VPC24" s="321"/>
      <c r="VPD24" s="322"/>
      <c r="VPE24" s="321"/>
      <c r="VPF24" s="322"/>
      <c r="VPG24" s="321"/>
      <c r="VPH24" s="322"/>
      <c r="VPI24" s="321"/>
      <c r="VPJ24" s="322"/>
      <c r="VPK24" s="321"/>
      <c r="VPL24" s="322"/>
      <c r="VPM24" s="321"/>
      <c r="VPN24" s="322"/>
      <c r="VPO24" s="321"/>
      <c r="VPP24" s="322"/>
      <c r="VPQ24" s="321"/>
      <c r="VPR24" s="322"/>
      <c r="VPS24" s="321"/>
      <c r="VPT24" s="322"/>
      <c r="VPU24" s="321"/>
      <c r="VPV24" s="322"/>
      <c r="VPW24" s="321"/>
      <c r="VPX24" s="322"/>
      <c r="VPY24" s="321"/>
      <c r="VPZ24" s="322"/>
      <c r="VQA24" s="321"/>
      <c r="VQB24" s="322"/>
      <c r="VQC24" s="321"/>
      <c r="VQD24" s="322"/>
      <c r="VQE24" s="321"/>
      <c r="VQF24" s="322"/>
      <c r="VQG24" s="321"/>
      <c r="VQH24" s="322"/>
      <c r="VQI24" s="321"/>
      <c r="VQJ24" s="322"/>
      <c r="VQK24" s="321"/>
      <c r="VQL24" s="322"/>
      <c r="VQM24" s="321"/>
      <c r="VQN24" s="322"/>
      <c r="VQO24" s="321"/>
      <c r="VQP24" s="322"/>
      <c r="VQQ24" s="321"/>
      <c r="VQR24" s="322"/>
      <c r="VQS24" s="321"/>
      <c r="VQT24" s="322"/>
      <c r="VQU24" s="321"/>
      <c r="VQV24" s="322"/>
      <c r="VQW24" s="321"/>
      <c r="VQX24" s="322"/>
      <c r="VQY24" s="321"/>
      <c r="VQZ24" s="322"/>
      <c r="VRA24" s="321"/>
      <c r="VRB24" s="322"/>
      <c r="VRC24" s="321"/>
      <c r="VRD24" s="322"/>
      <c r="VRE24" s="321"/>
      <c r="VRF24" s="322"/>
      <c r="VRG24" s="321"/>
      <c r="VRH24" s="322"/>
      <c r="VRI24" s="321"/>
      <c r="VRJ24" s="322"/>
      <c r="VRK24" s="321"/>
      <c r="VRL24" s="322"/>
      <c r="VRM24" s="321"/>
      <c r="VRN24" s="322"/>
      <c r="VRO24" s="321"/>
      <c r="VRP24" s="322"/>
      <c r="VRQ24" s="321"/>
      <c r="VRR24" s="322"/>
      <c r="VRS24" s="321"/>
      <c r="VRT24" s="322"/>
      <c r="VRU24" s="321"/>
      <c r="VRV24" s="322"/>
      <c r="VRW24" s="321"/>
      <c r="VRX24" s="322"/>
      <c r="VRY24" s="321"/>
      <c r="VRZ24" s="322"/>
      <c r="VSA24" s="321"/>
      <c r="VSB24" s="322"/>
      <c r="VSC24" s="321"/>
      <c r="VSD24" s="322"/>
      <c r="VSE24" s="321"/>
      <c r="VSF24" s="322"/>
      <c r="VSG24" s="321"/>
      <c r="VSH24" s="322"/>
      <c r="VSI24" s="321"/>
      <c r="VSJ24" s="322"/>
      <c r="VSK24" s="321"/>
      <c r="VSL24" s="322"/>
      <c r="VSM24" s="321"/>
      <c r="VSN24" s="322"/>
      <c r="VSO24" s="321"/>
      <c r="VSP24" s="322"/>
      <c r="VSQ24" s="321"/>
      <c r="VSR24" s="322"/>
      <c r="VSS24" s="321"/>
      <c r="VST24" s="322"/>
      <c r="VSU24" s="321"/>
      <c r="VSV24" s="322"/>
      <c r="VSW24" s="321"/>
      <c r="VSX24" s="322"/>
      <c r="VSY24" s="321"/>
      <c r="VSZ24" s="322"/>
      <c r="VTA24" s="321"/>
      <c r="VTB24" s="322"/>
      <c r="VTC24" s="321"/>
      <c r="VTD24" s="322"/>
      <c r="VTE24" s="321"/>
      <c r="VTF24" s="322"/>
      <c r="VTG24" s="321"/>
      <c r="VTH24" s="322"/>
      <c r="VTI24" s="321"/>
      <c r="VTJ24" s="322"/>
      <c r="VTK24" s="321"/>
      <c r="VTL24" s="322"/>
      <c r="VTM24" s="321"/>
      <c r="VTN24" s="322"/>
      <c r="VTO24" s="321"/>
      <c r="VTP24" s="322"/>
      <c r="VTQ24" s="321"/>
      <c r="VTR24" s="322"/>
      <c r="VTS24" s="321"/>
      <c r="VTT24" s="322"/>
      <c r="VTU24" s="321"/>
      <c r="VTV24" s="322"/>
      <c r="VTW24" s="321"/>
      <c r="VTX24" s="322"/>
      <c r="VTY24" s="321"/>
      <c r="VTZ24" s="322"/>
      <c r="VUA24" s="321"/>
      <c r="VUB24" s="322"/>
      <c r="VUC24" s="321"/>
      <c r="VUD24" s="322"/>
      <c r="VUE24" s="321"/>
      <c r="VUF24" s="322"/>
      <c r="VUG24" s="321"/>
      <c r="VUH24" s="322"/>
      <c r="VUI24" s="321"/>
      <c r="VUJ24" s="322"/>
      <c r="VUK24" s="321"/>
      <c r="VUL24" s="322"/>
      <c r="VUM24" s="321"/>
      <c r="VUN24" s="322"/>
      <c r="VUO24" s="321"/>
      <c r="VUP24" s="322"/>
      <c r="VUQ24" s="321"/>
      <c r="VUR24" s="322"/>
      <c r="VUS24" s="321"/>
      <c r="VUT24" s="322"/>
      <c r="VUU24" s="321"/>
      <c r="VUV24" s="322"/>
      <c r="VUW24" s="321"/>
      <c r="VUX24" s="322"/>
      <c r="VUY24" s="321"/>
      <c r="VUZ24" s="322"/>
      <c r="VVA24" s="321"/>
      <c r="VVB24" s="322"/>
      <c r="VVC24" s="321"/>
      <c r="VVD24" s="322"/>
      <c r="VVE24" s="321"/>
      <c r="VVF24" s="322"/>
      <c r="VVG24" s="321"/>
      <c r="VVH24" s="322"/>
      <c r="VVI24" s="321"/>
      <c r="VVJ24" s="322"/>
      <c r="VVK24" s="321"/>
      <c r="VVL24" s="322"/>
      <c r="VVM24" s="321"/>
      <c r="VVN24" s="322"/>
      <c r="VVO24" s="321"/>
      <c r="VVP24" s="322"/>
      <c r="VVQ24" s="321"/>
      <c r="VVR24" s="322"/>
      <c r="VVS24" s="321"/>
      <c r="VVT24" s="322"/>
      <c r="VVU24" s="321"/>
      <c r="VVV24" s="322"/>
      <c r="VVW24" s="321"/>
      <c r="VVX24" s="322"/>
      <c r="VVY24" s="321"/>
      <c r="VVZ24" s="322"/>
      <c r="VWA24" s="321"/>
      <c r="VWB24" s="322"/>
      <c r="VWC24" s="321"/>
      <c r="VWD24" s="322"/>
      <c r="VWE24" s="321"/>
      <c r="VWF24" s="322"/>
      <c r="VWG24" s="321"/>
      <c r="VWH24" s="322"/>
      <c r="VWI24" s="321"/>
      <c r="VWJ24" s="322"/>
      <c r="VWK24" s="321"/>
      <c r="VWL24" s="322"/>
      <c r="VWM24" s="321"/>
      <c r="VWN24" s="322"/>
      <c r="VWO24" s="321"/>
      <c r="VWP24" s="322"/>
      <c r="VWQ24" s="321"/>
      <c r="VWR24" s="322"/>
      <c r="VWS24" s="321"/>
      <c r="VWT24" s="322"/>
      <c r="VWU24" s="321"/>
      <c r="VWV24" s="322"/>
      <c r="VWW24" s="321"/>
      <c r="VWX24" s="322"/>
      <c r="VWY24" s="321"/>
      <c r="VWZ24" s="322"/>
      <c r="VXA24" s="321"/>
      <c r="VXB24" s="322"/>
      <c r="VXC24" s="321"/>
      <c r="VXD24" s="322"/>
      <c r="VXE24" s="321"/>
      <c r="VXF24" s="322"/>
      <c r="VXG24" s="321"/>
      <c r="VXH24" s="322"/>
      <c r="VXI24" s="321"/>
      <c r="VXJ24" s="322"/>
      <c r="VXK24" s="321"/>
      <c r="VXL24" s="322"/>
      <c r="VXM24" s="321"/>
      <c r="VXN24" s="322"/>
      <c r="VXO24" s="321"/>
      <c r="VXP24" s="322"/>
      <c r="VXQ24" s="321"/>
      <c r="VXR24" s="322"/>
      <c r="VXS24" s="321"/>
      <c r="VXT24" s="322"/>
      <c r="VXU24" s="321"/>
      <c r="VXV24" s="322"/>
      <c r="VXW24" s="321"/>
      <c r="VXX24" s="322"/>
      <c r="VXY24" s="321"/>
      <c r="VXZ24" s="322"/>
      <c r="VYA24" s="321"/>
      <c r="VYB24" s="322"/>
      <c r="VYC24" s="321"/>
      <c r="VYD24" s="322"/>
      <c r="VYE24" s="321"/>
      <c r="VYF24" s="322"/>
      <c r="VYG24" s="321"/>
      <c r="VYH24" s="322"/>
      <c r="VYI24" s="321"/>
      <c r="VYJ24" s="322"/>
      <c r="VYK24" s="321"/>
      <c r="VYL24" s="322"/>
      <c r="VYM24" s="321"/>
      <c r="VYN24" s="322"/>
      <c r="VYO24" s="321"/>
      <c r="VYP24" s="322"/>
      <c r="VYQ24" s="321"/>
      <c r="VYR24" s="322"/>
      <c r="VYS24" s="321"/>
      <c r="VYT24" s="322"/>
      <c r="VYU24" s="321"/>
      <c r="VYV24" s="322"/>
      <c r="VYW24" s="321"/>
      <c r="VYX24" s="322"/>
      <c r="VYY24" s="321"/>
      <c r="VYZ24" s="322"/>
      <c r="VZA24" s="321"/>
      <c r="VZB24" s="322"/>
      <c r="VZC24" s="321"/>
      <c r="VZD24" s="322"/>
      <c r="VZE24" s="321"/>
      <c r="VZF24" s="322"/>
      <c r="VZG24" s="321"/>
      <c r="VZH24" s="322"/>
      <c r="VZI24" s="321"/>
      <c r="VZJ24" s="322"/>
      <c r="VZK24" s="321"/>
      <c r="VZL24" s="322"/>
      <c r="VZM24" s="321"/>
      <c r="VZN24" s="322"/>
      <c r="VZO24" s="321"/>
      <c r="VZP24" s="322"/>
      <c r="VZQ24" s="321"/>
      <c r="VZR24" s="322"/>
      <c r="VZS24" s="321"/>
      <c r="VZT24" s="322"/>
      <c r="VZU24" s="321"/>
      <c r="VZV24" s="322"/>
      <c r="VZW24" s="321"/>
      <c r="VZX24" s="322"/>
      <c r="VZY24" s="321"/>
      <c r="VZZ24" s="322"/>
      <c r="WAA24" s="321"/>
      <c r="WAB24" s="322"/>
      <c r="WAC24" s="321"/>
      <c r="WAD24" s="322"/>
      <c r="WAE24" s="321"/>
      <c r="WAF24" s="322"/>
      <c r="WAG24" s="321"/>
      <c r="WAH24" s="322"/>
      <c r="WAI24" s="321"/>
      <c r="WAJ24" s="322"/>
      <c r="WAK24" s="321"/>
      <c r="WAL24" s="322"/>
      <c r="WAM24" s="321"/>
      <c r="WAN24" s="322"/>
      <c r="WAO24" s="321"/>
      <c r="WAP24" s="322"/>
      <c r="WAQ24" s="321"/>
      <c r="WAR24" s="322"/>
      <c r="WAS24" s="321"/>
      <c r="WAT24" s="322"/>
      <c r="WAU24" s="321"/>
      <c r="WAV24" s="322"/>
      <c r="WAW24" s="321"/>
      <c r="WAX24" s="322"/>
      <c r="WAY24" s="321"/>
      <c r="WAZ24" s="322"/>
      <c r="WBA24" s="321"/>
      <c r="WBB24" s="322"/>
      <c r="WBC24" s="321"/>
      <c r="WBD24" s="322"/>
      <c r="WBE24" s="321"/>
      <c r="WBF24" s="322"/>
      <c r="WBG24" s="321"/>
      <c r="WBH24" s="322"/>
      <c r="WBI24" s="321"/>
      <c r="WBJ24" s="322"/>
      <c r="WBK24" s="321"/>
      <c r="WBL24" s="322"/>
      <c r="WBM24" s="321"/>
      <c r="WBN24" s="322"/>
      <c r="WBO24" s="321"/>
      <c r="WBP24" s="322"/>
      <c r="WBQ24" s="321"/>
      <c r="WBR24" s="322"/>
      <c r="WBS24" s="321"/>
      <c r="WBT24" s="322"/>
      <c r="WBU24" s="321"/>
      <c r="WBV24" s="322"/>
      <c r="WBW24" s="321"/>
      <c r="WBX24" s="322"/>
      <c r="WBY24" s="321"/>
      <c r="WBZ24" s="322"/>
      <c r="WCA24" s="321"/>
      <c r="WCB24" s="322"/>
      <c r="WCC24" s="321"/>
      <c r="WCD24" s="322"/>
      <c r="WCE24" s="321"/>
      <c r="WCF24" s="322"/>
      <c r="WCG24" s="321"/>
      <c r="WCH24" s="322"/>
      <c r="WCI24" s="321"/>
      <c r="WCJ24" s="322"/>
      <c r="WCK24" s="321"/>
      <c r="WCL24" s="322"/>
      <c r="WCM24" s="321"/>
      <c r="WCN24" s="322"/>
      <c r="WCO24" s="321"/>
      <c r="WCP24" s="322"/>
      <c r="WCQ24" s="321"/>
      <c r="WCR24" s="322"/>
      <c r="WCS24" s="321"/>
      <c r="WCT24" s="322"/>
      <c r="WCU24" s="321"/>
      <c r="WCV24" s="322"/>
      <c r="WCW24" s="321"/>
      <c r="WCX24" s="322"/>
      <c r="WCY24" s="321"/>
      <c r="WCZ24" s="322"/>
      <c r="WDA24" s="321"/>
      <c r="WDB24" s="322"/>
      <c r="WDC24" s="321"/>
      <c r="WDD24" s="322"/>
      <c r="WDE24" s="321"/>
      <c r="WDF24" s="322"/>
      <c r="WDG24" s="321"/>
      <c r="WDH24" s="322"/>
      <c r="WDI24" s="321"/>
      <c r="WDJ24" s="322"/>
      <c r="WDK24" s="321"/>
      <c r="WDL24" s="322"/>
      <c r="WDM24" s="321"/>
      <c r="WDN24" s="322"/>
      <c r="WDO24" s="321"/>
      <c r="WDP24" s="322"/>
      <c r="WDQ24" s="321"/>
      <c r="WDR24" s="322"/>
      <c r="WDS24" s="321"/>
      <c r="WDT24" s="322"/>
      <c r="WDU24" s="321"/>
      <c r="WDV24" s="322"/>
      <c r="WDW24" s="321"/>
      <c r="WDX24" s="322"/>
      <c r="WDY24" s="321"/>
      <c r="WDZ24" s="322"/>
      <c r="WEA24" s="321"/>
      <c r="WEB24" s="322"/>
      <c r="WEC24" s="321"/>
      <c r="WED24" s="322"/>
      <c r="WEE24" s="321"/>
      <c r="WEF24" s="322"/>
      <c r="WEG24" s="321"/>
      <c r="WEH24" s="322"/>
      <c r="WEI24" s="321"/>
      <c r="WEJ24" s="322"/>
      <c r="WEK24" s="321"/>
      <c r="WEL24" s="322"/>
      <c r="WEM24" s="321"/>
      <c r="WEN24" s="322"/>
      <c r="WEO24" s="321"/>
      <c r="WEP24" s="322"/>
      <c r="WEQ24" s="321"/>
      <c r="WER24" s="322"/>
      <c r="WES24" s="321"/>
      <c r="WET24" s="322"/>
      <c r="WEU24" s="321"/>
      <c r="WEV24" s="322"/>
      <c r="WEW24" s="321"/>
      <c r="WEX24" s="322"/>
      <c r="WEY24" s="321"/>
      <c r="WEZ24" s="322"/>
      <c r="WFA24" s="321"/>
      <c r="WFB24" s="322"/>
      <c r="WFC24" s="321"/>
      <c r="WFD24" s="322"/>
      <c r="WFE24" s="321"/>
      <c r="WFF24" s="322"/>
      <c r="WFG24" s="321"/>
      <c r="WFH24" s="322"/>
      <c r="WFI24" s="321"/>
      <c r="WFJ24" s="322"/>
      <c r="WFK24" s="321"/>
      <c r="WFL24" s="322"/>
      <c r="WFM24" s="321"/>
      <c r="WFN24" s="322"/>
      <c r="WFO24" s="321"/>
      <c r="WFP24" s="322"/>
      <c r="WFQ24" s="321"/>
      <c r="WFR24" s="322"/>
      <c r="WFS24" s="321"/>
      <c r="WFT24" s="322"/>
      <c r="WFU24" s="321"/>
      <c r="WFV24" s="322"/>
      <c r="WFW24" s="321"/>
      <c r="WFX24" s="322"/>
      <c r="WFY24" s="321"/>
      <c r="WFZ24" s="322"/>
      <c r="WGA24" s="321"/>
      <c r="WGB24" s="322"/>
      <c r="WGC24" s="321"/>
      <c r="WGD24" s="322"/>
      <c r="WGE24" s="321"/>
      <c r="WGF24" s="322"/>
      <c r="WGG24" s="321"/>
      <c r="WGH24" s="322"/>
      <c r="WGI24" s="321"/>
      <c r="WGJ24" s="322"/>
      <c r="WGK24" s="321"/>
      <c r="WGL24" s="322"/>
      <c r="WGM24" s="321"/>
      <c r="WGN24" s="322"/>
      <c r="WGO24" s="321"/>
      <c r="WGP24" s="322"/>
      <c r="WGQ24" s="321"/>
      <c r="WGR24" s="322"/>
      <c r="WGS24" s="321"/>
      <c r="WGT24" s="322"/>
      <c r="WGU24" s="321"/>
      <c r="WGV24" s="322"/>
      <c r="WGW24" s="321"/>
      <c r="WGX24" s="322"/>
      <c r="WGY24" s="321"/>
      <c r="WGZ24" s="322"/>
      <c r="WHA24" s="321"/>
      <c r="WHB24" s="322"/>
      <c r="WHC24" s="321"/>
      <c r="WHD24" s="322"/>
      <c r="WHE24" s="321"/>
      <c r="WHF24" s="322"/>
      <c r="WHG24" s="321"/>
      <c r="WHH24" s="322"/>
      <c r="WHI24" s="321"/>
      <c r="WHJ24" s="322"/>
      <c r="WHK24" s="321"/>
      <c r="WHL24" s="322"/>
      <c r="WHM24" s="321"/>
      <c r="WHN24" s="322"/>
      <c r="WHO24" s="321"/>
      <c r="WHP24" s="322"/>
      <c r="WHQ24" s="321"/>
      <c r="WHR24" s="322"/>
      <c r="WHS24" s="321"/>
      <c r="WHT24" s="322"/>
      <c r="WHU24" s="321"/>
      <c r="WHV24" s="322"/>
      <c r="WHW24" s="321"/>
      <c r="WHX24" s="322"/>
      <c r="WHY24" s="321"/>
      <c r="WHZ24" s="322"/>
      <c r="WIA24" s="321"/>
      <c r="WIB24" s="322"/>
      <c r="WIC24" s="321"/>
      <c r="WID24" s="322"/>
      <c r="WIE24" s="321"/>
      <c r="WIF24" s="322"/>
      <c r="WIG24" s="321"/>
      <c r="WIH24" s="322"/>
      <c r="WII24" s="321"/>
      <c r="WIJ24" s="322"/>
      <c r="WIK24" s="321"/>
      <c r="WIL24" s="322"/>
      <c r="WIM24" s="321"/>
      <c r="WIN24" s="322"/>
      <c r="WIO24" s="321"/>
      <c r="WIP24" s="322"/>
      <c r="WIQ24" s="321"/>
      <c r="WIR24" s="322"/>
      <c r="WIS24" s="321"/>
      <c r="WIT24" s="322"/>
      <c r="WIU24" s="321"/>
      <c r="WIV24" s="322"/>
      <c r="WIW24" s="321"/>
      <c r="WIX24" s="322"/>
      <c r="WIY24" s="321"/>
      <c r="WIZ24" s="322"/>
      <c r="WJA24" s="321"/>
      <c r="WJB24" s="322"/>
      <c r="WJC24" s="321"/>
      <c r="WJD24" s="322"/>
      <c r="WJE24" s="321"/>
      <c r="WJF24" s="322"/>
      <c r="WJG24" s="321"/>
      <c r="WJH24" s="322"/>
      <c r="WJI24" s="321"/>
      <c r="WJJ24" s="322"/>
      <c r="WJK24" s="321"/>
      <c r="WJL24" s="322"/>
      <c r="WJM24" s="321"/>
      <c r="WJN24" s="322"/>
      <c r="WJO24" s="321"/>
      <c r="WJP24" s="322"/>
      <c r="WJQ24" s="321"/>
      <c r="WJR24" s="322"/>
      <c r="WJS24" s="321"/>
      <c r="WJT24" s="322"/>
      <c r="WJU24" s="321"/>
      <c r="WJV24" s="322"/>
      <c r="WJW24" s="321"/>
      <c r="WJX24" s="322"/>
      <c r="WJY24" s="321"/>
      <c r="WJZ24" s="322"/>
      <c r="WKA24" s="321"/>
      <c r="WKB24" s="322"/>
      <c r="WKC24" s="321"/>
      <c r="WKD24" s="322"/>
      <c r="WKE24" s="321"/>
      <c r="WKF24" s="322"/>
      <c r="WKG24" s="321"/>
      <c r="WKH24" s="322"/>
      <c r="WKI24" s="321"/>
      <c r="WKJ24" s="322"/>
      <c r="WKK24" s="321"/>
      <c r="WKL24" s="322"/>
      <c r="WKM24" s="321"/>
      <c r="WKN24" s="322"/>
      <c r="WKO24" s="321"/>
      <c r="WKP24" s="322"/>
      <c r="WKQ24" s="321"/>
      <c r="WKR24" s="322"/>
      <c r="WKS24" s="321"/>
      <c r="WKT24" s="322"/>
      <c r="WKU24" s="321"/>
      <c r="WKV24" s="322"/>
      <c r="WKW24" s="321"/>
      <c r="WKX24" s="322"/>
      <c r="WKY24" s="321"/>
      <c r="WKZ24" s="322"/>
      <c r="WLA24" s="321"/>
      <c r="WLB24" s="322"/>
      <c r="WLC24" s="321"/>
      <c r="WLD24" s="322"/>
      <c r="WLE24" s="321"/>
      <c r="WLF24" s="322"/>
      <c r="WLG24" s="321"/>
      <c r="WLH24" s="322"/>
      <c r="WLI24" s="321"/>
      <c r="WLJ24" s="322"/>
      <c r="WLK24" s="321"/>
      <c r="WLL24" s="322"/>
      <c r="WLM24" s="321"/>
      <c r="WLN24" s="322"/>
      <c r="WLO24" s="321"/>
      <c r="WLP24" s="322"/>
      <c r="WLQ24" s="321"/>
      <c r="WLR24" s="322"/>
      <c r="WLS24" s="321"/>
      <c r="WLT24" s="322"/>
      <c r="WLU24" s="321"/>
      <c r="WLV24" s="322"/>
      <c r="WLW24" s="321"/>
      <c r="WLX24" s="322"/>
      <c r="WLY24" s="321"/>
      <c r="WLZ24" s="322"/>
      <c r="WMA24" s="321"/>
      <c r="WMB24" s="322"/>
      <c r="WMC24" s="321"/>
      <c r="WMD24" s="322"/>
      <c r="WME24" s="321"/>
      <c r="WMF24" s="322"/>
      <c r="WMG24" s="321"/>
      <c r="WMH24" s="322"/>
      <c r="WMI24" s="321"/>
      <c r="WMJ24" s="322"/>
      <c r="WMK24" s="321"/>
      <c r="WML24" s="322"/>
      <c r="WMM24" s="321"/>
      <c r="WMN24" s="322"/>
      <c r="WMO24" s="321"/>
      <c r="WMP24" s="322"/>
      <c r="WMQ24" s="321"/>
      <c r="WMR24" s="322"/>
      <c r="WMS24" s="321"/>
      <c r="WMT24" s="322"/>
      <c r="WMU24" s="321"/>
      <c r="WMV24" s="322"/>
      <c r="WMW24" s="321"/>
      <c r="WMX24" s="322"/>
      <c r="WMY24" s="321"/>
      <c r="WMZ24" s="322"/>
      <c r="WNA24" s="321"/>
      <c r="WNB24" s="322"/>
      <c r="WNC24" s="321"/>
      <c r="WND24" s="322"/>
      <c r="WNE24" s="321"/>
      <c r="WNF24" s="322"/>
      <c r="WNG24" s="321"/>
      <c r="WNH24" s="322"/>
      <c r="WNI24" s="321"/>
      <c r="WNJ24" s="322"/>
      <c r="WNK24" s="321"/>
      <c r="WNL24" s="322"/>
      <c r="WNM24" s="321"/>
      <c r="WNN24" s="322"/>
      <c r="WNO24" s="321"/>
      <c r="WNP24" s="322"/>
      <c r="WNQ24" s="321"/>
      <c r="WNR24" s="322"/>
      <c r="WNS24" s="321"/>
      <c r="WNT24" s="322"/>
      <c r="WNU24" s="321"/>
      <c r="WNV24" s="322"/>
      <c r="WNW24" s="321"/>
      <c r="WNX24" s="322"/>
      <c r="WNY24" s="321"/>
      <c r="WNZ24" s="322"/>
      <c r="WOA24" s="321"/>
      <c r="WOB24" s="322"/>
      <c r="WOC24" s="321"/>
      <c r="WOD24" s="322"/>
      <c r="WOE24" s="321"/>
      <c r="WOF24" s="322"/>
      <c r="WOG24" s="321"/>
      <c r="WOH24" s="322"/>
      <c r="WOI24" s="321"/>
      <c r="WOJ24" s="322"/>
      <c r="WOK24" s="321"/>
      <c r="WOL24" s="322"/>
      <c r="WOM24" s="321"/>
      <c r="WON24" s="322"/>
      <c r="WOO24" s="321"/>
      <c r="WOP24" s="322"/>
      <c r="WOQ24" s="321"/>
      <c r="WOR24" s="322"/>
      <c r="WOS24" s="321"/>
      <c r="WOT24" s="322"/>
      <c r="WOU24" s="321"/>
      <c r="WOV24" s="322"/>
      <c r="WOW24" s="321"/>
      <c r="WOX24" s="322"/>
      <c r="WOY24" s="321"/>
      <c r="WOZ24" s="322"/>
      <c r="WPA24" s="321"/>
      <c r="WPB24" s="322"/>
      <c r="WPC24" s="321"/>
      <c r="WPD24" s="322"/>
      <c r="WPE24" s="321"/>
      <c r="WPF24" s="322"/>
      <c r="WPG24" s="321"/>
      <c r="WPH24" s="322"/>
      <c r="WPI24" s="321"/>
      <c r="WPJ24" s="322"/>
      <c r="WPK24" s="321"/>
      <c r="WPL24" s="322"/>
      <c r="WPM24" s="321"/>
      <c r="WPN24" s="322"/>
      <c r="WPO24" s="321"/>
      <c r="WPP24" s="322"/>
      <c r="WPQ24" s="321"/>
      <c r="WPR24" s="322"/>
      <c r="WPS24" s="321"/>
      <c r="WPT24" s="322"/>
      <c r="WPU24" s="321"/>
      <c r="WPV24" s="322"/>
      <c r="WPW24" s="321"/>
      <c r="WPX24" s="322"/>
      <c r="WPY24" s="321"/>
      <c r="WPZ24" s="322"/>
      <c r="WQA24" s="321"/>
      <c r="WQB24" s="322"/>
      <c r="WQC24" s="321"/>
      <c r="WQD24" s="322"/>
      <c r="WQE24" s="321"/>
      <c r="WQF24" s="322"/>
      <c r="WQG24" s="321"/>
      <c r="WQH24" s="322"/>
      <c r="WQI24" s="321"/>
      <c r="WQJ24" s="322"/>
      <c r="WQK24" s="321"/>
      <c r="WQL24" s="322"/>
      <c r="WQM24" s="321"/>
      <c r="WQN24" s="322"/>
      <c r="WQO24" s="321"/>
      <c r="WQP24" s="322"/>
      <c r="WQQ24" s="321"/>
      <c r="WQR24" s="322"/>
      <c r="WQS24" s="321"/>
      <c r="WQT24" s="322"/>
      <c r="WQU24" s="321"/>
      <c r="WQV24" s="322"/>
      <c r="WQW24" s="321"/>
      <c r="WQX24" s="322"/>
      <c r="WQY24" s="321"/>
      <c r="WQZ24" s="322"/>
      <c r="WRA24" s="321"/>
      <c r="WRB24" s="322"/>
      <c r="WRC24" s="321"/>
      <c r="WRD24" s="322"/>
      <c r="WRE24" s="321"/>
      <c r="WRF24" s="322"/>
      <c r="WRG24" s="321"/>
      <c r="WRH24" s="322"/>
      <c r="WRI24" s="321"/>
      <c r="WRJ24" s="322"/>
      <c r="WRK24" s="321"/>
      <c r="WRL24" s="322"/>
      <c r="WRM24" s="321"/>
      <c r="WRN24" s="322"/>
      <c r="WRO24" s="321"/>
      <c r="WRP24" s="322"/>
      <c r="WRQ24" s="321"/>
      <c r="WRR24" s="322"/>
      <c r="WRS24" s="321"/>
      <c r="WRT24" s="322"/>
      <c r="WRU24" s="321"/>
      <c r="WRV24" s="322"/>
      <c r="WRW24" s="321"/>
      <c r="WRX24" s="322"/>
      <c r="WRY24" s="321"/>
      <c r="WRZ24" s="322"/>
      <c r="WSA24" s="321"/>
      <c r="WSB24" s="322"/>
      <c r="WSC24" s="321"/>
      <c r="WSD24" s="322"/>
      <c r="WSE24" s="321"/>
      <c r="WSF24" s="322"/>
      <c r="WSG24" s="321"/>
      <c r="WSH24" s="322"/>
      <c r="WSI24" s="321"/>
      <c r="WSJ24" s="322"/>
      <c r="WSK24" s="321"/>
      <c r="WSL24" s="322"/>
      <c r="WSM24" s="321"/>
      <c r="WSN24" s="322"/>
      <c r="WSO24" s="321"/>
      <c r="WSP24" s="322"/>
      <c r="WSQ24" s="321"/>
      <c r="WSR24" s="322"/>
      <c r="WSS24" s="321"/>
      <c r="WST24" s="322"/>
      <c r="WSU24" s="321"/>
      <c r="WSV24" s="322"/>
      <c r="WSW24" s="321"/>
      <c r="WSX24" s="322"/>
      <c r="WSY24" s="321"/>
      <c r="WSZ24" s="322"/>
      <c r="WTA24" s="321"/>
      <c r="WTB24" s="322"/>
      <c r="WTC24" s="321"/>
      <c r="WTD24" s="322"/>
      <c r="WTE24" s="321"/>
      <c r="WTF24" s="322"/>
      <c r="WTG24" s="321"/>
      <c r="WTH24" s="322"/>
      <c r="WTI24" s="321"/>
      <c r="WTJ24" s="322"/>
      <c r="WTK24" s="321"/>
      <c r="WTL24" s="322"/>
      <c r="WTM24" s="321"/>
      <c r="WTN24" s="322"/>
      <c r="WTO24" s="321"/>
      <c r="WTP24" s="322"/>
      <c r="WTQ24" s="321"/>
      <c r="WTR24" s="322"/>
      <c r="WTS24" s="321"/>
      <c r="WTT24" s="322"/>
      <c r="WTU24" s="321"/>
      <c r="WTV24" s="322"/>
      <c r="WTW24" s="321"/>
      <c r="WTX24" s="322"/>
      <c r="WTY24" s="321"/>
      <c r="WTZ24" s="322"/>
      <c r="WUA24" s="321"/>
      <c r="WUB24" s="322"/>
      <c r="WUC24" s="321"/>
      <c r="WUD24" s="322"/>
      <c r="WUE24" s="321"/>
      <c r="WUF24" s="322"/>
      <c r="WUG24" s="321"/>
      <c r="WUH24" s="322"/>
      <c r="WUI24" s="321"/>
      <c r="WUJ24" s="322"/>
      <c r="WUK24" s="321"/>
      <c r="WUL24" s="322"/>
      <c r="WUM24" s="321"/>
      <c r="WUN24" s="322"/>
      <c r="WUO24" s="321"/>
      <c r="WUP24" s="322"/>
      <c r="WUQ24" s="321"/>
      <c r="WUR24" s="322"/>
      <c r="WUS24" s="321"/>
      <c r="WUT24" s="322"/>
      <c r="WUU24" s="321"/>
      <c r="WUV24" s="322"/>
      <c r="WUW24" s="321"/>
      <c r="WUX24" s="322"/>
      <c r="WUY24" s="321"/>
      <c r="WUZ24" s="322"/>
      <c r="WVA24" s="321"/>
      <c r="WVB24" s="322"/>
      <c r="WVC24" s="321"/>
      <c r="WVD24" s="322"/>
      <c r="WVE24" s="321"/>
      <c r="WVF24" s="322"/>
      <c r="WVG24" s="321"/>
      <c r="WVH24" s="322"/>
      <c r="WVI24" s="321"/>
      <c r="WVJ24" s="322"/>
      <c r="WVK24" s="321"/>
      <c r="WVL24" s="322"/>
      <c r="WVM24" s="321"/>
      <c r="WVN24" s="322"/>
      <c r="WVO24" s="321"/>
      <c r="WVP24" s="322"/>
      <c r="WVQ24" s="321"/>
      <c r="WVR24" s="322"/>
      <c r="WVS24" s="321"/>
      <c r="WVT24" s="322"/>
      <c r="WVU24" s="321"/>
      <c r="WVV24" s="322"/>
      <c r="WVW24" s="321"/>
      <c r="WVX24" s="322"/>
      <c r="WVY24" s="321"/>
      <c r="WVZ24" s="322"/>
      <c r="WWA24" s="321"/>
      <c r="WWB24" s="322"/>
      <c r="WWC24" s="321"/>
      <c r="WWD24" s="322"/>
      <c r="WWE24" s="321"/>
      <c r="WWF24" s="322"/>
      <c r="WWG24" s="321"/>
      <c r="WWH24" s="322"/>
      <c r="WWI24" s="321"/>
      <c r="WWJ24" s="322"/>
      <c r="WWK24" s="321"/>
      <c r="WWL24" s="322"/>
      <c r="WWM24" s="321"/>
      <c r="WWN24" s="322"/>
      <c r="WWO24" s="321"/>
      <c r="WWP24" s="322"/>
      <c r="WWQ24" s="321"/>
      <c r="WWR24" s="322"/>
      <c r="WWS24" s="321"/>
      <c r="WWT24" s="322"/>
      <c r="WWU24" s="321"/>
      <c r="WWV24" s="322"/>
      <c r="WWW24" s="321"/>
      <c r="WWX24" s="322"/>
      <c r="WWY24" s="321"/>
      <c r="WWZ24" s="322"/>
      <c r="WXA24" s="321"/>
      <c r="WXB24" s="322"/>
      <c r="WXC24" s="321"/>
      <c r="WXD24" s="322"/>
      <c r="WXE24" s="321"/>
      <c r="WXF24" s="322"/>
      <c r="WXG24" s="321"/>
      <c r="WXH24" s="322"/>
      <c r="WXI24" s="321"/>
      <c r="WXJ24" s="322"/>
      <c r="WXK24" s="321"/>
      <c r="WXL24" s="322"/>
      <c r="WXM24" s="321"/>
      <c r="WXN24" s="322"/>
      <c r="WXO24" s="321"/>
      <c r="WXP24" s="322"/>
      <c r="WXQ24" s="321"/>
      <c r="WXR24" s="322"/>
      <c r="WXS24" s="321"/>
      <c r="WXT24" s="322"/>
      <c r="WXU24" s="321"/>
      <c r="WXV24" s="322"/>
      <c r="WXW24" s="321"/>
      <c r="WXX24" s="322"/>
      <c r="WXY24" s="321"/>
      <c r="WXZ24" s="322"/>
      <c r="WYA24" s="321"/>
      <c r="WYB24" s="322"/>
      <c r="WYC24" s="321"/>
      <c r="WYD24" s="322"/>
      <c r="WYE24" s="321"/>
      <c r="WYF24" s="322"/>
      <c r="WYG24" s="321"/>
      <c r="WYH24" s="322"/>
      <c r="WYI24" s="321"/>
      <c r="WYJ24" s="322"/>
      <c r="WYK24" s="321"/>
      <c r="WYL24" s="322"/>
      <c r="WYM24" s="321"/>
      <c r="WYN24" s="322"/>
      <c r="WYO24" s="321"/>
      <c r="WYP24" s="322"/>
      <c r="WYQ24" s="321"/>
      <c r="WYR24" s="322"/>
      <c r="WYS24" s="321"/>
      <c r="WYT24" s="322"/>
      <c r="WYU24" s="321"/>
      <c r="WYV24" s="322"/>
      <c r="WYW24" s="321"/>
      <c r="WYX24" s="322"/>
      <c r="WYY24" s="321"/>
      <c r="WYZ24" s="322"/>
      <c r="WZA24" s="321"/>
      <c r="WZB24" s="322"/>
      <c r="WZC24" s="321"/>
      <c r="WZD24" s="322"/>
      <c r="WZE24" s="321"/>
      <c r="WZF24" s="322"/>
      <c r="WZG24" s="321"/>
      <c r="WZH24" s="322"/>
      <c r="WZI24" s="321"/>
      <c r="WZJ24" s="322"/>
      <c r="WZK24" s="321"/>
      <c r="WZL24" s="322"/>
      <c r="WZM24" s="321"/>
      <c r="WZN24" s="322"/>
      <c r="WZO24" s="321"/>
      <c r="WZP24" s="322"/>
      <c r="WZQ24" s="321"/>
      <c r="WZR24" s="322"/>
      <c r="WZS24" s="321"/>
      <c r="WZT24" s="322"/>
      <c r="WZU24" s="321"/>
      <c r="WZV24" s="322"/>
      <c r="WZW24" s="321"/>
      <c r="WZX24" s="322"/>
      <c r="WZY24" s="321"/>
      <c r="WZZ24" s="322"/>
      <c r="XAA24" s="321"/>
      <c r="XAB24" s="322"/>
      <c r="XAC24" s="321"/>
      <c r="XAD24" s="322"/>
      <c r="XAE24" s="321"/>
      <c r="XAF24" s="322"/>
      <c r="XAG24" s="321"/>
      <c r="XAH24" s="322"/>
      <c r="XAI24" s="321"/>
      <c r="XAJ24" s="322"/>
      <c r="XAK24" s="321"/>
      <c r="XAL24" s="322"/>
      <c r="XAM24" s="321"/>
      <c r="XAN24" s="322"/>
      <c r="XAO24" s="321"/>
      <c r="XAP24" s="322"/>
      <c r="XAQ24" s="321"/>
      <c r="XAR24" s="322"/>
      <c r="XAS24" s="321"/>
      <c r="XAT24" s="322"/>
      <c r="XAU24" s="321"/>
      <c r="XAV24" s="322"/>
      <c r="XAW24" s="321"/>
      <c r="XAX24" s="322"/>
      <c r="XAY24" s="321"/>
      <c r="XAZ24" s="322"/>
      <c r="XBA24" s="321"/>
      <c r="XBB24" s="322"/>
      <c r="XBC24" s="321"/>
      <c r="XBD24" s="322"/>
      <c r="XBE24" s="321"/>
      <c r="XBF24" s="322"/>
      <c r="XBG24" s="321"/>
      <c r="XBH24" s="322"/>
      <c r="XBI24" s="321"/>
      <c r="XBJ24" s="322"/>
      <c r="XBK24" s="321"/>
      <c r="XBL24" s="322"/>
      <c r="XBM24" s="321"/>
      <c r="XBN24" s="322"/>
      <c r="XBO24" s="321"/>
      <c r="XBP24" s="322"/>
      <c r="XBQ24" s="321"/>
      <c r="XBR24" s="322"/>
      <c r="XBS24" s="321"/>
      <c r="XBT24" s="322"/>
      <c r="XBU24" s="321"/>
      <c r="XBV24" s="322"/>
      <c r="XBW24" s="321"/>
      <c r="XBX24" s="322"/>
      <c r="XBY24" s="321"/>
      <c r="XBZ24" s="322"/>
      <c r="XCA24" s="321"/>
      <c r="XCB24" s="322"/>
      <c r="XCC24" s="321"/>
      <c r="XCD24" s="322"/>
      <c r="XCE24" s="321"/>
      <c r="XCF24" s="322"/>
      <c r="XCG24" s="321"/>
      <c r="XCH24" s="322"/>
      <c r="XCI24" s="321"/>
      <c r="XCJ24" s="322"/>
      <c r="XCK24" s="321"/>
      <c r="XCL24" s="322"/>
      <c r="XCM24" s="321"/>
      <c r="XCN24" s="322"/>
      <c r="XCO24" s="321"/>
      <c r="XCP24" s="322"/>
      <c r="XCQ24" s="321"/>
      <c r="XCR24" s="322"/>
      <c r="XCS24" s="321"/>
      <c r="XCT24" s="322"/>
      <c r="XCU24" s="321"/>
      <c r="XCV24" s="322"/>
      <c r="XCW24" s="321"/>
      <c r="XCX24" s="322"/>
      <c r="XCY24" s="321"/>
      <c r="XCZ24" s="322"/>
      <c r="XDA24" s="321"/>
      <c r="XDB24" s="322"/>
      <c r="XDC24" s="321"/>
      <c r="XDD24" s="322"/>
      <c r="XDE24" s="321"/>
      <c r="XDF24" s="322"/>
      <c r="XDG24" s="321"/>
      <c r="XDH24" s="322"/>
      <c r="XDI24" s="321"/>
      <c r="XDJ24" s="322"/>
      <c r="XDK24" s="321"/>
    </row>
    <row r="25" spans="1:16339" ht="25.5">
      <c r="A25" s="102" t="s">
        <v>614</v>
      </c>
      <c r="B25" s="101" t="s">
        <v>364</v>
      </c>
      <c r="C25" s="61">
        <v>1565.2139244579607</v>
      </c>
      <c r="D25" s="129">
        <v>4.1062330774383771</v>
      </c>
      <c r="E25" s="61">
        <v>1407.1150802</v>
      </c>
      <c r="F25" s="129">
        <v>3.3446199999999999</v>
      </c>
      <c r="G25" s="129">
        <v>1286.3076419784002</v>
      </c>
      <c r="H25" s="129">
        <v>3.0068670188139039</v>
      </c>
      <c r="I25" s="129">
        <v>1117.9376248038393</v>
      </c>
      <c r="J25" s="129">
        <v>2.6263011835549586</v>
      </c>
      <c r="K25" s="129">
        <v>1129.3086800357594</v>
      </c>
      <c r="L25" s="129">
        <v>2.6161389024851376</v>
      </c>
      <c r="M25" s="101" t="s">
        <v>518</v>
      </c>
      <c r="N25" s="260"/>
      <c r="O25" s="260"/>
      <c r="P25" s="260"/>
      <c r="Q25" s="260"/>
      <c r="R25" s="260"/>
      <c r="S25" s="260"/>
      <c r="T25" s="260"/>
      <c r="U25" s="260"/>
      <c r="V25" s="260"/>
      <c r="W25" s="260"/>
      <c r="X25" s="260"/>
      <c r="Y25" s="260"/>
      <c r="Z25" s="260"/>
      <c r="AA25" s="260"/>
      <c r="AB25" s="260"/>
      <c r="AC25" s="260"/>
      <c r="AD25" s="260"/>
      <c r="AE25" s="260"/>
      <c r="AF25" s="260"/>
      <c r="AG25" s="260"/>
      <c r="AH25" s="260"/>
      <c r="AI25" s="260"/>
      <c r="AJ25" s="260"/>
      <c r="AK25" s="260"/>
      <c r="AL25" s="260"/>
      <c r="AM25" s="260"/>
      <c r="AN25" s="260"/>
      <c r="AO25" s="260"/>
      <c r="AP25" s="260"/>
      <c r="AQ25" s="260"/>
      <c r="AR25" s="260"/>
      <c r="AS25" s="260"/>
      <c r="AT25" s="260"/>
      <c r="AU25" s="260"/>
      <c r="AV25" s="260"/>
      <c r="AW25" s="260"/>
      <c r="AX25" s="260"/>
      <c r="AY25" s="260"/>
      <c r="AZ25" s="260"/>
      <c r="BA25" s="260"/>
      <c r="BB25" s="260"/>
      <c r="BC25" s="260"/>
      <c r="BD25" s="260"/>
      <c r="BE25" s="260"/>
      <c r="BF25" s="260"/>
      <c r="BG25" s="260"/>
      <c r="BH25" s="260"/>
      <c r="BI25" s="260"/>
      <c r="BJ25" s="260"/>
      <c r="BK25" s="260"/>
      <c r="BL25" s="260"/>
      <c r="BM25" s="260"/>
      <c r="BN25" s="260"/>
      <c r="BO25" s="260"/>
    </row>
    <row r="26" spans="1:16339" ht="15.75" customHeight="1">
      <c r="A26" s="102" t="s">
        <v>365</v>
      </c>
      <c r="B26" s="101" t="s">
        <v>366</v>
      </c>
      <c r="C26" s="61">
        <v>673.30817429867659</v>
      </c>
      <c r="D26" s="129">
        <v>1.7663785463525801</v>
      </c>
      <c r="E26" s="61">
        <v>249.01866970999995</v>
      </c>
      <c r="F26" s="129">
        <v>0.5919009999999999</v>
      </c>
      <c r="G26" s="129">
        <v>0</v>
      </c>
      <c r="H26" s="129">
        <v>0</v>
      </c>
      <c r="I26" s="129"/>
      <c r="J26" s="129"/>
      <c r="K26" s="129">
        <v>0</v>
      </c>
      <c r="L26" s="129">
        <v>0</v>
      </c>
      <c r="M26" s="101"/>
      <c r="N26" s="260"/>
      <c r="O26" s="260"/>
      <c r="P26" s="260"/>
      <c r="Q26" s="260"/>
      <c r="R26" s="260"/>
      <c r="S26" s="260"/>
      <c r="T26" s="260"/>
      <c r="U26" s="260"/>
      <c r="V26" s="260"/>
      <c r="W26" s="260"/>
      <c r="X26" s="260"/>
      <c r="Y26" s="260"/>
      <c r="Z26" s="260"/>
      <c r="AA26" s="260"/>
      <c r="AB26" s="260"/>
      <c r="AC26" s="260"/>
      <c r="AD26" s="260"/>
      <c r="AE26" s="260"/>
      <c r="AF26" s="260"/>
      <c r="AG26" s="260"/>
      <c r="AH26" s="260"/>
      <c r="AI26" s="260"/>
      <c r="AJ26" s="260"/>
      <c r="AK26" s="260"/>
      <c r="AL26" s="260"/>
      <c r="AM26" s="260"/>
      <c r="AN26" s="260"/>
      <c r="AO26" s="260"/>
      <c r="AP26" s="260"/>
      <c r="AQ26" s="260"/>
      <c r="AR26" s="260"/>
      <c r="AS26" s="260"/>
      <c r="AT26" s="260"/>
      <c r="AU26" s="260"/>
      <c r="AV26" s="260"/>
      <c r="AW26" s="260"/>
      <c r="AX26" s="260"/>
      <c r="AY26" s="260"/>
      <c r="AZ26" s="260"/>
      <c r="BA26" s="260"/>
      <c r="BB26" s="260"/>
      <c r="BC26" s="260"/>
      <c r="BD26" s="260"/>
      <c r="BE26" s="260"/>
      <c r="BF26" s="260"/>
      <c r="BG26" s="260"/>
      <c r="BH26" s="260"/>
      <c r="BI26" s="260"/>
      <c r="BJ26" s="260"/>
      <c r="BK26" s="260"/>
      <c r="BL26" s="260"/>
      <c r="BM26" s="260"/>
      <c r="BN26" s="260"/>
      <c r="BO26" s="260"/>
    </row>
    <row r="27" spans="1:16339" ht="18" customHeight="1">
      <c r="A27" s="102" t="s">
        <v>367</v>
      </c>
      <c r="B27" s="101" t="s">
        <v>325</v>
      </c>
      <c r="C27" s="61">
        <v>160486.94153000001</v>
      </c>
      <c r="D27" s="129">
        <v>421.02665808804238</v>
      </c>
      <c r="E27" s="61">
        <v>169027.8194871</v>
      </c>
      <c r="F27" s="129">
        <v>401.76801</v>
      </c>
      <c r="G27" s="129">
        <v>152260.64145</v>
      </c>
      <c r="H27" s="129">
        <v>355.923797774609</v>
      </c>
      <c r="I27" s="129">
        <v>148703.09359</v>
      </c>
      <c r="J27" s="129">
        <v>349.33890946038008</v>
      </c>
      <c r="K27" s="129">
        <v>139722.30375000002</v>
      </c>
      <c r="L27" s="129">
        <v>323.67851310028499</v>
      </c>
      <c r="M27" s="101" t="s">
        <v>241</v>
      </c>
      <c r="N27" s="260"/>
      <c r="O27" s="260"/>
      <c r="P27" s="260"/>
      <c r="Q27" s="260"/>
      <c r="R27" s="260"/>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0"/>
      <c r="BI27" s="260"/>
      <c r="BJ27" s="260"/>
      <c r="BK27" s="260"/>
      <c r="BL27" s="260"/>
      <c r="BM27" s="260"/>
      <c r="BN27" s="260"/>
      <c r="BO27" s="260"/>
    </row>
    <row r="28" spans="1:16339" ht="16.5" customHeight="1">
      <c r="A28" s="102" t="s">
        <v>66</v>
      </c>
      <c r="B28" s="101" t="s">
        <v>726</v>
      </c>
      <c r="C28" s="61">
        <v>3678.7367301369991</v>
      </c>
      <c r="D28" s="129">
        <v>9.6509174934073112</v>
      </c>
      <c r="E28" s="61">
        <v>4071.8711846999995</v>
      </c>
      <c r="F28" s="129">
        <v>9.6785700000000006</v>
      </c>
      <c r="G28" s="129">
        <v>3832.8476218052974</v>
      </c>
      <c r="H28" s="129">
        <v>8.9596475415631431</v>
      </c>
      <c r="I28" s="129">
        <v>3735.4029809697981</v>
      </c>
      <c r="J28" s="129">
        <v>8.7753494043972982</v>
      </c>
      <c r="K28" s="129">
        <v>3492.6405834081979</v>
      </c>
      <c r="L28" s="129">
        <v>8.0909967878430233</v>
      </c>
      <c r="M28" s="101" t="s">
        <v>715</v>
      </c>
      <c r="N28" s="260"/>
      <c r="O28" s="260"/>
      <c r="P28" s="260"/>
      <c r="Q28" s="260"/>
      <c r="R28" s="260"/>
      <c r="S28" s="260"/>
      <c r="T28" s="260"/>
      <c r="U28" s="260"/>
      <c r="V28" s="260"/>
      <c r="W28" s="260"/>
      <c r="X28" s="260"/>
      <c r="Y28" s="260"/>
      <c r="Z28" s="260"/>
      <c r="AA28" s="260"/>
      <c r="AB28" s="260"/>
      <c r="AC28" s="260"/>
      <c r="AD28" s="260"/>
      <c r="AE28" s="260"/>
      <c r="AF28" s="260"/>
      <c r="AG28" s="260"/>
      <c r="AH28" s="260"/>
      <c r="AI28" s="260"/>
      <c r="AJ28" s="260"/>
      <c r="AK28" s="260"/>
      <c r="AL28" s="260"/>
      <c r="AM28" s="260"/>
      <c r="AN28" s="260"/>
      <c r="AO28" s="260"/>
      <c r="AP28" s="260"/>
      <c r="AQ28" s="260"/>
      <c r="AR28" s="260"/>
      <c r="AS28" s="260"/>
      <c r="AT28" s="260"/>
      <c r="AU28" s="260"/>
      <c r="AV28" s="260"/>
      <c r="AW28" s="260"/>
      <c r="AX28" s="260"/>
      <c r="AY28" s="260"/>
      <c r="AZ28" s="260"/>
      <c r="BA28" s="260"/>
      <c r="BB28" s="260"/>
      <c r="BC28" s="260"/>
      <c r="BD28" s="260"/>
      <c r="BE28" s="260"/>
      <c r="BF28" s="260"/>
      <c r="BG28" s="260"/>
      <c r="BH28" s="260"/>
      <c r="BI28" s="260"/>
      <c r="BJ28" s="260"/>
      <c r="BK28" s="260"/>
      <c r="BL28" s="260"/>
      <c r="BM28" s="260"/>
      <c r="BN28" s="260"/>
      <c r="BO28" s="260"/>
    </row>
    <row r="29" spans="1:16339" ht="25.5">
      <c r="A29" s="102" t="s">
        <v>525</v>
      </c>
      <c r="B29" s="101" t="s">
        <v>2581</v>
      </c>
      <c r="C29" s="61"/>
      <c r="D29" s="129"/>
      <c r="E29" s="61">
        <v>9931.4611653000011</v>
      </c>
      <c r="F29" s="129">
        <v>23.60643</v>
      </c>
      <c r="G29" s="129">
        <v>40970.662790399998</v>
      </c>
      <c r="H29" s="129">
        <v>95.772838987353595</v>
      </c>
      <c r="I29" s="129">
        <v>40741.810960199997</v>
      </c>
      <c r="J29" s="129">
        <v>95.712197148495306</v>
      </c>
      <c r="K29" s="129">
        <v>41892.255295800001</v>
      </c>
      <c r="L29" s="129">
        <v>97.046946268677459</v>
      </c>
      <c r="M29" s="101" t="s">
        <v>2576</v>
      </c>
    </row>
    <row r="30" spans="1:16339" ht="20.25" customHeight="1">
      <c r="A30" s="102" t="s">
        <v>1243</v>
      </c>
      <c r="B30" s="101" t="s">
        <v>489</v>
      </c>
      <c r="C30" s="61">
        <v>76236</v>
      </c>
      <c r="D30" s="129">
        <v>200</v>
      </c>
      <c r="E30" s="61">
        <v>84142</v>
      </c>
      <c r="F30" s="129">
        <v>200</v>
      </c>
      <c r="G30" s="129">
        <v>85558</v>
      </c>
      <c r="H30" s="129">
        <v>200</v>
      </c>
      <c r="I30" s="129">
        <v>85134</v>
      </c>
      <c r="J30" s="129">
        <v>200</v>
      </c>
      <c r="K30" s="129">
        <v>86334</v>
      </c>
      <c r="L30" s="129">
        <v>200</v>
      </c>
      <c r="M30" s="101" t="s">
        <v>112</v>
      </c>
    </row>
    <row r="31" spans="1:16339" ht="20.25" customHeight="1">
      <c r="A31" s="102" t="s">
        <v>2578</v>
      </c>
      <c r="B31" s="101" t="s">
        <v>1244</v>
      </c>
      <c r="C31" s="61">
        <v>3416740.0000000005</v>
      </c>
      <c r="D31" s="129">
        <v>8963.5867569127458</v>
      </c>
      <c r="E31" s="61">
        <v>3870101</v>
      </c>
      <c r="F31" s="129">
        <v>9198.9755413467719</v>
      </c>
      <c r="G31" s="129">
        <v>3901249</v>
      </c>
      <c r="H31" s="129">
        <v>9119.5422987914626</v>
      </c>
      <c r="I31" s="129">
        <v>3858979.0000000005</v>
      </c>
      <c r="J31" s="129">
        <v>9065.6588437052178</v>
      </c>
      <c r="K31" s="129">
        <v>3878993</v>
      </c>
      <c r="L31" s="129">
        <v>8986.0147798086491</v>
      </c>
      <c r="M31" s="101" t="s">
        <v>1242</v>
      </c>
    </row>
    <row r="32" spans="1:16339" ht="25.5">
      <c r="A32" s="102" t="s">
        <v>2579</v>
      </c>
      <c r="B32" s="101" t="s">
        <v>2580</v>
      </c>
      <c r="C32" s="61"/>
      <c r="D32" s="129"/>
      <c r="E32" s="61">
        <v>226000</v>
      </c>
      <c r="F32" s="129">
        <v>537.18713603194601</v>
      </c>
      <c r="G32" s="129">
        <v>472800</v>
      </c>
      <c r="H32" s="129">
        <v>1105.2151756703056</v>
      </c>
      <c r="I32" s="129">
        <v>468000</v>
      </c>
      <c r="J32" s="129">
        <v>1099.4432306716469</v>
      </c>
      <c r="K32" s="129">
        <v>461599.99999999994</v>
      </c>
      <c r="L32" s="129">
        <v>1069.3353719276297</v>
      </c>
      <c r="M32" s="101" t="s">
        <v>2577</v>
      </c>
    </row>
    <row r="33" spans="1:13" ht="30" customHeight="1">
      <c r="A33" s="32" t="s">
        <v>207</v>
      </c>
      <c r="B33" s="20" t="s">
        <v>650</v>
      </c>
      <c r="C33" s="112">
        <v>3418560.0645053</v>
      </c>
      <c r="D33" s="131">
        <v>8968.3615732863727</v>
      </c>
      <c r="E33" s="112">
        <v>2927277.0460747899</v>
      </c>
      <c r="F33" s="131">
        <v>6957.9450121812897</v>
      </c>
      <c r="G33" s="131">
        <v>3387853.6828741999</v>
      </c>
      <c r="H33" s="131">
        <v>7919.4316904887901</v>
      </c>
      <c r="I33" s="131">
        <v>2741175.7564680101</v>
      </c>
      <c r="J33" s="131">
        <v>6439.6733536965485</v>
      </c>
      <c r="K33" s="131">
        <v>2102537.9598559798</v>
      </c>
      <c r="L33" s="131">
        <v>4870.706696911946</v>
      </c>
      <c r="M33" s="4" t="s">
        <v>638</v>
      </c>
    </row>
    <row r="34" spans="1:13" ht="15" customHeight="1">
      <c r="A34" s="32" t="s">
        <v>611</v>
      </c>
      <c r="B34" s="11" t="s">
        <v>299</v>
      </c>
      <c r="C34" s="113">
        <v>3418560.0645053</v>
      </c>
      <c r="D34" s="132">
        <v>8968.3615732863727</v>
      </c>
      <c r="E34" s="113">
        <v>2927277.0460747899</v>
      </c>
      <c r="F34" s="132">
        <v>6957.9450121812897</v>
      </c>
      <c r="G34" s="132">
        <v>3387853.6828741999</v>
      </c>
      <c r="H34" s="132">
        <v>7919.4316904887901</v>
      </c>
      <c r="I34" s="132">
        <v>2741175.7564680101</v>
      </c>
      <c r="J34" s="132">
        <v>6439.6733536965485</v>
      </c>
      <c r="K34" s="132">
        <v>2102537.9598559798</v>
      </c>
      <c r="L34" s="132">
        <v>4870.706696911946</v>
      </c>
      <c r="M34" s="11" t="s">
        <v>612</v>
      </c>
    </row>
    <row r="35" spans="1:13" ht="15.75" customHeight="1">
      <c r="A35" s="32" t="s">
        <v>613</v>
      </c>
      <c r="B35" s="11" t="s">
        <v>2</v>
      </c>
      <c r="C35" s="114">
        <v>0</v>
      </c>
      <c r="D35" s="131">
        <v>0</v>
      </c>
      <c r="E35" s="114">
        <v>0</v>
      </c>
      <c r="F35" s="131">
        <v>0</v>
      </c>
      <c r="G35" s="131">
        <v>0</v>
      </c>
      <c r="H35" s="131">
        <v>0</v>
      </c>
      <c r="I35" s="131">
        <v>0</v>
      </c>
      <c r="J35" s="131">
        <v>0</v>
      </c>
      <c r="K35" s="131">
        <v>0</v>
      </c>
      <c r="L35" s="131">
        <v>0</v>
      </c>
      <c r="M35" s="11" t="s">
        <v>587</v>
      </c>
    </row>
    <row r="36" spans="1:13" ht="27.75" customHeight="1">
      <c r="A36" s="32" t="s">
        <v>314</v>
      </c>
      <c r="B36" s="4" t="s">
        <v>630</v>
      </c>
      <c r="C36" s="112">
        <v>846655.19987136486</v>
      </c>
      <c r="D36" s="131">
        <v>2221.1427668591346</v>
      </c>
      <c r="E36" s="112">
        <v>1741971.6845</v>
      </c>
      <c r="F36" s="131">
        <v>4140.5521249792018</v>
      </c>
      <c r="G36" s="131">
        <v>1727426.8354130501</v>
      </c>
      <c r="H36" s="131">
        <v>4038.0252820614091</v>
      </c>
      <c r="I36" s="131">
        <v>1791544.821062132</v>
      </c>
      <c r="J36" s="131">
        <v>4208.7645853880513</v>
      </c>
      <c r="K36" s="131">
        <v>1874497.8050963522</v>
      </c>
      <c r="L36" s="131">
        <v>4342.4324254554458</v>
      </c>
      <c r="M36" s="4" t="s">
        <v>639</v>
      </c>
    </row>
    <row r="37" spans="1:13" ht="15.75" customHeight="1">
      <c r="A37" s="33" t="s">
        <v>472</v>
      </c>
      <c r="B37" s="11" t="s">
        <v>544</v>
      </c>
      <c r="C37" s="113">
        <v>630116.04738246487</v>
      </c>
      <c r="D37" s="132">
        <v>1653.0669168961249</v>
      </c>
      <c r="E37" s="113">
        <v>684728.92989999999</v>
      </c>
      <c r="F37" s="132">
        <v>1627.5556319079651</v>
      </c>
      <c r="G37" s="132">
        <v>689856.95581305027</v>
      </c>
      <c r="H37" s="132">
        <v>1612.606549505716</v>
      </c>
      <c r="I37" s="132">
        <v>734514.75546213205</v>
      </c>
      <c r="J37" s="132">
        <v>1725.5497344471821</v>
      </c>
      <c r="K37" s="132">
        <v>731440.95649635245</v>
      </c>
      <c r="L37" s="132">
        <v>1694.4447297619765</v>
      </c>
      <c r="M37" s="11" t="s">
        <v>21</v>
      </c>
    </row>
    <row r="38" spans="1:13" ht="16.5" customHeight="1">
      <c r="A38" s="33" t="s">
        <v>22</v>
      </c>
      <c r="B38" s="11" t="s">
        <v>187</v>
      </c>
      <c r="C38" s="113">
        <v>216539.1524889</v>
      </c>
      <c r="D38" s="132">
        <v>568.07584996300955</v>
      </c>
      <c r="E38" s="113">
        <v>1057242.7546000001</v>
      </c>
      <c r="F38" s="132">
        <v>2512.9964930712372</v>
      </c>
      <c r="G38" s="132">
        <v>1037569.8796</v>
      </c>
      <c r="H38" s="132">
        <v>2425.4187325556932</v>
      </c>
      <c r="I38" s="132">
        <v>1057030.0656000001</v>
      </c>
      <c r="J38" s="132">
        <v>2483.2148509408698</v>
      </c>
      <c r="K38" s="132">
        <v>1143056.8485999999</v>
      </c>
      <c r="L38" s="132">
        <v>2647.987695693469</v>
      </c>
      <c r="M38" s="11" t="s">
        <v>188</v>
      </c>
    </row>
    <row r="39" spans="1:13" ht="20.25" customHeight="1">
      <c r="A39" s="34" t="s">
        <v>282</v>
      </c>
      <c r="B39" s="4" t="s">
        <v>381</v>
      </c>
      <c r="C39" s="112">
        <v>768487.02512951277</v>
      </c>
      <c r="D39" s="131">
        <v>2016.0738368474542</v>
      </c>
      <c r="E39" s="112">
        <v>877205.61712010228</v>
      </c>
      <c r="F39" s="131">
        <v>2085.0600582826705</v>
      </c>
      <c r="G39" s="131">
        <v>920974.54731583863</v>
      </c>
      <c r="H39" s="131">
        <v>2152.8660027486349</v>
      </c>
      <c r="I39" s="131">
        <v>1002180.508047239</v>
      </c>
      <c r="J39" s="131">
        <v>2354.3602040248056</v>
      </c>
      <c r="K39" s="131">
        <v>1172589.2291820254</v>
      </c>
      <c r="L39" s="131">
        <v>2716.4019486691814</v>
      </c>
      <c r="M39" s="4" t="s">
        <v>121</v>
      </c>
    </row>
    <row r="40" spans="1:13" ht="20.25" customHeight="1">
      <c r="A40" s="32" t="s">
        <v>608</v>
      </c>
      <c r="B40" s="11" t="s">
        <v>299</v>
      </c>
      <c r="C40" s="113">
        <v>172283.0644844796</v>
      </c>
      <c r="D40" s="132">
        <v>451.97299040998899</v>
      </c>
      <c r="E40" s="113">
        <v>188910.90175906118</v>
      </c>
      <c r="F40" s="132">
        <v>449.02878885470085</v>
      </c>
      <c r="G40" s="132">
        <v>191571.3193557988</v>
      </c>
      <c r="H40" s="132">
        <v>447.81626348394957</v>
      </c>
      <c r="I40" s="132">
        <v>194428.8064857524</v>
      </c>
      <c r="J40" s="132">
        <v>456.75947679129933</v>
      </c>
      <c r="K40" s="132">
        <v>197126.52147407242</v>
      </c>
      <c r="L40" s="132">
        <v>456.66022997677021</v>
      </c>
      <c r="M40" s="11" t="s">
        <v>612</v>
      </c>
    </row>
    <row r="41" spans="1:13" ht="20.25" customHeight="1">
      <c r="A41" s="32" t="s">
        <v>207</v>
      </c>
      <c r="B41" s="57" t="s">
        <v>2</v>
      </c>
      <c r="C41" s="113">
        <v>596203.96064503316</v>
      </c>
      <c r="D41" s="132">
        <v>1564.1008464374654</v>
      </c>
      <c r="E41" s="113">
        <v>688294.71536104102</v>
      </c>
      <c r="F41" s="132">
        <v>1636.0312694279696</v>
      </c>
      <c r="G41" s="132">
        <v>729403.22796003975</v>
      </c>
      <c r="H41" s="132">
        <v>1705.0497392646853</v>
      </c>
      <c r="I41" s="132">
        <v>807751.70156148658</v>
      </c>
      <c r="J41" s="132">
        <v>1897.6007272335062</v>
      </c>
      <c r="K41" s="132">
        <v>975462.70770795294</v>
      </c>
      <c r="L41" s="132">
        <v>2259.7417186924108</v>
      </c>
      <c r="M41" s="11" t="s">
        <v>587</v>
      </c>
    </row>
    <row r="42" spans="1:13" ht="15.75" customHeight="1">
      <c r="A42" s="34" t="s">
        <v>361</v>
      </c>
      <c r="B42" s="4" t="s">
        <v>219</v>
      </c>
      <c r="C42" s="112">
        <v>30623.8907</v>
      </c>
      <c r="D42" s="131">
        <v>80.33971011070885</v>
      </c>
      <c r="E42" s="112">
        <v>28608.350699999999</v>
      </c>
      <c r="F42" s="131">
        <v>68.000168049250078</v>
      </c>
      <c r="G42" s="131">
        <v>28608.350699999999</v>
      </c>
      <c r="H42" s="131">
        <v>66.874753266789781</v>
      </c>
      <c r="I42" s="131">
        <v>26608.350699999999</v>
      </c>
      <c r="J42" s="131">
        <v>62.509339864214063</v>
      </c>
      <c r="K42" s="131">
        <v>26608.350699999999</v>
      </c>
      <c r="L42" s="131">
        <v>61.640490884240272</v>
      </c>
      <c r="M42" s="4" t="s">
        <v>453</v>
      </c>
    </row>
    <row r="43" spans="1:13" ht="15.75" customHeight="1">
      <c r="A43" s="32" t="s">
        <v>608</v>
      </c>
      <c r="B43" s="11" t="s">
        <v>299</v>
      </c>
      <c r="C43" s="113">
        <v>30623.8907</v>
      </c>
      <c r="D43" s="132">
        <v>80.33971011070885</v>
      </c>
      <c r="E43" s="113">
        <v>28608.350699999999</v>
      </c>
      <c r="F43" s="132">
        <v>68.000168049250078</v>
      </c>
      <c r="G43" s="132">
        <v>28608.350699999999</v>
      </c>
      <c r="H43" s="132">
        <v>66.874753266789781</v>
      </c>
      <c r="I43" s="132">
        <v>26608.350699999999</v>
      </c>
      <c r="J43" s="132">
        <v>62.509339864214063</v>
      </c>
      <c r="K43" s="132">
        <v>26608.350699999999</v>
      </c>
      <c r="L43" s="132">
        <v>61.640490884240272</v>
      </c>
      <c r="M43" s="11" t="s">
        <v>362</v>
      </c>
    </row>
    <row r="44" spans="1:13" ht="15" customHeight="1">
      <c r="A44" s="32" t="s">
        <v>207</v>
      </c>
      <c r="B44" s="58" t="s">
        <v>2</v>
      </c>
      <c r="C44" s="112">
        <v>0</v>
      </c>
      <c r="D44" s="112">
        <v>0</v>
      </c>
      <c r="E44" s="112">
        <v>0</v>
      </c>
      <c r="F44" s="112">
        <v>0</v>
      </c>
      <c r="G44" s="112">
        <v>0</v>
      </c>
      <c r="H44" s="112">
        <v>0</v>
      </c>
      <c r="I44" s="112">
        <v>0</v>
      </c>
      <c r="J44" s="112">
        <v>0</v>
      </c>
      <c r="K44" s="112">
        <v>0</v>
      </c>
      <c r="L44" s="112">
        <v>0</v>
      </c>
      <c r="M44" s="11" t="s">
        <v>363</v>
      </c>
    </row>
    <row r="45" spans="1:13" ht="42.75" customHeight="1">
      <c r="A45" s="21"/>
      <c r="B45" s="22" t="s">
        <v>435</v>
      </c>
      <c r="C45" s="115">
        <v>17285958.184319455</v>
      </c>
      <c r="D45" s="128">
        <v>45348.544478512646</v>
      </c>
      <c r="E45" s="115">
        <v>21548336.975850809</v>
      </c>
      <c r="F45" s="128">
        <v>51218.979762427363</v>
      </c>
      <c r="G45" s="128">
        <v>23172110.398438435</v>
      </c>
      <c r="H45" s="128">
        <v>54167.022133379556</v>
      </c>
      <c r="I45" s="128">
        <v>22869919.199762907</v>
      </c>
      <c r="J45" s="128">
        <v>53726.875748262522</v>
      </c>
      <c r="K45" s="128">
        <v>23174765.045613106</v>
      </c>
      <c r="L45" s="128">
        <v>53686.299825359885</v>
      </c>
      <c r="M45" s="22" t="s">
        <v>521</v>
      </c>
    </row>
    <row r="46" spans="1:13" ht="15" customHeight="1">
      <c r="A46" s="51"/>
      <c r="B46" s="3"/>
      <c r="C46" s="52"/>
      <c r="D46" s="53"/>
      <c r="E46" s="52"/>
      <c r="F46" s="53"/>
      <c r="G46" s="323"/>
      <c r="H46" s="323"/>
      <c r="I46" s="323"/>
      <c r="J46" s="323"/>
      <c r="K46" s="323"/>
      <c r="L46" s="323"/>
      <c r="M46" s="3"/>
    </row>
    <row r="47" spans="1:13" s="116" customFormat="1" ht="15" customHeight="1">
      <c r="B47" s="916" t="s">
        <v>1311</v>
      </c>
      <c r="C47" s="916"/>
      <c r="D47" s="916"/>
      <c r="E47" s="326"/>
      <c r="F47" s="327"/>
      <c r="G47" s="324"/>
      <c r="H47" s="324"/>
      <c r="I47" s="324"/>
      <c r="J47" s="324"/>
      <c r="K47" s="324"/>
      <c r="L47" s="324"/>
    </row>
    <row r="48" spans="1:13" s="117" customFormat="1" ht="14.25" customHeight="1">
      <c r="B48" s="276" t="s">
        <v>3067</v>
      </c>
      <c r="C48" s="276"/>
      <c r="D48" s="276"/>
      <c r="E48" s="328"/>
      <c r="F48" s="327"/>
      <c r="G48" s="325"/>
      <c r="H48" s="325"/>
      <c r="I48" s="325"/>
      <c r="J48" s="325"/>
      <c r="K48" s="325"/>
      <c r="L48" s="325"/>
    </row>
    <row r="49" spans="2:13" s="116" customFormat="1" ht="15" customHeight="1">
      <c r="B49" s="916" t="s">
        <v>1312</v>
      </c>
      <c r="C49" s="916"/>
      <c r="D49" s="916"/>
      <c r="E49" s="329"/>
      <c r="F49" s="329"/>
    </row>
    <row r="50" spans="2:13" s="117" customFormat="1" ht="14.25" customHeight="1">
      <c r="B50" s="915" t="s">
        <v>1313</v>
      </c>
      <c r="C50" s="915"/>
      <c r="D50" s="915"/>
      <c r="E50" s="328"/>
      <c r="F50" s="330"/>
    </row>
    <row r="51" spans="2:13" s="116" customFormat="1" ht="15" customHeight="1">
      <c r="B51" s="916" t="s">
        <v>1314</v>
      </c>
      <c r="C51" s="916"/>
      <c r="D51" s="916"/>
      <c r="E51" s="276"/>
      <c r="F51" s="276"/>
    </row>
    <row r="52" spans="2:13" s="116" customFormat="1" ht="14.25" customHeight="1">
      <c r="B52" s="917" t="s">
        <v>1693</v>
      </c>
      <c r="C52" s="917"/>
      <c r="D52" s="917"/>
      <c r="E52" s="917"/>
      <c r="F52" s="917"/>
    </row>
    <row r="53" spans="2:13" s="205" customFormat="1" ht="7.5" customHeight="1">
      <c r="B53" s="534"/>
      <c r="C53" s="535"/>
      <c r="D53" s="535"/>
      <c r="E53" s="535"/>
      <c r="F53" s="535"/>
    </row>
    <row r="54" spans="2:13" s="116" customFormat="1" ht="13.5" customHeight="1">
      <c r="B54" s="914" t="s">
        <v>1315</v>
      </c>
      <c r="C54" s="914"/>
      <c r="D54" s="914"/>
      <c r="E54" s="914"/>
      <c r="F54" s="914"/>
    </row>
    <row r="55" spans="2:13" s="116" customFormat="1" ht="14.25" customHeight="1">
      <c r="B55" s="103" t="s">
        <v>2858</v>
      </c>
      <c r="C55" s="331"/>
      <c r="D55" s="331"/>
      <c r="E55" s="276"/>
      <c r="F55" s="276"/>
    </row>
    <row r="56" spans="2:13" s="116" customFormat="1">
      <c r="B56" s="433"/>
      <c r="C56" s="434"/>
      <c r="D56" s="354"/>
      <c r="E56" s="354"/>
      <c r="F56" s="354"/>
    </row>
    <row r="57" spans="2:13" s="116" customFormat="1">
      <c r="B57" s="916"/>
      <c r="C57" s="916"/>
      <c r="D57" s="916"/>
      <c r="E57" s="332"/>
      <c r="F57" s="333"/>
    </row>
    <row r="58" spans="2:13" s="116" customFormat="1">
      <c r="B58" s="915"/>
      <c r="C58" s="915"/>
      <c r="D58" s="915"/>
      <c r="E58" s="334"/>
      <c r="F58" s="335"/>
      <c r="G58" s="118"/>
      <c r="H58" s="119"/>
      <c r="I58" s="119"/>
      <c r="J58" s="119"/>
      <c r="K58" s="119"/>
      <c r="L58" s="119"/>
      <c r="M58" s="120"/>
    </row>
    <row r="59" spans="2:13" s="116" customFormat="1">
      <c r="B59" s="916"/>
      <c r="C59" s="916"/>
      <c r="D59" s="916"/>
      <c r="E59" s="276"/>
      <c r="F59" s="276"/>
      <c r="H59" s="121"/>
      <c r="I59" s="121"/>
      <c r="J59" s="121"/>
      <c r="K59" s="121"/>
      <c r="L59" s="121"/>
    </row>
    <row r="60" spans="2:13" s="116" customFormat="1" ht="14.25">
      <c r="B60" s="917"/>
      <c r="C60" s="917"/>
      <c r="D60" s="917"/>
      <c r="E60" s="917"/>
      <c r="F60" s="917"/>
    </row>
    <row r="61" spans="2:13" s="116" customFormat="1" ht="14.25" customHeight="1">
      <c r="B61" s="133"/>
      <c r="C61" s="266"/>
      <c r="D61" s="336"/>
      <c r="E61" s="266"/>
      <c r="F61" s="266"/>
    </row>
    <row r="62" spans="2:13" s="116" customFormat="1" ht="14.25">
      <c r="B62" s="914"/>
      <c r="C62" s="915"/>
      <c r="D62" s="915"/>
      <c r="E62" s="915"/>
      <c r="F62" s="915"/>
    </row>
    <row r="63" spans="2:13" s="116" customFormat="1">
      <c r="B63" s="103"/>
      <c r="C63" s="133"/>
      <c r="D63" s="133"/>
      <c r="E63" s="133"/>
      <c r="F63" s="133"/>
    </row>
    <row r="64" spans="2:13" s="116" customFormat="1">
      <c r="B64" s="103"/>
    </row>
  </sheetData>
  <customSheetViews>
    <customSheetView guid="{69687417-BF2D-41EA-9F0C-3ABCA36AC0DF}" scale="85" showPageBreaks="1" fitToPage="1" view="pageBreakPreview">
      <selection activeCell="G21" sqref="G21"/>
      <pageMargins left="0.27559055118110237" right="0.31496062992125984" top="0.15748031496062992" bottom="0.51181102362204722" header="0.27559055118110237" footer="0.31496062992125984"/>
      <pageSetup paperSize="9" scale="76" fitToHeight="0" orientation="landscape" r:id="rId1"/>
      <headerFooter alignWithMargins="0"/>
    </customSheetView>
    <customSheetView guid="{CEB12AB2-2B7C-47EA-8993-91B31C172525}" scale="85" showPageBreaks="1" fitToPage="1" view="pageBreakPreview">
      <selection activeCell="G21" sqref="G21"/>
      <pageMargins left="0.27559055118110237" right="0.31496062992125984" top="0.15748031496062992" bottom="0.51181102362204722" header="0.27559055118110237" footer="0.31496062992125984"/>
      <pageSetup paperSize="9" scale="76" fitToHeight="0" orientation="landscape" r:id="rId2"/>
      <headerFooter alignWithMargins="0"/>
    </customSheetView>
  </customSheetViews>
  <mergeCells count="23">
    <mergeCell ref="B54:F54"/>
    <mergeCell ref="B47:D47"/>
    <mergeCell ref="B49:D49"/>
    <mergeCell ref="B50:D50"/>
    <mergeCell ref="B51:D51"/>
    <mergeCell ref="B52:F52"/>
    <mergeCell ref="B7:B9"/>
    <mergeCell ref="M7:M9"/>
    <mergeCell ref="G7:H7"/>
    <mergeCell ref="G8:H8"/>
    <mergeCell ref="C7:D7"/>
    <mergeCell ref="C8:D8"/>
    <mergeCell ref="E7:F7"/>
    <mergeCell ref="E8:F8"/>
    <mergeCell ref="I7:J7"/>
    <mergeCell ref="I8:J8"/>
    <mergeCell ref="K7:L7"/>
    <mergeCell ref="K8:L8"/>
    <mergeCell ref="B62:F62"/>
    <mergeCell ref="B57:D57"/>
    <mergeCell ref="B58:D58"/>
    <mergeCell ref="B59:D59"/>
    <mergeCell ref="B60:F60"/>
  </mergeCells>
  <pageMargins left="0.27559055118110237" right="0.31496062992125984" top="0.15748031496062992" bottom="0.51181102362204722" header="0.27559055118110237" footer="0.31496062992125984"/>
  <pageSetup paperSize="9" scale="10" fitToHeight="0" orientation="landscape" r:id="rId3"/>
  <headerFooter alignWithMargins="0"/>
  <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Z39"/>
  <sheetViews>
    <sheetView view="pageBreakPreview" zoomScaleNormal="100" zoomScaleSheetLayoutView="100" workbookViewId="0">
      <selection activeCell="T12" sqref="T12"/>
    </sheetView>
  </sheetViews>
  <sheetFormatPr defaultRowHeight="11.25"/>
  <cols>
    <col min="1" max="1" width="15.5703125" style="465" customWidth="1"/>
    <col min="2" max="6" width="9.85546875" style="465" customWidth="1"/>
    <col min="7" max="7" width="10.140625" style="465" customWidth="1"/>
    <col min="8" max="13" width="10.7109375" style="465" customWidth="1"/>
    <col min="14" max="14" width="16.140625" style="294" customWidth="1"/>
    <col min="15" max="18" width="9.140625" style="294" customWidth="1"/>
    <col min="19" max="20" width="10" style="294" customWidth="1"/>
    <col min="21" max="21" width="8.85546875" style="294" customWidth="1"/>
    <col min="22" max="22" width="8.7109375" style="294" customWidth="1"/>
    <col min="23" max="23" width="8.42578125" style="294" customWidth="1"/>
    <col min="24" max="24" width="8.85546875" style="294" customWidth="1"/>
    <col min="25" max="25" width="8.28515625" style="294" customWidth="1"/>
    <col min="26" max="26" width="8.7109375" style="294" customWidth="1"/>
    <col min="27" max="256" width="9.140625" style="294"/>
    <col min="257" max="257" width="15.5703125" style="294" customWidth="1"/>
    <col min="258" max="262" width="9.85546875" style="294" customWidth="1"/>
    <col min="263" max="263" width="10.140625" style="294" customWidth="1"/>
    <col min="264" max="269" width="10.7109375" style="294" customWidth="1"/>
    <col min="270" max="270" width="16.140625" style="294" customWidth="1"/>
    <col min="271" max="274" width="9.140625" style="294" customWidth="1"/>
    <col min="275" max="276" width="10" style="294" customWidth="1"/>
    <col min="277" max="277" width="8.85546875" style="294" customWidth="1"/>
    <col min="278" max="278" width="8.7109375" style="294" customWidth="1"/>
    <col min="279" max="279" width="8.42578125" style="294" customWidth="1"/>
    <col min="280" max="280" width="8.85546875" style="294" customWidth="1"/>
    <col min="281" max="281" width="8.28515625" style="294" customWidth="1"/>
    <col min="282" max="282" width="8.7109375" style="294" customWidth="1"/>
    <col min="283" max="512" width="9.140625" style="294"/>
    <col min="513" max="513" width="15.5703125" style="294" customWidth="1"/>
    <col min="514" max="518" width="9.85546875" style="294" customWidth="1"/>
    <col min="519" max="519" width="10.140625" style="294" customWidth="1"/>
    <col min="520" max="525" width="10.7109375" style="294" customWidth="1"/>
    <col min="526" max="526" width="16.140625" style="294" customWidth="1"/>
    <col min="527" max="530" width="9.140625" style="294" customWidth="1"/>
    <col min="531" max="532" width="10" style="294" customWidth="1"/>
    <col min="533" max="533" width="8.85546875" style="294" customWidth="1"/>
    <col min="534" max="534" width="8.7109375" style="294" customWidth="1"/>
    <col min="535" max="535" width="8.42578125" style="294" customWidth="1"/>
    <col min="536" max="536" width="8.85546875" style="294" customWidth="1"/>
    <col min="537" max="537" width="8.28515625" style="294" customWidth="1"/>
    <col min="538" max="538" width="8.7109375" style="294" customWidth="1"/>
    <col min="539" max="768" width="9.140625" style="294"/>
    <col min="769" max="769" width="15.5703125" style="294" customWidth="1"/>
    <col min="770" max="774" width="9.85546875" style="294" customWidth="1"/>
    <col min="775" max="775" width="10.140625" style="294" customWidth="1"/>
    <col min="776" max="781" width="10.7109375" style="294" customWidth="1"/>
    <col min="782" max="782" width="16.140625" style="294" customWidth="1"/>
    <col min="783" max="786" width="9.140625" style="294" customWidth="1"/>
    <col min="787" max="788" width="10" style="294" customWidth="1"/>
    <col min="789" max="789" width="8.85546875" style="294" customWidth="1"/>
    <col min="790" max="790" width="8.7109375" style="294" customWidth="1"/>
    <col min="791" max="791" width="8.42578125" style="294" customWidth="1"/>
    <col min="792" max="792" width="8.85546875" style="294" customWidth="1"/>
    <col min="793" max="793" width="8.28515625" style="294" customWidth="1"/>
    <col min="794" max="794" width="8.7109375" style="294" customWidth="1"/>
    <col min="795" max="1024" width="9.140625" style="294"/>
    <col min="1025" max="1025" width="15.5703125" style="294" customWidth="1"/>
    <col min="1026" max="1030" width="9.85546875" style="294" customWidth="1"/>
    <col min="1031" max="1031" width="10.140625" style="294" customWidth="1"/>
    <col min="1032" max="1037" width="10.7109375" style="294" customWidth="1"/>
    <col min="1038" max="1038" width="16.140625" style="294" customWidth="1"/>
    <col min="1039" max="1042" width="9.140625" style="294" customWidth="1"/>
    <col min="1043" max="1044" width="10" style="294" customWidth="1"/>
    <col min="1045" max="1045" width="8.85546875" style="294" customWidth="1"/>
    <col min="1046" max="1046" width="8.7109375" style="294" customWidth="1"/>
    <col min="1047" max="1047" width="8.42578125" style="294" customWidth="1"/>
    <col min="1048" max="1048" width="8.85546875" style="294" customWidth="1"/>
    <col min="1049" max="1049" width="8.28515625" style="294" customWidth="1"/>
    <col min="1050" max="1050" width="8.7109375" style="294" customWidth="1"/>
    <col min="1051" max="1280" width="9.140625" style="294"/>
    <col min="1281" max="1281" width="15.5703125" style="294" customWidth="1"/>
    <col min="1282" max="1286" width="9.85546875" style="294" customWidth="1"/>
    <col min="1287" max="1287" width="10.140625" style="294" customWidth="1"/>
    <col min="1288" max="1293" width="10.7109375" style="294" customWidth="1"/>
    <col min="1294" max="1294" width="16.140625" style="294" customWidth="1"/>
    <col min="1295" max="1298" width="9.140625" style="294" customWidth="1"/>
    <col min="1299" max="1300" width="10" style="294" customWidth="1"/>
    <col min="1301" max="1301" width="8.85546875" style="294" customWidth="1"/>
    <col min="1302" max="1302" width="8.7109375" style="294" customWidth="1"/>
    <col min="1303" max="1303" width="8.42578125" style="294" customWidth="1"/>
    <col min="1304" max="1304" width="8.85546875" style="294" customWidth="1"/>
    <col min="1305" max="1305" width="8.28515625" style="294" customWidth="1"/>
    <col min="1306" max="1306" width="8.7109375" style="294" customWidth="1"/>
    <col min="1307" max="1536" width="9.140625" style="294"/>
    <col min="1537" max="1537" width="15.5703125" style="294" customWidth="1"/>
    <col min="1538" max="1542" width="9.85546875" style="294" customWidth="1"/>
    <col min="1543" max="1543" width="10.140625" style="294" customWidth="1"/>
    <col min="1544" max="1549" width="10.7109375" style="294" customWidth="1"/>
    <col min="1550" max="1550" width="16.140625" style="294" customWidth="1"/>
    <col min="1551" max="1554" width="9.140625" style="294" customWidth="1"/>
    <col min="1555" max="1556" width="10" style="294" customWidth="1"/>
    <col min="1557" max="1557" width="8.85546875" style="294" customWidth="1"/>
    <col min="1558" max="1558" width="8.7109375" style="294" customWidth="1"/>
    <col min="1559" max="1559" width="8.42578125" style="294" customWidth="1"/>
    <col min="1560" max="1560" width="8.85546875" style="294" customWidth="1"/>
    <col min="1561" max="1561" width="8.28515625" style="294" customWidth="1"/>
    <col min="1562" max="1562" width="8.7109375" style="294" customWidth="1"/>
    <col min="1563" max="1792" width="9.140625" style="294"/>
    <col min="1793" max="1793" width="15.5703125" style="294" customWidth="1"/>
    <col min="1794" max="1798" width="9.85546875" style="294" customWidth="1"/>
    <col min="1799" max="1799" width="10.140625" style="294" customWidth="1"/>
    <col min="1800" max="1805" width="10.7109375" style="294" customWidth="1"/>
    <col min="1806" max="1806" width="16.140625" style="294" customWidth="1"/>
    <col min="1807" max="1810" width="9.140625" style="294" customWidth="1"/>
    <col min="1811" max="1812" width="10" style="294" customWidth="1"/>
    <col min="1813" max="1813" width="8.85546875" style="294" customWidth="1"/>
    <col min="1814" max="1814" width="8.7109375" style="294" customWidth="1"/>
    <col min="1815" max="1815" width="8.42578125" style="294" customWidth="1"/>
    <col min="1816" max="1816" width="8.85546875" style="294" customWidth="1"/>
    <col min="1817" max="1817" width="8.28515625" style="294" customWidth="1"/>
    <col min="1818" max="1818" width="8.7109375" style="294" customWidth="1"/>
    <col min="1819" max="2048" width="9.140625" style="294"/>
    <col min="2049" max="2049" width="15.5703125" style="294" customWidth="1"/>
    <col min="2050" max="2054" width="9.85546875" style="294" customWidth="1"/>
    <col min="2055" max="2055" width="10.140625" style="294" customWidth="1"/>
    <col min="2056" max="2061" width="10.7109375" style="294" customWidth="1"/>
    <col min="2062" max="2062" width="16.140625" style="294" customWidth="1"/>
    <col min="2063" max="2066" width="9.140625" style="294" customWidth="1"/>
    <col min="2067" max="2068" width="10" style="294" customWidth="1"/>
    <col min="2069" max="2069" width="8.85546875" style="294" customWidth="1"/>
    <col min="2070" max="2070" width="8.7109375" style="294" customWidth="1"/>
    <col min="2071" max="2071" width="8.42578125" style="294" customWidth="1"/>
    <col min="2072" max="2072" width="8.85546875" style="294" customWidth="1"/>
    <col min="2073" max="2073" width="8.28515625" style="294" customWidth="1"/>
    <col min="2074" max="2074" width="8.7109375" style="294" customWidth="1"/>
    <col min="2075" max="2304" width="9.140625" style="294"/>
    <col min="2305" max="2305" width="15.5703125" style="294" customWidth="1"/>
    <col min="2306" max="2310" width="9.85546875" style="294" customWidth="1"/>
    <col min="2311" max="2311" width="10.140625" style="294" customWidth="1"/>
    <col min="2312" max="2317" width="10.7109375" style="294" customWidth="1"/>
    <col min="2318" max="2318" width="16.140625" style="294" customWidth="1"/>
    <col min="2319" max="2322" width="9.140625" style="294" customWidth="1"/>
    <col min="2323" max="2324" width="10" style="294" customWidth="1"/>
    <col min="2325" max="2325" width="8.85546875" style="294" customWidth="1"/>
    <col min="2326" max="2326" width="8.7109375" style="294" customWidth="1"/>
    <col min="2327" max="2327" width="8.42578125" style="294" customWidth="1"/>
    <col min="2328" max="2328" width="8.85546875" style="294" customWidth="1"/>
    <col min="2329" max="2329" width="8.28515625" style="294" customWidth="1"/>
    <col min="2330" max="2330" width="8.7109375" style="294" customWidth="1"/>
    <col min="2331" max="2560" width="9.140625" style="294"/>
    <col min="2561" max="2561" width="15.5703125" style="294" customWidth="1"/>
    <col min="2562" max="2566" width="9.85546875" style="294" customWidth="1"/>
    <col min="2567" max="2567" width="10.140625" style="294" customWidth="1"/>
    <col min="2568" max="2573" width="10.7109375" style="294" customWidth="1"/>
    <col min="2574" max="2574" width="16.140625" style="294" customWidth="1"/>
    <col min="2575" max="2578" width="9.140625" style="294" customWidth="1"/>
    <col min="2579" max="2580" width="10" style="294" customWidth="1"/>
    <col min="2581" max="2581" width="8.85546875" style="294" customWidth="1"/>
    <col min="2582" max="2582" width="8.7109375" style="294" customWidth="1"/>
    <col min="2583" max="2583" width="8.42578125" style="294" customWidth="1"/>
    <col min="2584" max="2584" width="8.85546875" style="294" customWidth="1"/>
    <col min="2585" max="2585" width="8.28515625" style="294" customWidth="1"/>
    <col min="2586" max="2586" width="8.7109375" style="294" customWidth="1"/>
    <col min="2587" max="2816" width="9.140625" style="294"/>
    <col min="2817" max="2817" width="15.5703125" style="294" customWidth="1"/>
    <col min="2818" max="2822" width="9.85546875" style="294" customWidth="1"/>
    <col min="2823" max="2823" width="10.140625" style="294" customWidth="1"/>
    <col min="2824" max="2829" width="10.7109375" style="294" customWidth="1"/>
    <col min="2830" max="2830" width="16.140625" style="294" customWidth="1"/>
    <col min="2831" max="2834" width="9.140625" style="294" customWidth="1"/>
    <col min="2835" max="2836" width="10" style="294" customWidth="1"/>
    <col min="2837" max="2837" width="8.85546875" style="294" customWidth="1"/>
    <col min="2838" max="2838" width="8.7109375" style="294" customWidth="1"/>
    <col min="2839" max="2839" width="8.42578125" style="294" customWidth="1"/>
    <col min="2840" max="2840" width="8.85546875" style="294" customWidth="1"/>
    <col min="2841" max="2841" width="8.28515625" style="294" customWidth="1"/>
    <col min="2842" max="2842" width="8.7109375" style="294" customWidth="1"/>
    <col min="2843" max="3072" width="9.140625" style="294"/>
    <col min="3073" max="3073" width="15.5703125" style="294" customWidth="1"/>
    <col min="3074" max="3078" width="9.85546875" style="294" customWidth="1"/>
    <col min="3079" max="3079" width="10.140625" style="294" customWidth="1"/>
    <col min="3080" max="3085" width="10.7109375" style="294" customWidth="1"/>
    <col min="3086" max="3086" width="16.140625" style="294" customWidth="1"/>
    <col min="3087" max="3090" width="9.140625" style="294" customWidth="1"/>
    <col min="3091" max="3092" width="10" style="294" customWidth="1"/>
    <col min="3093" max="3093" width="8.85546875" style="294" customWidth="1"/>
    <col min="3094" max="3094" width="8.7109375" style="294" customWidth="1"/>
    <col min="3095" max="3095" width="8.42578125" style="294" customWidth="1"/>
    <col min="3096" max="3096" width="8.85546875" style="294" customWidth="1"/>
    <col min="3097" max="3097" width="8.28515625" style="294" customWidth="1"/>
    <col min="3098" max="3098" width="8.7109375" style="294" customWidth="1"/>
    <col min="3099" max="3328" width="9.140625" style="294"/>
    <col min="3329" max="3329" width="15.5703125" style="294" customWidth="1"/>
    <col min="3330" max="3334" width="9.85546875" style="294" customWidth="1"/>
    <col min="3335" max="3335" width="10.140625" style="294" customWidth="1"/>
    <col min="3336" max="3341" width="10.7109375" style="294" customWidth="1"/>
    <col min="3342" max="3342" width="16.140625" style="294" customWidth="1"/>
    <col min="3343" max="3346" width="9.140625" style="294" customWidth="1"/>
    <col min="3347" max="3348" width="10" style="294" customWidth="1"/>
    <col min="3349" max="3349" width="8.85546875" style="294" customWidth="1"/>
    <col min="3350" max="3350" width="8.7109375" style="294" customWidth="1"/>
    <col min="3351" max="3351" width="8.42578125" style="294" customWidth="1"/>
    <col min="3352" max="3352" width="8.85546875" style="294" customWidth="1"/>
    <col min="3353" max="3353" width="8.28515625" style="294" customWidth="1"/>
    <col min="3354" max="3354" width="8.7109375" style="294" customWidth="1"/>
    <col min="3355" max="3584" width="9.140625" style="294"/>
    <col min="3585" max="3585" width="15.5703125" style="294" customWidth="1"/>
    <col min="3586" max="3590" width="9.85546875" style="294" customWidth="1"/>
    <col min="3591" max="3591" width="10.140625" style="294" customWidth="1"/>
    <col min="3592" max="3597" width="10.7109375" style="294" customWidth="1"/>
    <col min="3598" max="3598" width="16.140625" style="294" customWidth="1"/>
    <col min="3599" max="3602" width="9.140625" style="294" customWidth="1"/>
    <col min="3603" max="3604" width="10" style="294" customWidth="1"/>
    <col min="3605" max="3605" width="8.85546875" style="294" customWidth="1"/>
    <col min="3606" max="3606" width="8.7109375" style="294" customWidth="1"/>
    <col min="3607" max="3607" width="8.42578125" style="294" customWidth="1"/>
    <col min="3608" max="3608" width="8.85546875" style="294" customWidth="1"/>
    <col min="3609" max="3609" width="8.28515625" style="294" customWidth="1"/>
    <col min="3610" max="3610" width="8.7109375" style="294" customWidth="1"/>
    <col min="3611" max="3840" width="9.140625" style="294"/>
    <col min="3841" max="3841" width="15.5703125" style="294" customWidth="1"/>
    <col min="3842" max="3846" width="9.85546875" style="294" customWidth="1"/>
    <col min="3847" max="3847" width="10.140625" style="294" customWidth="1"/>
    <col min="3848" max="3853" width="10.7109375" style="294" customWidth="1"/>
    <col min="3854" max="3854" width="16.140625" style="294" customWidth="1"/>
    <col min="3855" max="3858" width="9.140625" style="294" customWidth="1"/>
    <col min="3859" max="3860" width="10" style="294" customWidth="1"/>
    <col min="3861" max="3861" width="8.85546875" style="294" customWidth="1"/>
    <col min="3862" max="3862" width="8.7109375" style="294" customWidth="1"/>
    <col min="3863" max="3863" width="8.42578125" style="294" customWidth="1"/>
    <col min="3864" max="3864" width="8.85546875" style="294" customWidth="1"/>
    <col min="3865" max="3865" width="8.28515625" style="294" customWidth="1"/>
    <col min="3866" max="3866" width="8.7109375" style="294" customWidth="1"/>
    <col min="3867" max="4096" width="9.140625" style="294"/>
    <col min="4097" max="4097" width="15.5703125" style="294" customWidth="1"/>
    <col min="4098" max="4102" width="9.85546875" style="294" customWidth="1"/>
    <col min="4103" max="4103" width="10.140625" style="294" customWidth="1"/>
    <col min="4104" max="4109" width="10.7109375" style="294" customWidth="1"/>
    <col min="4110" max="4110" width="16.140625" style="294" customWidth="1"/>
    <col min="4111" max="4114" width="9.140625" style="294" customWidth="1"/>
    <col min="4115" max="4116" width="10" style="294" customWidth="1"/>
    <col min="4117" max="4117" width="8.85546875" style="294" customWidth="1"/>
    <col min="4118" max="4118" width="8.7109375" style="294" customWidth="1"/>
    <col min="4119" max="4119" width="8.42578125" style="294" customWidth="1"/>
    <col min="4120" max="4120" width="8.85546875" style="294" customWidth="1"/>
    <col min="4121" max="4121" width="8.28515625" style="294" customWidth="1"/>
    <col min="4122" max="4122" width="8.7109375" style="294" customWidth="1"/>
    <col min="4123" max="4352" width="9.140625" style="294"/>
    <col min="4353" max="4353" width="15.5703125" style="294" customWidth="1"/>
    <col min="4354" max="4358" width="9.85546875" style="294" customWidth="1"/>
    <col min="4359" max="4359" width="10.140625" style="294" customWidth="1"/>
    <col min="4360" max="4365" width="10.7109375" style="294" customWidth="1"/>
    <col min="4366" max="4366" width="16.140625" style="294" customWidth="1"/>
    <col min="4367" max="4370" width="9.140625" style="294" customWidth="1"/>
    <col min="4371" max="4372" width="10" style="294" customWidth="1"/>
    <col min="4373" max="4373" width="8.85546875" style="294" customWidth="1"/>
    <col min="4374" max="4374" width="8.7109375" style="294" customWidth="1"/>
    <col min="4375" max="4375" width="8.42578125" style="294" customWidth="1"/>
    <col min="4376" max="4376" width="8.85546875" style="294" customWidth="1"/>
    <col min="4377" max="4377" width="8.28515625" style="294" customWidth="1"/>
    <col min="4378" max="4378" width="8.7109375" style="294" customWidth="1"/>
    <col min="4379" max="4608" width="9.140625" style="294"/>
    <col min="4609" max="4609" width="15.5703125" style="294" customWidth="1"/>
    <col min="4610" max="4614" width="9.85546875" style="294" customWidth="1"/>
    <col min="4615" max="4615" width="10.140625" style="294" customWidth="1"/>
    <col min="4616" max="4621" width="10.7109375" style="294" customWidth="1"/>
    <col min="4622" max="4622" width="16.140625" style="294" customWidth="1"/>
    <col min="4623" max="4626" width="9.140625" style="294" customWidth="1"/>
    <col min="4627" max="4628" width="10" style="294" customWidth="1"/>
    <col min="4629" max="4629" width="8.85546875" style="294" customWidth="1"/>
    <col min="4630" max="4630" width="8.7109375" style="294" customWidth="1"/>
    <col min="4631" max="4631" width="8.42578125" style="294" customWidth="1"/>
    <col min="4632" max="4632" width="8.85546875" style="294" customWidth="1"/>
    <col min="4633" max="4633" width="8.28515625" style="294" customWidth="1"/>
    <col min="4634" max="4634" width="8.7109375" style="294" customWidth="1"/>
    <col min="4635" max="4864" width="9.140625" style="294"/>
    <col min="4865" max="4865" width="15.5703125" style="294" customWidth="1"/>
    <col min="4866" max="4870" width="9.85546875" style="294" customWidth="1"/>
    <col min="4871" max="4871" width="10.140625" style="294" customWidth="1"/>
    <col min="4872" max="4877" width="10.7109375" style="294" customWidth="1"/>
    <col min="4878" max="4878" width="16.140625" style="294" customWidth="1"/>
    <col min="4879" max="4882" width="9.140625" style="294" customWidth="1"/>
    <col min="4883" max="4884" width="10" style="294" customWidth="1"/>
    <col min="4885" max="4885" width="8.85546875" style="294" customWidth="1"/>
    <col min="4886" max="4886" width="8.7109375" style="294" customWidth="1"/>
    <col min="4887" max="4887" width="8.42578125" style="294" customWidth="1"/>
    <col min="4888" max="4888" width="8.85546875" style="294" customWidth="1"/>
    <col min="4889" max="4889" width="8.28515625" style="294" customWidth="1"/>
    <col min="4890" max="4890" width="8.7109375" style="294" customWidth="1"/>
    <col min="4891" max="5120" width="9.140625" style="294"/>
    <col min="5121" max="5121" width="15.5703125" style="294" customWidth="1"/>
    <col min="5122" max="5126" width="9.85546875" style="294" customWidth="1"/>
    <col min="5127" max="5127" width="10.140625" style="294" customWidth="1"/>
    <col min="5128" max="5133" width="10.7109375" style="294" customWidth="1"/>
    <col min="5134" max="5134" width="16.140625" style="294" customWidth="1"/>
    <col min="5135" max="5138" width="9.140625" style="294" customWidth="1"/>
    <col min="5139" max="5140" width="10" style="294" customWidth="1"/>
    <col min="5141" max="5141" width="8.85546875" style="294" customWidth="1"/>
    <col min="5142" max="5142" width="8.7109375" style="294" customWidth="1"/>
    <col min="5143" max="5143" width="8.42578125" style="294" customWidth="1"/>
    <col min="5144" max="5144" width="8.85546875" style="294" customWidth="1"/>
    <col min="5145" max="5145" width="8.28515625" style="294" customWidth="1"/>
    <col min="5146" max="5146" width="8.7109375" style="294" customWidth="1"/>
    <col min="5147" max="5376" width="9.140625" style="294"/>
    <col min="5377" max="5377" width="15.5703125" style="294" customWidth="1"/>
    <col min="5378" max="5382" width="9.85546875" style="294" customWidth="1"/>
    <col min="5383" max="5383" width="10.140625" style="294" customWidth="1"/>
    <col min="5384" max="5389" width="10.7109375" style="294" customWidth="1"/>
    <col min="5390" max="5390" width="16.140625" style="294" customWidth="1"/>
    <col min="5391" max="5394" width="9.140625" style="294" customWidth="1"/>
    <col min="5395" max="5396" width="10" style="294" customWidth="1"/>
    <col min="5397" max="5397" width="8.85546875" style="294" customWidth="1"/>
    <col min="5398" max="5398" width="8.7109375" style="294" customWidth="1"/>
    <col min="5399" max="5399" width="8.42578125" style="294" customWidth="1"/>
    <col min="5400" max="5400" width="8.85546875" style="294" customWidth="1"/>
    <col min="5401" max="5401" width="8.28515625" style="294" customWidth="1"/>
    <col min="5402" max="5402" width="8.7109375" style="294" customWidth="1"/>
    <col min="5403" max="5632" width="9.140625" style="294"/>
    <col min="5633" max="5633" width="15.5703125" style="294" customWidth="1"/>
    <col min="5634" max="5638" width="9.85546875" style="294" customWidth="1"/>
    <col min="5639" max="5639" width="10.140625" style="294" customWidth="1"/>
    <col min="5640" max="5645" width="10.7109375" style="294" customWidth="1"/>
    <col min="5646" max="5646" width="16.140625" style="294" customWidth="1"/>
    <col min="5647" max="5650" width="9.140625" style="294" customWidth="1"/>
    <col min="5651" max="5652" width="10" style="294" customWidth="1"/>
    <col min="5653" max="5653" width="8.85546875" style="294" customWidth="1"/>
    <col min="5654" max="5654" width="8.7109375" style="294" customWidth="1"/>
    <col min="5655" max="5655" width="8.42578125" style="294" customWidth="1"/>
    <col min="5656" max="5656" width="8.85546875" style="294" customWidth="1"/>
    <col min="5657" max="5657" width="8.28515625" style="294" customWidth="1"/>
    <col min="5658" max="5658" width="8.7109375" style="294" customWidth="1"/>
    <col min="5659" max="5888" width="9.140625" style="294"/>
    <col min="5889" max="5889" width="15.5703125" style="294" customWidth="1"/>
    <col min="5890" max="5894" width="9.85546875" style="294" customWidth="1"/>
    <col min="5895" max="5895" width="10.140625" style="294" customWidth="1"/>
    <col min="5896" max="5901" width="10.7109375" style="294" customWidth="1"/>
    <col min="5902" max="5902" width="16.140625" style="294" customWidth="1"/>
    <col min="5903" max="5906" width="9.140625" style="294" customWidth="1"/>
    <col min="5907" max="5908" width="10" style="294" customWidth="1"/>
    <col min="5909" max="5909" width="8.85546875" style="294" customWidth="1"/>
    <col min="5910" max="5910" width="8.7109375" style="294" customWidth="1"/>
    <col min="5911" max="5911" width="8.42578125" style="294" customWidth="1"/>
    <col min="5912" max="5912" width="8.85546875" style="294" customWidth="1"/>
    <col min="5913" max="5913" width="8.28515625" style="294" customWidth="1"/>
    <col min="5914" max="5914" width="8.7109375" style="294" customWidth="1"/>
    <col min="5915" max="6144" width="9.140625" style="294"/>
    <col min="6145" max="6145" width="15.5703125" style="294" customWidth="1"/>
    <col min="6146" max="6150" width="9.85546875" style="294" customWidth="1"/>
    <col min="6151" max="6151" width="10.140625" style="294" customWidth="1"/>
    <col min="6152" max="6157" width="10.7109375" style="294" customWidth="1"/>
    <col min="6158" max="6158" width="16.140625" style="294" customWidth="1"/>
    <col min="6159" max="6162" width="9.140625" style="294" customWidth="1"/>
    <col min="6163" max="6164" width="10" style="294" customWidth="1"/>
    <col min="6165" max="6165" width="8.85546875" style="294" customWidth="1"/>
    <col min="6166" max="6166" width="8.7109375" style="294" customWidth="1"/>
    <col min="6167" max="6167" width="8.42578125" style="294" customWidth="1"/>
    <col min="6168" max="6168" width="8.85546875" style="294" customWidth="1"/>
    <col min="6169" max="6169" width="8.28515625" style="294" customWidth="1"/>
    <col min="6170" max="6170" width="8.7109375" style="294" customWidth="1"/>
    <col min="6171" max="6400" width="9.140625" style="294"/>
    <col min="6401" max="6401" width="15.5703125" style="294" customWidth="1"/>
    <col min="6402" max="6406" width="9.85546875" style="294" customWidth="1"/>
    <col min="6407" max="6407" width="10.140625" style="294" customWidth="1"/>
    <col min="6408" max="6413" width="10.7109375" style="294" customWidth="1"/>
    <col min="6414" max="6414" width="16.140625" style="294" customWidth="1"/>
    <col min="6415" max="6418" width="9.140625" style="294" customWidth="1"/>
    <col min="6419" max="6420" width="10" style="294" customWidth="1"/>
    <col min="6421" max="6421" width="8.85546875" style="294" customWidth="1"/>
    <col min="6422" max="6422" width="8.7109375" style="294" customWidth="1"/>
    <col min="6423" max="6423" width="8.42578125" style="294" customWidth="1"/>
    <col min="6424" max="6424" width="8.85546875" style="294" customWidth="1"/>
    <col min="6425" max="6425" width="8.28515625" style="294" customWidth="1"/>
    <col min="6426" max="6426" width="8.7109375" style="294" customWidth="1"/>
    <col min="6427" max="6656" width="9.140625" style="294"/>
    <col min="6657" max="6657" width="15.5703125" style="294" customWidth="1"/>
    <col min="6658" max="6662" width="9.85546875" style="294" customWidth="1"/>
    <col min="6663" max="6663" width="10.140625" style="294" customWidth="1"/>
    <col min="6664" max="6669" width="10.7109375" style="294" customWidth="1"/>
    <col min="6670" max="6670" width="16.140625" style="294" customWidth="1"/>
    <col min="6671" max="6674" width="9.140625" style="294" customWidth="1"/>
    <col min="6675" max="6676" width="10" style="294" customWidth="1"/>
    <col min="6677" max="6677" width="8.85546875" style="294" customWidth="1"/>
    <col min="6678" max="6678" width="8.7109375" style="294" customWidth="1"/>
    <col min="6679" max="6679" width="8.42578125" style="294" customWidth="1"/>
    <col min="6680" max="6680" width="8.85546875" style="294" customWidth="1"/>
    <col min="6681" max="6681" width="8.28515625" style="294" customWidth="1"/>
    <col min="6682" max="6682" width="8.7109375" style="294" customWidth="1"/>
    <col min="6683" max="6912" width="9.140625" style="294"/>
    <col min="6913" max="6913" width="15.5703125" style="294" customWidth="1"/>
    <col min="6914" max="6918" width="9.85546875" style="294" customWidth="1"/>
    <col min="6919" max="6919" width="10.140625" style="294" customWidth="1"/>
    <col min="6920" max="6925" width="10.7109375" style="294" customWidth="1"/>
    <col min="6926" max="6926" width="16.140625" style="294" customWidth="1"/>
    <col min="6927" max="6930" width="9.140625" style="294" customWidth="1"/>
    <col min="6931" max="6932" width="10" style="294" customWidth="1"/>
    <col min="6933" max="6933" width="8.85546875" style="294" customWidth="1"/>
    <col min="6934" max="6934" width="8.7109375" style="294" customWidth="1"/>
    <col min="6935" max="6935" width="8.42578125" style="294" customWidth="1"/>
    <col min="6936" max="6936" width="8.85546875" style="294" customWidth="1"/>
    <col min="6937" max="6937" width="8.28515625" style="294" customWidth="1"/>
    <col min="6938" max="6938" width="8.7109375" style="294" customWidth="1"/>
    <col min="6939" max="7168" width="9.140625" style="294"/>
    <col min="7169" max="7169" width="15.5703125" style="294" customWidth="1"/>
    <col min="7170" max="7174" width="9.85546875" style="294" customWidth="1"/>
    <col min="7175" max="7175" width="10.140625" style="294" customWidth="1"/>
    <col min="7176" max="7181" width="10.7109375" style="294" customWidth="1"/>
    <col min="7182" max="7182" width="16.140625" style="294" customWidth="1"/>
    <col min="7183" max="7186" width="9.140625" style="294" customWidth="1"/>
    <col min="7187" max="7188" width="10" style="294" customWidth="1"/>
    <col min="7189" max="7189" width="8.85546875" style="294" customWidth="1"/>
    <col min="7190" max="7190" width="8.7109375" style="294" customWidth="1"/>
    <col min="7191" max="7191" width="8.42578125" style="294" customWidth="1"/>
    <col min="7192" max="7192" width="8.85546875" style="294" customWidth="1"/>
    <col min="7193" max="7193" width="8.28515625" style="294" customWidth="1"/>
    <col min="7194" max="7194" width="8.7109375" style="294" customWidth="1"/>
    <col min="7195" max="7424" width="9.140625" style="294"/>
    <col min="7425" max="7425" width="15.5703125" style="294" customWidth="1"/>
    <col min="7426" max="7430" width="9.85546875" style="294" customWidth="1"/>
    <col min="7431" max="7431" width="10.140625" style="294" customWidth="1"/>
    <col min="7432" max="7437" width="10.7109375" style="294" customWidth="1"/>
    <col min="7438" max="7438" width="16.140625" style="294" customWidth="1"/>
    <col min="7439" max="7442" width="9.140625" style="294" customWidth="1"/>
    <col min="7443" max="7444" width="10" style="294" customWidth="1"/>
    <col min="7445" max="7445" width="8.85546875" style="294" customWidth="1"/>
    <col min="7446" max="7446" width="8.7109375" style="294" customWidth="1"/>
    <col min="7447" max="7447" width="8.42578125" style="294" customWidth="1"/>
    <col min="7448" max="7448" width="8.85546875" style="294" customWidth="1"/>
    <col min="7449" max="7449" width="8.28515625" style="294" customWidth="1"/>
    <col min="7450" max="7450" width="8.7109375" style="294" customWidth="1"/>
    <col min="7451" max="7680" width="9.140625" style="294"/>
    <col min="7681" max="7681" width="15.5703125" style="294" customWidth="1"/>
    <col min="7682" max="7686" width="9.85546875" style="294" customWidth="1"/>
    <col min="7687" max="7687" width="10.140625" style="294" customWidth="1"/>
    <col min="7688" max="7693" width="10.7109375" style="294" customWidth="1"/>
    <col min="7694" max="7694" width="16.140625" style="294" customWidth="1"/>
    <col min="7695" max="7698" width="9.140625" style="294" customWidth="1"/>
    <col min="7699" max="7700" width="10" style="294" customWidth="1"/>
    <col min="7701" max="7701" width="8.85546875" style="294" customWidth="1"/>
    <col min="7702" max="7702" width="8.7109375" style="294" customWidth="1"/>
    <col min="7703" max="7703" width="8.42578125" style="294" customWidth="1"/>
    <col min="7704" max="7704" width="8.85546875" style="294" customWidth="1"/>
    <col min="7705" max="7705" width="8.28515625" style="294" customWidth="1"/>
    <col min="7706" max="7706" width="8.7109375" style="294" customWidth="1"/>
    <col min="7707" max="7936" width="9.140625" style="294"/>
    <col min="7937" max="7937" width="15.5703125" style="294" customWidth="1"/>
    <col min="7938" max="7942" width="9.85546875" style="294" customWidth="1"/>
    <col min="7943" max="7943" width="10.140625" style="294" customWidth="1"/>
    <col min="7944" max="7949" width="10.7109375" style="294" customWidth="1"/>
    <col min="7950" max="7950" width="16.140625" style="294" customWidth="1"/>
    <col min="7951" max="7954" width="9.140625" style="294" customWidth="1"/>
    <col min="7955" max="7956" width="10" style="294" customWidth="1"/>
    <col min="7957" max="7957" width="8.85546875" style="294" customWidth="1"/>
    <col min="7958" max="7958" width="8.7109375" style="294" customWidth="1"/>
    <col min="7959" max="7959" width="8.42578125" style="294" customWidth="1"/>
    <col min="7960" max="7960" width="8.85546875" style="294" customWidth="1"/>
    <col min="7961" max="7961" width="8.28515625" style="294" customWidth="1"/>
    <col min="7962" max="7962" width="8.7109375" style="294" customWidth="1"/>
    <col min="7963" max="8192" width="9.140625" style="294"/>
    <col min="8193" max="8193" width="15.5703125" style="294" customWidth="1"/>
    <col min="8194" max="8198" width="9.85546875" style="294" customWidth="1"/>
    <col min="8199" max="8199" width="10.140625" style="294" customWidth="1"/>
    <col min="8200" max="8205" width="10.7109375" style="294" customWidth="1"/>
    <col min="8206" max="8206" width="16.140625" style="294" customWidth="1"/>
    <col min="8207" max="8210" width="9.140625" style="294" customWidth="1"/>
    <col min="8211" max="8212" width="10" style="294" customWidth="1"/>
    <col min="8213" max="8213" width="8.85546875" style="294" customWidth="1"/>
    <col min="8214" max="8214" width="8.7109375" style="294" customWidth="1"/>
    <col min="8215" max="8215" width="8.42578125" style="294" customWidth="1"/>
    <col min="8216" max="8216" width="8.85546875" style="294" customWidth="1"/>
    <col min="8217" max="8217" width="8.28515625" style="294" customWidth="1"/>
    <col min="8218" max="8218" width="8.7109375" style="294" customWidth="1"/>
    <col min="8219" max="8448" width="9.140625" style="294"/>
    <col min="8449" max="8449" width="15.5703125" style="294" customWidth="1"/>
    <col min="8450" max="8454" width="9.85546875" style="294" customWidth="1"/>
    <col min="8455" max="8455" width="10.140625" style="294" customWidth="1"/>
    <col min="8456" max="8461" width="10.7109375" style="294" customWidth="1"/>
    <col min="8462" max="8462" width="16.140625" style="294" customWidth="1"/>
    <col min="8463" max="8466" width="9.140625" style="294" customWidth="1"/>
    <col min="8467" max="8468" width="10" style="294" customWidth="1"/>
    <col min="8469" max="8469" width="8.85546875" style="294" customWidth="1"/>
    <col min="8470" max="8470" width="8.7109375" style="294" customWidth="1"/>
    <col min="8471" max="8471" width="8.42578125" style="294" customWidth="1"/>
    <col min="8472" max="8472" width="8.85546875" style="294" customWidth="1"/>
    <col min="8473" max="8473" width="8.28515625" style="294" customWidth="1"/>
    <col min="8474" max="8474" width="8.7109375" style="294" customWidth="1"/>
    <col min="8475" max="8704" width="9.140625" style="294"/>
    <col min="8705" max="8705" width="15.5703125" style="294" customWidth="1"/>
    <col min="8706" max="8710" width="9.85546875" style="294" customWidth="1"/>
    <col min="8711" max="8711" width="10.140625" style="294" customWidth="1"/>
    <col min="8712" max="8717" width="10.7109375" style="294" customWidth="1"/>
    <col min="8718" max="8718" width="16.140625" style="294" customWidth="1"/>
    <col min="8719" max="8722" width="9.140625" style="294" customWidth="1"/>
    <col min="8723" max="8724" width="10" style="294" customWidth="1"/>
    <col min="8725" max="8725" width="8.85546875" style="294" customWidth="1"/>
    <col min="8726" max="8726" width="8.7109375" style="294" customWidth="1"/>
    <col min="8727" max="8727" width="8.42578125" style="294" customWidth="1"/>
    <col min="8728" max="8728" width="8.85546875" style="294" customWidth="1"/>
    <col min="8729" max="8729" width="8.28515625" style="294" customWidth="1"/>
    <col min="8730" max="8730" width="8.7109375" style="294" customWidth="1"/>
    <col min="8731" max="8960" width="9.140625" style="294"/>
    <col min="8961" max="8961" width="15.5703125" style="294" customWidth="1"/>
    <col min="8962" max="8966" width="9.85546875" style="294" customWidth="1"/>
    <col min="8967" max="8967" width="10.140625" style="294" customWidth="1"/>
    <col min="8968" max="8973" width="10.7109375" style="294" customWidth="1"/>
    <col min="8974" max="8974" width="16.140625" style="294" customWidth="1"/>
    <col min="8975" max="8978" width="9.140625" style="294" customWidth="1"/>
    <col min="8979" max="8980" width="10" style="294" customWidth="1"/>
    <col min="8981" max="8981" width="8.85546875" style="294" customWidth="1"/>
    <col min="8982" max="8982" width="8.7109375" style="294" customWidth="1"/>
    <col min="8983" max="8983" width="8.42578125" style="294" customWidth="1"/>
    <col min="8984" max="8984" width="8.85546875" style="294" customWidth="1"/>
    <col min="8985" max="8985" width="8.28515625" style="294" customWidth="1"/>
    <col min="8986" max="8986" width="8.7109375" style="294" customWidth="1"/>
    <col min="8987" max="9216" width="9.140625" style="294"/>
    <col min="9217" max="9217" width="15.5703125" style="294" customWidth="1"/>
    <col min="9218" max="9222" width="9.85546875" style="294" customWidth="1"/>
    <col min="9223" max="9223" width="10.140625" style="294" customWidth="1"/>
    <col min="9224" max="9229" width="10.7109375" style="294" customWidth="1"/>
    <col min="9230" max="9230" width="16.140625" style="294" customWidth="1"/>
    <col min="9231" max="9234" width="9.140625" style="294" customWidth="1"/>
    <col min="9235" max="9236" width="10" style="294" customWidth="1"/>
    <col min="9237" max="9237" width="8.85546875" style="294" customWidth="1"/>
    <col min="9238" max="9238" width="8.7109375" style="294" customWidth="1"/>
    <col min="9239" max="9239" width="8.42578125" style="294" customWidth="1"/>
    <col min="9240" max="9240" width="8.85546875" style="294" customWidth="1"/>
    <col min="9241" max="9241" width="8.28515625" style="294" customWidth="1"/>
    <col min="9242" max="9242" width="8.7109375" style="294" customWidth="1"/>
    <col min="9243" max="9472" width="9.140625" style="294"/>
    <col min="9473" max="9473" width="15.5703125" style="294" customWidth="1"/>
    <col min="9474" max="9478" width="9.85546875" style="294" customWidth="1"/>
    <col min="9479" max="9479" width="10.140625" style="294" customWidth="1"/>
    <col min="9480" max="9485" width="10.7109375" style="294" customWidth="1"/>
    <col min="9486" max="9486" width="16.140625" style="294" customWidth="1"/>
    <col min="9487" max="9490" width="9.140625" style="294" customWidth="1"/>
    <col min="9491" max="9492" width="10" style="294" customWidth="1"/>
    <col min="9493" max="9493" width="8.85546875" style="294" customWidth="1"/>
    <col min="9494" max="9494" width="8.7109375" style="294" customWidth="1"/>
    <col min="9495" max="9495" width="8.42578125" style="294" customWidth="1"/>
    <col min="9496" max="9496" width="8.85546875" style="294" customWidth="1"/>
    <col min="9497" max="9497" width="8.28515625" style="294" customWidth="1"/>
    <col min="9498" max="9498" width="8.7109375" style="294" customWidth="1"/>
    <col min="9499" max="9728" width="9.140625" style="294"/>
    <col min="9729" max="9729" width="15.5703125" style="294" customWidth="1"/>
    <col min="9730" max="9734" width="9.85546875" style="294" customWidth="1"/>
    <col min="9735" max="9735" width="10.140625" style="294" customWidth="1"/>
    <col min="9736" max="9741" width="10.7109375" style="294" customWidth="1"/>
    <col min="9742" max="9742" width="16.140625" style="294" customWidth="1"/>
    <col min="9743" max="9746" width="9.140625" style="294" customWidth="1"/>
    <col min="9747" max="9748" width="10" style="294" customWidth="1"/>
    <col min="9749" max="9749" width="8.85546875" style="294" customWidth="1"/>
    <col min="9750" max="9750" width="8.7109375" style="294" customWidth="1"/>
    <col min="9751" max="9751" width="8.42578125" style="294" customWidth="1"/>
    <col min="9752" max="9752" width="8.85546875" style="294" customWidth="1"/>
    <col min="9753" max="9753" width="8.28515625" style="294" customWidth="1"/>
    <col min="9754" max="9754" width="8.7109375" style="294" customWidth="1"/>
    <col min="9755" max="9984" width="9.140625" style="294"/>
    <col min="9985" max="9985" width="15.5703125" style="294" customWidth="1"/>
    <col min="9986" max="9990" width="9.85546875" style="294" customWidth="1"/>
    <col min="9991" max="9991" width="10.140625" style="294" customWidth="1"/>
    <col min="9992" max="9997" width="10.7109375" style="294" customWidth="1"/>
    <col min="9998" max="9998" width="16.140625" style="294" customWidth="1"/>
    <col min="9999" max="10002" width="9.140625" style="294" customWidth="1"/>
    <col min="10003" max="10004" width="10" style="294" customWidth="1"/>
    <col min="10005" max="10005" width="8.85546875" style="294" customWidth="1"/>
    <col min="10006" max="10006" width="8.7109375" style="294" customWidth="1"/>
    <col min="10007" max="10007" width="8.42578125" style="294" customWidth="1"/>
    <col min="10008" max="10008" width="8.85546875" style="294" customWidth="1"/>
    <col min="10009" max="10009" width="8.28515625" style="294" customWidth="1"/>
    <col min="10010" max="10010" width="8.7109375" style="294" customWidth="1"/>
    <col min="10011" max="10240" width="9.140625" style="294"/>
    <col min="10241" max="10241" width="15.5703125" style="294" customWidth="1"/>
    <col min="10242" max="10246" width="9.85546875" style="294" customWidth="1"/>
    <col min="10247" max="10247" width="10.140625" style="294" customWidth="1"/>
    <col min="10248" max="10253" width="10.7109375" style="294" customWidth="1"/>
    <col min="10254" max="10254" width="16.140625" style="294" customWidth="1"/>
    <col min="10255" max="10258" width="9.140625" style="294" customWidth="1"/>
    <col min="10259" max="10260" width="10" style="294" customWidth="1"/>
    <col min="10261" max="10261" width="8.85546875" style="294" customWidth="1"/>
    <col min="10262" max="10262" width="8.7109375" style="294" customWidth="1"/>
    <col min="10263" max="10263" width="8.42578125" style="294" customWidth="1"/>
    <col min="10264" max="10264" width="8.85546875" style="294" customWidth="1"/>
    <col min="10265" max="10265" width="8.28515625" style="294" customWidth="1"/>
    <col min="10266" max="10266" width="8.7109375" style="294" customWidth="1"/>
    <col min="10267" max="10496" width="9.140625" style="294"/>
    <col min="10497" max="10497" width="15.5703125" style="294" customWidth="1"/>
    <col min="10498" max="10502" width="9.85546875" style="294" customWidth="1"/>
    <col min="10503" max="10503" width="10.140625" style="294" customWidth="1"/>
    <col min="10504" max="10509" width="10.7109375" style="294" customWidth="1"/>
    <col min="10510" max="10510" width="16.140625" style="294" customWidth="1"/>
    <col min="10511" max="10514" width="9.140625" style="294" customWidth="1"/>
    <col min="10515" max="10516" width="10" style="294" customWidth="1"/>
    <col min="10517" max="10517" width="8.85546875" style="294" customWidth="1"/>
    <col min="10518" max="10518" width="8.7109375" style="294" customWidth="1"/>
    <col min="10519" max="10519" width="8.42578125" style="294" customWidth="1"/>
    <col min="10520" max="10520" width="8.85546875" style="294" customWidth="1"/>
    <col min="10521" max="10521" width="8.28515625" style="294" customWidth="1"/>
    <col min="10522" max="10522" width="8.7109375" style="294" customWidth="1"/>
    <col min="10523" max="10752" width="9.140625" style="294"/>
    <col min="10753" max="10753" width="15.5703125" style="294" customWidth="1"/>
    <col min="10754" max="10758" width="9.85546875" style="294" customWidth="1"/>
    <col min="10759" max="10759" width="10.140625" style="294" customWidth="1"/>
    <col min="10760" max="10765" width="10.7109375" style="294" customWidth="1"/>
    <col min="10766" max="10766" width="16.140625" style="294" customWidth="1"/>
    <col min="10767" max="10770" width="9.140625" style="294" customWidth="1"/>
    <col min="10771" max="10772" width="10" style="294" customWidth="1"/>
    <col min="10773" max="10773" width="8.85546875" style="294" customWidth="1"/>
    <col min="10774" max="10774" width="8.7109375" style="294" customWidth="1"/>
    <col min="10775" max="10775" width="8.42578125" style="294" customWidth="1"/>
    <col min="10776" max="10776" width="8.85546875" style="294" customWidth="1"/>
    <col min="10777" max="10777" width="8.28515625" style="294" customWidth="1"/>
    <col min="10778" max="10778" width="8.7109375" style="294" customWidth="1"/>
    <col min="10779" max="11008" width="9.140625" style="294"/>
    <col min="11009" max="11009" width="15.5703125" style="294" customWidth="1"/>
    <col min="11010" max="11014" width="9.85546875" style="294" customWidth="1"/>
    <col min="11015" max="11015" width="10.140625" style="294" customWidth="1"/>
    <col min="11016" max="11021" width="10.7109375" style="294" customWidth="1"/>
    <col min="11022" max="11022" width="16.140625" style="294" customWidth="1"/>
    <col min="11023" max="11026" width="9.140625" style="294" customWidth="1"/>
    <col min="11027" max="11028" width="10" style="294" customWidth="1"/>
    <col min="11029" max="11029" width="8.85546875" style="294" customWidth="1"/>
    <col min="11030" max="11030" width="8.7109375" style="294" customWidth="1"/>
    <col min="11031" max="11031" width="8.42578125" style="294" customWidth="1"/>
    <col min="11032" max="11032" width="8.85546875" style="294" customWidth="1"/>
    <col min="11033" max="11033" width="8.28515625" style="294" customWidth="1"/>
    <col min="11034" max="11034" width="8.7109375" style="294" customWidth="1"/>
    <col min="11035" max="11264" width="9.140625" style="294"/>
    <col min="11265" max="11265" width="15.5703125" style="294" customWidth="1"/>
    <col min="11266" max="11270" width="9.85546875" style="294" customWidth="1"/>
    <col min="11271" max="11271" width="10.140625" style="294" customWidth="1"/>
    <col min="11272" max="11277" width="10.7109375" style="294" customWidth="1"/>
    <col min="11278" max="11278" width="16.140625" style="294" customWidth="1"/>
    <col min="11279" max="11282" width="9.140625" style="294" customWidth="1"/>
    <col min="11283" max="11284" width="10" style="294" customWidth="1"/>
    <col min="11285" max="11285" width="8.85546875" style="294" customWidth="1"/>
    <col min="11286" max="11286" width="8.7109375" style="294" customWidth="1"/>
    <col min="11287" max="11287" width="8.42578125" style="294" customWidth="1"/>
    <col min="11288" max="11288" width="8.85546875" style="294" customWidth="1"/>
    <col min="11289" max="11289" width="8.28515625" style="294" customWidth="1"/>
    <col min="11290" max="11290" width="8.7109375" style="294" customWidth="1"/>
    <col min="11291" max="11520" width="9.140625" style="294"/>
    <col min="11521" max="11521" width="15.5703125" style="294" customWidth="1"/>
    <col min="11522" max="11526" width="9.85546875" style="294" customWidth="1"/>
    <col min="11527" max="11527" width="10.140625" style="294" customWidth="1"/>
    <col min="11528" max="11533" width="10.7109375" style="294" customWidth="1"/>
    <col min="11534" max="11534" width="16.140625" style="294" customWidth="1"/>
    <col min="11535" max="11538" width="9.140625" style="294" customWidth="1"/>
    <col min="11539" max="11540" width="10" style="294" customWidth="1"/>
    <col min="11541" max="11541" width="8.85546875" style="294" customWidth="1"/>
    <col min="11542" max="11542" width="8.7109375" style="294" customWidth="1"/>
    <col min="11543" max="11543" width="8.42578125" style="294" customWidth="1"/>
    <col min="11544" max="11544" width="8.85546875" style="294" customWidth="1"/>
    <col min="11545" max="11545" width="8.28515625" style="294" customWidth="1"/>
    <col min="11546" max="11546" width="8.7109375" style="294" customWidth="1"/>
    <col min="11547" max="11776" width="9.140625" style="294"/>
    <col min="11777" max="11777" width="15.5703125" style="294" customWidth="1"/>
    <col min="11778" max="11782" width="9.85546875" style="294" customWidth="1"/>
    <col min="11783" max="11783" width="10.140625" style="294" customWidth="1"/>
    <col min="11784" max="11789" width="10.7109375" style="294" customWidth="1"/>
    <col min="11790" max="11790" width="16.140625" style="294" customWidth="1"/>
    <col min="11791" max="11794" width="9.140625" style="294" customWidth="1"/>
    <col min="11795" max="11796" width="10" style="294" customWidth="1"/>
    <col min="11797" max="11797" width="8.85546875" style="294" customWidth="1"/>
    <col min="11798" max="11798" width="8.7109375" style="294" customWidth="1"/>
    <col min="11799" max="11799" width="8.42578125" style="294" customWidth="1"/>
    <col min="11800" max="11800" width="8.85546875" style="294" customWidth="1"/>
    <col min="11801" max="11801" width="8.28515625" style="294" customWidth="1"/>
    <col min="11802" max="11802" width="8.7109375" style="294" customWidth="1"/>
    <col min="11803" max="12032" width="9.140625" style="294"/>
    <col min="12033" max="12033" width="15.5703125" style="294" customWidth="1"/>
    <col min="12034" max="12038" width="9.85546875" style="294" customWidth="1"/>
    <col min="12039" max="12039" width="10.140625" style="294" customWidth="1"/>
    <col min="12040" max="12045" width="10.7109375" style="294" customWidth="1"/>
    <col min="12046" max="12046" width="16.140625" style="294" customWidth="1"/>
    <col min="12047" max="12050" width="9.140625" style="294" customWidth="1"/>
    <col min="12051" max="12052" width="10" style="294" customWidth="1"/>
    <col min="12053" max="12053" width="8.85546875" style="294" customWidth="1"/>
    <col min="12054" max="12054" width="8.7109375" style="294" customWidth="1"/>
    <col min="12055" max="12055" width="8.42578125" style="294" customWidth="1"/>
    <col min="12056" max="12056" width="8.85546875" style="294" customWidth="1"/>
    <col min="12057" max="12057" width="8.28515625" style="294" customWidth="1"/>
    <col min="12058" max="12058" width="8.7109375" style="294" customWidth="1"/>
    <col min="12059" max="12288" width="9.140625" style="294"/>
    <col min="12289" max="12289" width="15.5703125" style="294" customWidth="1"/>
    <col min="12290" max="12294" width="9.85546875" style="294" customWidth="1"/>
    <col min="12295" max="12295" width="10.140625" style="294" customWidth="1"/>
    <col min="12296" max="12301" width="10.7109375" style="294" customWidth="1"/>
    <col min="12302" max="12302" width="16.140625" style="294" customWidth="1"/>
    <col min="12303" max="12306" width="9.140625" style="294" customWidth="1"/>
    <col min="12307" max="12308" width="10" style="294" customWidth="1"/>
    <col min="12309" max="12309" width="8.85546875" style="294" customWidth="1"/>
    <col min="12310" max="12310" width="8.7109375" style="294" customWidth="1"/>
    <col min="12311" max="12311" width="8.42578125" style="294" customWidth="1"/>
    <col min="12312" max="12312" width="8.85546875" style="294" customWidth="1"/>
    <col min="12313" max="12313" width="8.28515625" style="294" customWidth="1"/>
    <col min="12314" max="12314" width="8.7109375" style="294" customWidth="1"/>
    <col min="12315" max="12544" width="9.140625" style="294"/>
    <col min="12545" max="12545" width="15.5703125" style="294" customWidth="1"/>
    <col min="12546" max="12550" width="9.85546875" style="294" customWidth="1"/>
    <col min="12551" max="12551" width="10.140625" style="294" customWidth="1"/>
    <col min="12552" max="12557" width="10.7109375" style="294" customWidth="1"/>
    <col min="12558" max="12558" width="16.140625" style="294" customWidth="1"/>
    <col min="12559" max="12562" width="9.140625" style="294" customWidth="1"/>
    <col min="12563" max="12564" width="10" style="294" customWidth="1"/>
    <col min="12565" max="12565" width="8.85546875" style="294" customWidth="1"/>
    <col min="12566" max="12566" width="8.7109375" style="294" customWidth="1"/>
    <col min="12567" max="12567" width="8.42578125" style="294" customWidth="1"/>
    <col min="12568" max="12568" width="8.85546875" style="294" customWidth="1"/>
    <col min="12569" max="12569" width="8.28515625" style="294" customWidth="1"/>
    <col min="12570" max="12570" width="8.7109375" style="294" customWidth="1"/>
    <col min="12571" max="12800" width="9.140625" style="294"/>
    <col min="12801" max="12801" width="15.5703125" style="294" customWidth="1"/>
    <col min="12802" max="12806" width="9.85546875" style="294" customWidth="1"/>
    <col min="12807" max="12807" width="10.140625" style="294" customWidth="1"/>
    <col min="12808" max="12813" width="10.7109375" style="294" customWidth="1"/>
    <col min="12814" max="12814" width="16.140625" style="294" customWidth="1"/>
    <col min="12815" max="12818" width="9.140625" style="294" customWidth="1"/>
    <col min="12819" max="12820" width="10" style="294" customWidth="1"/>
    <col min="12821" max="12821" width="8.85546875" style="294" customWidth="1"/>
    <col min="12822" max="12822" width="8.7109375" style="294" customWidth="1"/>
    <col min="12823" max="12823" width="8.42578125" style="294" customWidth="1"/>
    <col min="12824" max="12824" width="8.85546875" style="294" customWidth="1"/>
    <col min="12825" max="12825" width="8.28515625" style="294" customWidth="1"/>
    <col min="12826" max="12826" width="8.7109375" style="294" customWidth="1"/>
    <col min="12827" max="13056" width="9.140625" style="294"/>
    <col min="13057" max="13057" width="15.5703125" style="294" customWidth="1"/>
    <col min="13058" max="13062" width="9.85546875" style="294" customWidth="1"/>
    <col min="13063" max="13063" width="10.140625" style="294" customWidth="1"/>
    <col min="13064" max="13069" width="10.7109375" style="294" customWidth="1"/>
    <col min="13070" max="13070" width="16.140625" style="294" customWidth="1"/>
    <col min="13071" max="13074" width="9.140625" style="294" customWidth="1"/>
    <col min="13075" max="13076" width="10" style="294" customWidth="1"/>
    <col min="13077" max="13077" width="8.85546875" style="294" customWidth="1"/>
    <col min="13078" max="13078" width="8.7109375" style="294" customWidth="1"/>
    <col min="13079" max="13079" width="8.42578125" style="294" customWidth="1"/>
    <col min="13080" max="13080" width="8.85546875" style="294" customWidth="1"/>
    <col min="13081" max="13081" width="8.28515625" style="294" customWidth="1"/>
    <col min="13082" max="13082" width="8.7109375" style="294" customWidth="1"/>
    <col min="13083" max="13312" width="9.140625" style="294"/>
    <col min="13313" max="13313" width="15.5703125" style="294" customWidth="1"/>
    <col min="13314" max="13318" width="9.85546875" style="294" customWidth="1"/>
    <col min="13319" max="13319" width="10.140625" style="294" customWidth="1"/>
    <col min="13320" max="13325" width="10.7109375" style="294" customWidth="1"/>
    <col min="13326" max="13326" width="16.140625" style="294" customWidth="1"/>
    <col min="13327" max="13330" width="9.140625" style="294" customWidth="1"/>
    <col min="13331" max="13332" width="10" style="294" customWidth="1"/>
    <col min="13333" max="13333" width="8.85546875" style="294" customWidth="1"/>
    <col min="13334" max="13334" width="8.7109375" style="294" customWidth="1"/>
    <col min="13335" max="13335" width="8.42578125" style="294" customWidth="1"/>
    <col min="13336" max="13336" width="8.85546875" style="294" customWidth="1"/>
    <col min="13337" max="13337" width="8.28515625" style="294" customWidth="1"/>
    <col min="13338" max="13338" width="8.7109375" style="294" customWidth="1"/>
    <col min="13339" max="13568" width="9.140625" style="294"/>
    <col min="13569" max="13569" width="15.5703125" style="294" customWidth="1"/>
    <col min="13570" max="13574" width="9.85546875" style="294" customWidth="1"/>
    <col min="13575" max="13575" width="10.140625" style="294" customWidth="1"/>
    <col min="13576" max="13581" width="10.7109375" style="294" customWidth="1"/>
    <col min="13582" max="13582" width="16.140625" style="294" customWidth="1"/>
    <col min="13583" max="13586" width="9.140625" style="294" customWidth="1"/>
    <col min="13587" max="13588" width="10" style="294" customWidth="1"/>
    <col min="13589" max="13589" width="8.85546875" style="294" customWidth="1"/>
    <col min="13590" max="13590" width="8.7109375" style="294" customWidth="1"/>
    <col min="13591" max="13591" width="8.42578125" style="294" customWidth="1"/>
    <col min="13592" max="13592" width="8.85546875" style="294" customWidth="1"/>
    <col min="13593" max="13593" width="8.28515625" style="294" customWidth="1"/>
    <col min="13594" max="13594" width="8.7109375" style="294" customWidth="1"/>
    <col min="13595" max="13824" width="9.140625" style="294"/>
    <col min="13825" max="13825" width="15.5703125" style="294" customWidth="1"/>
    <col min="13826" max="13830" width="9.85546875" style="294" customWidth="1"/>
    <col min="13831" max="13831" width="10.140625" style="294" customWidth="1"/>
    <col min="13832" max="13837" width="10.7109375" style="294" customWidth="1"/>
    <col min="13838" max="13838" width="16.140625" style="294" customWidth="1"/>
    <col min="13839" max="13842" width="9.140625" style="294" customWidth="1"/>
    <col min="13843" max="13844" width="10" style="294" customWidth="1"/>
    <col min="13845" max="13845" width="8.85546875" style="294" customWidth="1"/>
    <col min="13846" max="13846" width="8.7109375" style="294" customWidth="1"/>
    <col min="13847" max="13847" width="8.42578125" style="294" customWidth="1"/>
    <col min="13848" max="13848" width="8.85546875" style="294" customWidth="1"/>
    <col min="13849" max="13849" width="8.28515625" style="294" customWidth="1"/>
    <col min="13850" max="13850" width="8.7109375" style="294" customWidth="1"/>
    <col min="13851" max="14080" width="9.140625" style="294"/>
    <col min="14081" max="14081" width="15.5703125" style="294" customWidth="1"/>
    <col min="14082" max="14086" width="9.85546875" style="294" customWidth="1"/>
    <col min="14087" max="14087" width="10.140625" style="294" customWidth="1"/>
    <col min="14088" max="14093" width="10.7109375" style="294" customWidth="1"/>
    <col min="14094" max="14094" width="16.140625" style="294" customWidth="1"/>
    <col min="14095" max="14098" width="9.140625" style="294" customWidth="1"/>
    <col min="14099" max="14100" width="10" style="294" customWidth="1"/>
    <col min="14101" max="14101" width="8.85546875" style="294" customWidth="1"/>
    <col min="14102" max="14102" width="8.7109375" style="294" customWidth="1"/>
    <col min="14103" max="14103" width="8.42578125" style="294" customWidth="1"/>
    <col min="14104" max="14104" width="8.85546875" style="294" customWidth="1"/>
    <col min="14105" max="14105" width="8.28515625" style="294" customWidth="1"/>
    <col min="14106" max="14106" width="8.7109375" style="294" customWidth="1"/>
    <col min="14107" max="14336" width="9.140625" style="294"/>
    <col min="14337" max="14337" width="15.5703125" style="294" customWidth="1"/>
    <col min="14338" max="14342" width="9.85546875" style="294" customWidth="1"/>
    <col min="14343" max="14343" width="10.140625" style="294" customWidth="1"/>
    <col min="14344" max="14349" width="10.7109375" style="294" customWidth="1"/>
    <col min="14350" max="14350" width="16.140625" style="294" customWidth="1"/>
    <col min="14351" max="14354" width="9.140625" style="294" customWidth="1"/>
    <col min="14355" max="14356" width="10" style="294" customWidth="1"/>
    <col min="14357" max="14357" width="8.85546875" style="294" customWidth="1"/>
    <col min="14358" max="14358" width="8.7109375" style="294" customWidth="1"/>
    <col min="14359" max="14359" width="8.42578125" style="294" customWidth="1"/>
    <col min="14360" max="14360" width="8.85546875" style="294" customWidth="1"/>
    <col min="14361" max="14361" width="8.28515625" style="294" customWidth="1"/>
    <col min="14362" max="14362" width="8.7109375" style="294" customWidth="1"/>
    <col min="14363" max="14592" width="9.140625" style="294"/>
    <col min="14593" max="14593" width="15.5703125" style="294" customWidth="1"/>
    <col min="14594" max="14598" width="9.85546875" style="294" customWidth="1"/>
    <col min="14599" max="14599" width="10.140625" style="294" customWidth="1"/>
    <col min="14600" max="14605" width="10.7109375" style="294" customWidth="1"/>
    <col min="14606" max="14606" width="16.140625" style="294" customWidth="1"/>
    <col min="14607" max="14610" width="9.140625" style="294" customWidth="1"/>
    <col min="14611" max="14612" width="10" style="294" customWidth="1"/>
    <col min="14613" max="14613" width="8.85546875" style="294" customWidth="1"/>
    <col min="14614" max="14614" width="8.7109375" style="294" customWidth="1"/>
    <col min="14615" max="14615" width="8.42578125" style="294" customWidth="1"/>
    <col min="14616" max="14616" width="8.85546875" style="294" customWidth="1"/>
    <col min="14617" max="14617" width="8.28515625" style="294" customWidth="1"/>
    <col min="14618" max="14618" width="8.7109375" style="294" customWidth="1"/>
    <col min="14619" max="14848" width="9.140625" style="294"/>
    <col min="14849" max="14849" width="15.5703125" style="294" customWidth="1"/>
    <col min="14850" max="14854" width="9.85546875" style="294" customWidth="1"/>
    <col min="14855" max="14855" width="10.140625" style="294" customWidth="1"/>
    <col min="14856" max="14861" width="10.7109375" style="294" customWidth="1"/>
    <col min="14862" max="14862" width="16.140625" style="294" customWidth="1"/>
    <col min="14863" max="14866" width="9.140625" style="294" customWidth="1"/>
    <col min="14867" max="14868" width="10" style="294" customWidth="1"/>
    <col min="14869" max="14869" width="8.85546875" style="294" customWidth="1"/>
    <col min="14870" max="14870" width="8.7109375" style="294" customWidth="1"/>
    <col min="14871" max="14871" width="8.42578125" style="294" customWidth="1"/>
    <col min="14872" max="14872" width="8.85546875" style="294" customWidth="1"/>
    <col min="14873" max="14873" width="8.28515625" style="294" customWidth="1"/>
    <col min="14874" max="14874" width="8.7109375" style="294" customWidth="1"/>
    <col min="14875" max="15104" width="9.140625" style="294"/>
    <col min="15105" max="15105" width="15.5703125" style="294" customWidth="1"/>
    <col min="15106" max="15110" width="9.85546875" style="294" customWidth="1"/>
    <col min="15111" max="15111" width="10.140625" style="294" customWidth="1"/>
    <col min="15112" max="15117" width="10.7109375" style="294" customWidth="1"/>
    <col min="15118" max="15118" width="16.140625" style="294" customWidth="1"/>
    <col min="15119" max="15122" width="9.140625" style="294" customWidth="1"/>
    <col min="15123" max="15124" width="10" style="294" customWidth="1"/>
    <col min="15125" max="15125" width="8.85546875" style="294" customWidth="1"/>
    <col min="15126" max="15126" width="8.7109375" style="294" customWidth="1"/>
    <col min="15127" max="15127" width="8.42578125" style="294" customWidth="1"/>
    <col min="15128" max="15128" width="8.85546875" style="294" customWidth="1"/>
    <col min="15129" max="15129" width="8.28515625" style="294" customWidth="1"/>
    <col min="15130" max="15130" width="8.7109375" style="294" customWidth="1"/>
    <col min="15131" max="15360" width="9.140625" style="294"/>
    <col min="15361" max="15361" width="15.5703125" style="294" customWidth="1"/>
    <col min="15362" max="15366" width="9.85546875" style="294" customWidth="1"/>
    <col min="15367" max="15367" width="10.140625" style="294" customWidth="1"/>
    <col min="15368" max="15373" width="10.7109375" style="294" customWidth="1"/>
    <col min="15374" max="15374" width="16.140625" style="294" customWidth="1"/>
    <col min="15375" max="15378" width="9.140625" style="294" customWidth="1"/>
    <col min="15379" max="15380" width="10" style="294" customWidth="1"/>
    <col min="15381" max="15381" width="8.85546875" style="294" customWidth="1"/>
    <col min="15382" max="15382" width="8.7109375" style="294" customWidth="1"/>
    <col min="15383" max="15383" width="8.42578125" style="294" customWidth="1"/>
    <col min="15384" max="15384" width="8.85546875" style="294" customWidth="1"/>
    <col min="15385" max="15385" width="8.28515625" style="294" customWidth="1"/>
    <col min="15386" max="15386" width="8.7109375" style="294" customWidth="1"/>
    <col min="15387" max="15616" width="9.140625" style="294"/>
    <col min="15617" max="15617" width="15.5703125" style="294" customWidth="1"/>
    <col min="15618" max="15622" width="9.85546875" style="294" customWidth="1"/>
    <col min="15623" max="15623" width="10.140625" style="294" customWidth="1"/>
    <col min="15624" max="15629" width="10.7109375" style="294" customWidth="1"/>
    <col min="15630" max="15630" width="16.140625" style="294" customWidth="1"/>
    <col min="15631" max="15634" width="9.140625" style="294" customWidth="1"/>
    <col min="15635" max="15636" width="10" style="294" customWidth="1"/>
    <col min="15637" max="15637" width="8.85546875" style="294" customWidth="1"/>
    <col min="15638" max="15638" width="8.7109375" style="294" customWidth="1"/>
    <col min="15639" max="15639" width="8.42578125" style="294" customWidth="1"/>
    <col min="15640" max="15640" width="8.85546875" style="294" customWidth="1"/>
    <col min="15641" max="15641" width="8.28515625" style="294" customWidth="1"/>
    <col min="15642" max="15642" width="8.7109375" style="294" customWidth="1"/>
    <col min="15643" max="15872" width="9.140625" style="294"/>
    <col min="15873" max="15873" width="15.5703125" style="294" customWidth="1"/>
    <col min="15874" max="15878" width="9.85546875" style="294" customWidth="1"/>
    <col min="15879" max="15879" width="10.140625" style="294" customWidth="1"/>
    <col min="15880" max="15885" width="10.7109375" style="294" customWidth="1"/>
    <col min="15886" max="15886" width="16.140625" style="294" customWidth="1"/>
    <col min="15887" max="15890" width="9.140625" style="294" customWidth="1"/>
    <col min="15891" max="15892" width="10" style="294" customWidth="1"/>
    <col min="15893" max="15893" width="8.85546875" style="294" customWidth="1"/>
    <col min="15894" max="15894" width="8.7109375" style="294" customWidth="1"/>
    <col min="15895" max="15895" width="8.42578125" style="294" customWidth="1"/>
    <col min="15896" max="15896" width="8.85546875" style="294" customWidth="1"/>
    <col min="15897" max="15897" width="8.28515625" style="294" customWidth="1"/>
    <col min="15898" max="15898" width="8.7109375" style="294" customWidth="1"/>
    <col min="15899" max="16128" width="9.140625" style="294"/>
    <col min="16129" max="16129" width="15.5703125" style="294" customWidth="1"/>
    <col min="16130" max="16134" width="9.85546875" style="294" customWidth="1"/>
    <col min="16135" max="16135" width="10.140625" style="294" customWidth="1"/>
    <col min="16136" max="16141" width="10.7109375" style="294" customWidth="1"/>
    <col min="16142" max="16142" width="16.140625" style="294" customWidth="1"/>
    <col min="16143" max="16146" width="9.140625" style="294" customWidth="1"/>
    <col min="16147" max="16148" width="10" style="294" customWidth="1"/>
    <col min="16149" max="16149" width="8.85546875" style="294" customWidth="1"/>
    <col min="16150" max="16150" width="8.7109375" style="294" customWidth="1"/>
    <col min="16151" max="16151" width="8.42578125" style="294" customWidth="1"/>
    <col min="16152" max="16152" width="8.85546875" style="294" customWidth="1"/>
    <col min="16153" max="16153" width="8.28515625" style="294" customWidth="1"/>
    <col min="16154" max="16154" width="8.7109375" style="294" customWidth="1"/>
    <col min="16155" max="16384" width="9.140625" style="294"/>
  </cols>
  <sheetData>
    <row r="1" spans="1:26" ht="11.25" customHeight="1">
      <c r="A1" s="949" t="s">
        <v>1705</v>
      </c>
      <c r="B1" s="949"/>
      <c r="C1" s="949"/>
      <c r="D1" s="949"/>
      <c r="E1" s="949"/>
      <c r="F1" s="949"/>
      <c r="G1" s="949"/>
      <c r="H1" s="949"/>
      <c r="I1" s="949"/>
      <c r="J1" s="949"/>
      <c r="K1" s="949"/>
      <c r="L1" s="949"/>
      <c r="M1" s="949"/>
      <c r="N1" s="465"/>
    </row>
    <row r="2" spans="1:26" ht="11.25" customHeight="1">
      <c r="A2" s="949"/>
      <c r="B2" s="949"/>
      <c r="C2" s="949"/>
      <c r="D2" s="949"/>
      <c r="E2" s="949"/>
      <c r="F2" s="949"/>
      <c r="G2" s="949"/>
      <c r="H2" s="949"/>
      <c r="I2" s="949"/>
      <c r="J2" s="949"/>
      <c r="K2" s="949"/>
      <c r="L2" s="949"/>
      <c r="M2" s="949"/>
      <c r="O2" s="949"/>
      <c r="P2" s="949"/>
      <c r="Q2" s="949"/>
      <c r="R2" s="949"/>
      <c r="S2" s="949"/>
      <c r="T2" s="949"/>
      <c r="U2" s="612"/>
      <c r="V2" s="612"/>
      <c r="W2" s="612"/>
      <c r="X2" s="612"/>
      <c r="Y2" s="612"/>
      <c r="Z2" s="612"/>
    </row>
    <row r="3" spans="1:26" ht="11.25" customHeight="1">
      <c r="A3" s="949" t="s">
        <v>62</v>
      </c>
      <c r="B3" s="949"/>
      <c r="C3" s="949"/>
      <c r="D3" s="949"/>
      <c r="E3" s="949"/>
      <c r="F3" s="949"/>
      <c r="G3" s="949"/>
      <c r="H3" s="949"/>
      <c r="I3" s="949"/>
      <c r="J3" s="949"/>
      <c r="K3" s="949"/>
      <c r="L3" s="949"/>
      <c r="M3" s="949"/>
      <c r="O3" s="949"/>
      <c r="P3" s="949"/>
      <c r="Q3" s="949"/>
      <c r="R3" s="949"/>
      <c r="S3" s="949"/>
      <c r="T3" s="949"/>
      <c r="U3" s="612"/>
      <c r="V3" s="612"/>
      <c r="W3" s="612"/>
      <c r="X3" s="612"/>
      <c r="Y3" s="612"/>
      <c r="Z3" s="612"/>
    </row>
    <row r="4" spans="1:26" ht="11.25" customHeight="1">
      <c r="B4" s="949" t="s">
        <v>3207</v>
      </c>
      <c r="C4" s="949"/>
      <c r="D4" s="949"/>
      <c r="E4" s="949"/>
      <c r="F4" s="949"/>
      <c r="G4" s="949"/>
      <c r="H4" s="949"/>
      <c r="I4" s="949"/>
      <c r="J4" s="612"/>
      <c r="K4" s="612"/>
      <c r="N4" s="950"/>
      <c r="O4" s="950"/>
      <c r="P4" s="950"/>
      <c r="Q4" s="950"/>
      <c r="R4" s="950"/>
      <c r="S4" s="950"/>
      <c r="T4" s="950"/>
      <c r="U4" s="950"/>
      <c r="V4" s="950"/>
      <c r="W4" s="950"/>
      <c r="X4" s="950"/>
      <c r="Y4" s="950"/>
      <c r="Z4" s="950"/>
    </row>
    <row r="5" spans="1:26" ht="1.5" customHeight="1" thickBot="1">
      <c r="N5" s="465"/>
    </row>
    <row r="6" spans="1:26" ht="4.5" hidden="1" customHeight="1" thickBot="1">
      <c r="N6" s="465"/>
    </row>
    <row r="7" spans="1:26" ht="43.5" customHeight="1" thickBot="1">
      <c r="A7" s="802" t="s">
        <v>538</v>
      </c>
      <c r="B7" s="953" t="s">
        <v>3208</v>
      </c>
      <c r="C7" s="953"/>
      <c r="D7" s="953"/>
      <c r="E7" s="953"/>
      <c r="F7" s="953"/>
      <c r="G7" s="953"/>
      <c r="H7" s="954" t="s">
        <v>3209</v>
      </c>
      <c r="I7" s="953"/>
      <c r="J7" s="953"/>
      <c r="K7" s="953"/>
      <c r="L7" s="953"/>
      <c r="M7" s="955"/>
      <c r="N7" s="295"/>
      <c r="O7" s="926" t="s">
        <v>3210</v>
      </c>
      <c r="P7" s="927"/>
      <c r="Q7" s="927"/>
      <c r="R7" s="927"/>
      <c r="S7" s="927"/>
      <c r="T7" s="928"/>
      <c r="U7" s="929" t="s">
        <v>3211</v>
      </c>
      <c r="V7" s="930"/>
      <c r="W7" s="930"/>
      <c r="X7" s="930"/>
      <c r="Y7" s="930"/>
      <c r="Z7" s="931"/>
    </row>
    <row r="8" spans="1:26" ht="54.75" customHeight="1" thickBot="1">
      <c r="A8" s="951" t="s">
        <v>2117</v>
      </c>
      <c r="B8" s="804" t="s">
        <v>3212</v>
      </c>
      <c r="C8" s="804" t="s">
        <v>3213</v>
      </c>
      <c r="D8" s="932" t="s">
        <v>3214</v>
      </c>
      <c r="E8" s="933"/>
      <c r="F8" s="933"/>
      <c r="G8" s="934"/>
      <c r="H8" s="804" t="s">
        <v>3212</v>
      </c>
      <c r="I8" s="804" t="s">
        <v>3213</v>
      </c>
      <c r="J8" s="932" t="s">
        <v>3214</v>
      </c>
      <c r="K8" s="933"/>
      <c r="L8" s="933"/>
      <c r="M8" s="934"/>
      <c r="N8" s="935" t="s">
        <v>2117</v>
      </c>
      <c r="O8" s="804" t="s">
        <v>3212</v>
      </c>
      <c r="P8" s="804" t="s">
        <v>3213</v>
      </c>
      <c r="Q8" s="932" t="s">
        <v>3214</v>
      </c>
      <c r="R8" s="933"/>
      <c r="S8" s="933"/>
      <c r="T8" s="934"/>
      <c r="U8" s="804" t="s">
        <v>3212</v>
      </c>
      <c r="V8" s="804" t="s">
        <v>3213</v>
      </c>
      <c r="W8" s="932" t="s">
        <v>3214</v>
      </c>
      <c r="X8" s="933"/>
      <c r="Y8" s="933"/>
      <c r="Z8" s="934"/>
    </row>
    <row r="9" spans="1:26" ht="9" customHeight="1" thickBot="1">
      <c r="A9" s="952"/>
      <c r="B9" s="938"/>
      <c r="C9" s="939"/>
      <c r="D9" s="939"/>
      <c r="E9" s="939"/>
      <c r="F9" s="939"/>
      <c r="G9" s="940"/>
      <c r="H9" s="941"/>
      <c r="I9" s="942"/>
      <c r="J9" s="942"/>
      <c r="K9" s="942"/>
      <c r="L9" s="942"/>
      <c r="M9" s="943"/>
      <c r="N9" s="936"/>
      <c r="O9" s="944"/>
      <c r="P9" s="945"/>
      <c r="Q9" s="945"/>
      <c r="R9" s="945"/>
      <c r="S9" s="945"/>
      <c r="T9" s="946"/>
      <c r="U9" s="944"/>
      <c r="V9" s="945"/>
      <c r="W9" s="945"/>
      <c r="X9" s="945"/>
      <c r="Y9" s="947"/>
      <c r="Z9" s="948"/>
    </row>
    <row r="10" spans="1:26" ht="48" customHeight="1" thickBot="1">
      <c r="A10" s="952"/>
      <c r="B10" s="296" t="s">
        <v>3215</v>
      </c>
      <c r="C10" s="296" t="s">
        <v>3216</v>
      </c>
      <c r="D10" s="296" t="s">
        <v>3217</v>
      </c>
      <c r="E10" s="296" t="s">
        <v>3218</v>
      </c>
      <c r="F10" s="296" t="s">
        <v>3219</v>
      </c>
      <c r="G10" s="296" t="s">
        <v>3220</v>
      </c>
      <c r="H10" s="296" t="s">
        <v>3215</v>
      </c>
      <c r="I10" s="296" t="s">
        <v>3216</v>
      </c>
      <c r="J10" s="296" t="s">
        <v>3217</v>
      </c>
      <c r="K10" s="296" t="s">
        <v>3218</v>
      </c>
      <c r="L10" s="296" t="s">
        <v>3219</v>
      </c>
      <c r="M10" s="296" t="s">
        <v>3220</v>
      </c>
      <c r="N10" s="937"/>
      <c r="O10" s="296" t="s">
        <v>3215</v>
      </c>
      <c r="P10" s="296" t="s">
        <v>3216</v>
      </c>
      <c r="Q10" s="296" t="s">
        <v>3217</v>
      </c>
      <c r="R10" s="296" t="s">
        <v>3218</v>
      </c>
      <c r="S10" s="296" t="s">
        <v>3219</v>
      </c>
      <c r="T10" s="296" t="s">
        <v>3220</v>
      </c>
      <c r="U10" s="296" t="s">
        <v>3215</v>
      </c>
      <c r="V10" s="296" t="s">
        <v>3216</v>
      </c>
      <c r="W10" s="296" t="s">
        <v>3217</v>
      </c>
      <c r="X10" s="296" t="s">
        <v>3218</v>
      </c>
      <c r="Y10" s="296" t="s">
        <v>3219</v>
      </c>
      <c r="Z10" s="296" t="s">
        <v>3220</v>
      </c>
    </row>
    <row r="11" spans="1:26" ht="53.25" customHeight="1" thickBot="1">
      <c r="A11" s="455" t="s">
        <v>3221</v>
      </c>
      <c r="B11" s="458"/>
      <c r="C11" s="396"/>
      <c r="D11" s="396"/>
      <c r="E11" s="396">
        <v>30000</v>
      </c>
      <c r="F11" s="396"/>
      <c r="G11" s="397"/>
      <c r="H11" s="456"/>
      <c r="I11" s="392"/>
      <c r="J11" s="392"/>
      <c r="K11" s="392">
        <v>3104.033167</v>
      </c>
      <c r="L11" s="392"/>
      <c r="M11" s="393"/>
      <c r="N11" s="455" t="s">
        <v>3221</v>
      </c>
      <c r="O11" s="456"/>
      <c r="P11" s="392"/>
      <c r="Q11" s="392"/>
      <c r="R11" s="392">
        <v>3000</v>
      </c>
      <c r="S11" s="392"/>
      <c r="T11" s="393"/>
      <c r="U11" s="457"/>
      <c r="V11" s="805"/>
      <c r="W11" s="805"/>
      <c r="X11" s="805">
        <v>0.1075</v>
      </c>
      <c r="Y11" s="394"/>
      <c r="Z11" s="395"/>
    </row>
    <row r="12" spans="1:26" ht="48" customHeight="1" thickBot="1">
      <c r="A12" s="455" t="s">
        <v>3222</v>
      </c>
      <c r="B12" s="458"/>
      <c r="C12" s="396"/>
      <c r="D12" s="396"/>
      <c r="E12" s="396">
        <v>25000</v>
      </c>
      <c r="F12" s="396"/>
      <c r="G12" s="397"/>
      <c r="H12" s="458"/>
      <c r="I12" s="396"/>
      <c r="J12" s="396"/>
      <c r="K12" s="396">
        <v>3025.4524999999999</v>
      </c>
      <c r="L12" s="396"/>
      <c r="M12" s="397"/>
      <c r="N12" s="455" t="s">
        <v>3222</v>
      </c>
      <c r="O12" s="458"/>
      <c r="P12" s="396"/>
      <c r="Q12" s="396"/>
      <c r="R12" s="396">
        <v>3000</v>
      </c>
      <c r="S12" s="396"/>
      <c r="T12" s="397"/>
      <c r="U12" s="459"/>
      <c r="V12" s="806"/>
      <c r="W12" s="806"/>
      <c r="X12" s="806">
        <v>0.1075</v>
      </c>
      <c r="Y12" s="398"/>
      <c r="Z12" s="399"/>
    </row>
    <row r="13" spans="1:26" ht="48" customHeight="1" thickBot="1">
      <c r="A13" s="455" t="s">
        <v>3223</v>
      </c>
      <c r="B13" s="458"/>
      <c r="C13" s="396">
        <v>25000</v>
      </c>
      <c r="D13" s="396"/>
      <c r="E13" s="396"/>
      <c r="F13" s="396"/>
      <c r="G13" s="397"/>
      <c r="H13" s="458"/>
      <c r="I13" s="396">
        <v>13350</v>
      </c>
      <c r="J13" s="396"/>
      <c r="K13" s="396"/>
      <c r="L13" s="396"/>
      <c r="M13" s="397"/>
      <c r="N13" s="455" t="s">
        <v>3223</v>
      </c>
      <c r="O13" s="458"/>
      <c r="P13" s="396">
        <v>13450</v>
      </c>
      <c r="Q13" s="396"/>
      <c r="R13" s="396"/>
      <c r="S13" s="396"/>
      <c r="T13" s="397"/>
      <c r="U13" s="459"/>
      <c r="V13" s="806">
        <v>0.1067</v>
      </c>
      <c r="W13" s="806"/>
      <c r="X13" s="806"/>
      <c r="Y13" s="398"/>
      <c r="Z13" s="399"/>
    </row>
    <row r="14" spans="1:26" ht="48" customHeight="1" thickBot="1">
      <c r="A14" s="455" t="s">
        <v>3224</v>
      </c>
      <c r="B14" s="458"/>
      <c r="C14" s="396"/>
      <c r="D14" s="396"/>
      <c r="E14" s="396"/>
      <c r="F14" s="396">
        <v>30000</v>
      </c>
      <c r="G14" s="397"/>
      <c r="H14" s="458"/>
      <c r="I14" s="396"/>
      <c r="J14" s="396"/>
      <c r="K14" s="396"/>
      <c r="L14" s="396">
        <v>37931.972726</v>
      </c>
      <c r="M14" s="397"/>
      <c r="N14" s="455" t="s">
        <v>3224</v>
      </c>
      <c r="O14" s="458"/>
      <c r="P14" s="396"/>
      <c r="Q14" s="396"/>
      <c r="R14" s="396"/>
      <c r="S14" s="396">
        <v>36789.091</v>
      </c>
      <c r="T14" s="397"/>
      <c r="U14" s="459"/>
      <c r="V14" s="806"/>
      <c r="W14" s="806"/>
      <c r="X14" s="806"/>
      <c r="Y14" s="398">
        <v>0.1087</v>
      </c>
      <c r="Z14" s="399"/>
    </row>
    <row r="15" spans="1:26" ht="48" customHeight="1" thickBot="1">
      <c r="A15" s="455" t="s">
        <v>3225</v>
      </c>
      <c r="B15" s="458">
        <v>60000</v>
      </c>
      <c r="C15" s="396"/>
      <c r="D15" s="396"/>
      <c r="E15" s="396"/>
      <c r="F15" s="396"/>
      <c r="G15" s="397"/>
      <c r="H15" s="458">
        <v>39415.258306000003</v>
      </c>
      <c r="I15" s="396"/>
      <c r="J15" s="396"/>
      <c r="K15" s="396"/>
      <c r="L15" s="396"/>
      <c r="M15" s="397"/>
      <c r="N15" s="455" t="s">
        <v>3225</v>
      </c>
      <c r="O15" s="458">
        <v>46994.300600000002</v>
      </c>
      <c r="P15" s="396"/>
      <c r="Q15" s="396"/>
      <c r="R15" s="396"/>
      <c r="S15" s="396"/>
      <c r="T15" s="397"/>
      <c r="U15" s="459">
        <v>0.104</v>
      </c>
      <c r="V15" s="806"/>
      <c r="W15" s="806"/>
      <c r="X15" s="806"/>
      <c r="Y15" s="398"/>
      <c r="Z15" s="399"/>
    </row>
    <row r="16" spans="1:26" ht="48" customHeight="1" thickBot="1">
      <c r="A16" s="455" t="s">
        <v>3226</v>
      </c>
      <c r="B16" s="458"/>
      <c r="C16" s="396"/>
      <c r="D16" s="396"/>
      <c r="E16" s="396"/>
      <c r="F16" s="396"/>
      <c r="G16" s="397">
        <v>30000</v>
      </c>
      <c r="H16" s="458"/>
      <c r="I16" s="396"/>
      <c r="J16" s="396"/>
      <c r="K16" s="396"/>
      <c r="L16" s="396"/>
      <c r="M16" s="397">
        <v>10500</v>
      </c>
      <c r="N16" s="455" t="s">
        <v>3226</v>
      </c>
      <c r="O16" s="458"/>
      <c r="P16" s="396"/>
      <c r="Q16" s="396"/>
      <c r="R16" s="396"/>
      <c r="S16" s="396"/>
      <c r="T16" s="397">
        <v>13000</v>
      </c>
      <c r="U16" s="459"/>
      <c r="V16" s="806"/>
      <c r="W16" s="806"/>
      <c r="X16" s="806"/>
      <c r="Y16" s="398"/>
      <c r="Z16" s="399">
        <v>0.1105</v>
      </c>
    </row>
    <row r="17" spans="1:26" ht="57.75" customHeight="1" thickBot="1">
      <c r="A17" s="455" t="s">
        <v>3227</v>
      </c>
      <c r="B17" s="458"/>
      <c r="C17" s="396"/>
      <c r="D17" s="396"/>
      <c r="E17" s="396"/>
      <c r="F17" s="396"/>
      <c r="G17" s="397">
        <v>20000</v>
      </c>
      <c r="H17" s="458"/>
      <c r="I17" s="396"/>
      <c r="J17" s="396"/>
      <c r="K17" s="396"/>
      <c r="L17" s="396"/>
      <c r="M17" s="397">
        <v>29500</v>
      </c>
      <c r="N17" s="455" t="s">
        <v>3227</v>
      </c>
      <c r="O17" s="458"/>
      <c r="P17" s="396"/>
      <c r="Q17" s="396"/>
      <c r="R17" s="396"/>
      <c r="S17" s="396"/>
      <c r="T17" s="397">
        <v>29500</v>
      </c>
      <c r="U17" s="459"/>
      <c r="V17" s="806"/>
      <c r="W17" s="806"/>
      <c r="X17" s="806"/>
      <c r="Y17" s="398"/>
      <c r="Z17" s="399">
        <v>0.1105</v>
      </c>
    </row>
    <row r="18" spans="1:26" ht="42.75" customHeight="1" thickBot="1">
      <c r="A18" s="455" t="s">
        <v>3228</v>
      </c>
      <c r="B18" s="458"/>
      <c r="C18" s="396"/>
      <c r="D18" s="396">
        <v>50000</v>
      </c>
      <c r="E18" s="396"/>
      <c r="F18" s="396"/>
      <c r="G18" s="397"/>
      <c r="H18" s="458"/>
      <c r="I18" s="396"/>
      <c r="J18" s="396">
        <v>1577.0934999999999</v>
      </c>
      <c r="K18" s="396"/>
      <c r="L18" s="396"/>
      <c r="M18" s="397"/>
      <c r="N18" s="455" t="s">
        <v>3228</v>
      </c>
      <c r="O18" s="458"/>
      <c r="P18" s="396"/>
      <c r="Q18" s="396">
        <v>6000</v>
      </c>
      <c r="R18" s="396"/>
      <c r="S18" s="396"/>
      <c r="T18" s="397"/>
      <c r="U18" s="459"/>
      <c r="V18" s="806"/>
      <c r="W18" s="806">
        <v>0.1095</v>
      </c>
      <c r="X18" s="806"/>
      <c r="Y18" s="398"/>
      <c r="Z18" s="399"/>
    </row>
    <row r="19" spans="1:26" ht="55.5" customHeight="1" thickBot="1">
      <c r="A19" s="455" t="s">
        <v>3229</v>
      </c>
      <c r="B19" s="460"/>
      <c r="C19" s="400"/>
      <c r="D19" s="400">
        <v>30000</v>
      </c>
      <c r="E19" s="400"/>
      <c r="F19" s="400"/>
      <c r="G19" s="401"/>
      <c r="H19" s="460"/>
      <c r="I19" s="400"/>
      <c r="J19" s="400">
        <v>29964.767</v>
      </c>
      <c r="K19" s="400"/>
      <c r="L19" s="400"/>
      <c r="M19" s="401"/>
      <c r="N19" s="455" t="s">
        <v>3229</v>
      </c>
      <c r="O19" s="807"/>
      <c r="P19" s="808"/>
      <c r="Q19" s="808">
        <v>28500</v>
      </c>
      <c r="R19" s="808"/>
      <c r="S19" s="808"/>
      <c r="T19" s="809"/>
      <c r="U19" s="461"/>
      <c r="V19" s="810"/>
      <c r="W19" s="810">
        <v>0.109</v>
      </c>
      <c r="X19" s="810"/>
      <c r="Y19" s="402"/>
      <c r="Z19" s="403"/>
    </row>
    <row r="20" spans="1:26" ht="54.75" customHeight="1" thickBot="1">
      <c r="A20" s="466" t="s">
        <v>3230</v>
      </c>
      <c r="B20" s="467">
        <f t="shared" ref="B20:M20" si="0">B11+B12+B13+B14+B15+B16+B17+B18+B19</f>
        <v>60000</v>
      </c>
      <c r="C20" s="467">
        <f t="shared" si="0"/>
        <v>25000</v>
      </c>
      <c r="D20" s="467">
        <f t="shared" si="0"/>
        <v>80000</v>
      </c>
      <c r="E20" s="467">
        <f t="shared" si="0"/>
        <v>55000</v>
      </c>
      <c r="F20" s="467">
        <f t="shared" si="0"/>
        <v>30000</v>
      </c>
      <c r="G20" s="467">
        <f t="shared" si="0"/>
        <v>50000</v>
      </c>
      <c r="H20" s="467">
        <f t="shared" si="0"/>
        <v>39415.258306000003</v>
      </c>
      <c r="I20" s="467">
        <f t="shared" si="0"/>
        <v>13350</v>
      </c>
      <c r="J20" s="467">
        <f t="shared" si="0"/>
        <v>31541.860499999999</v>
      </c>
      <c r="K20" s="467">
        <f t="shared" si="0"/>
        <v>6129.4856669999999</v>
      </c>
      <c r="L20" s="467">
        <f t="shared" si="0"/>
        <v>37931.972726</v>
      </c>
      <c r="M20" s="467">
        <f t="shared" si="0"/>
        <v>40000</v>
      </c>
      <c r="N20" s="466" t="s">
        <v>3230</v>
      </c>
      <c r="O20" s="468">
        <f t="shared" ref="O20:T20" si="1">O11+O12+O13+O14+O15+O16+O17+O18+O19</f>
        <v>46994.300600000002</v>
      </c>
      <c r="P20" s="468">
        <f t="shared" si="1"/>
        <v>13450</v>
      </c>
      <c r="Q20" s="468">
        <f t="shared" si="1"/>
        <v>34500</v>
      </c>
      <c r="R20" s="468">
        <f t="shared" si="1"/>
        <v>6000</v>
      </c>
      <c r="S20" s="468">
        <f t="shared" si="1"/>
        <v>36789.091</v>
      </c>
      <c r="T20" s="468">
        <f t="shared" si="1"/>
        <v>42500</v>
      </c>
      <c r="U20" s="469"/>
      <c r="V20" s="469"/>
      <c r="W20" s="469"/>
      <c r="X20" s="469"/>
      <c r="Y20" s="462"/>
      <c r="Z20" s="462"/>
    </row>
    <row r="21" spans="1:26" ht="11.25" customHeight="1"/>
    <row r="22" spans="1:26" ht="11.25" customHeight="1">
      <c r="E22" s="298"/>
      <c r="N22" s="297"/>
      <c r="R22" s="299"/>
    </row>
    <row r="23" spans="1:26" ht="45" customHeight="1">
      <c r="E23" s="298"/>
      <c r="F23" s="298"/>
      <c r="G23" s="298"/>
      <c r="H23" s="925"/>
      <c r="I23" s="925"/>
      <c r="J23" s="925"/>
      <c r="K23" s="925"/>
      <c r="L23" s="925"/>
      <c r="M23" s="925"/>
      <c r="N23" s="925"/>
      <c r="O23" s="925"/>
      <c r="P23" s="925"/>
      <c r="Q23" s="925"/>
      <c r="R23" s="925"/>
      <c r="S23" s="925"/>
      <c r="T23" s="925"/>
      <c r="U23" s="925"/>
      <c r="V23" s="925"/>
      <c r="W23" s="925"/>
      <c r="X23" s="925"/>
      <c r="Y23" s="925"/>
      <c r="Z23" s="925"/>
    </row>
    <row r="24" spans="1:26">
      <c r="H24" s="298"/>
      <c r="I24" s="298"/>
      <c r="J24" s="298"/>
      <c r="K24" s="298"/>
      <c r="L24" s="298"/>
      <c r="M24" s="298"/>
      <c r="O24" s="299"/>
      <c r="P24" s="299"/>
      <c r="Q24" s="299"/>
      <c r="R24" s="299"/>
      <c r="S24" s="299"/>
      <c r="T24" s="299"/>
    </row>
    <row r="27" spans="1:26">
      <c r="H27" s="300"/>
      <c r="I27" s="300"/>
      <c r="J27" s="300"/>
      <c r="K27" s="300"/>
      <c r="L27" s="300"/>
      <c r="M27" s="300"/>
    </row>
    <row r="28" spans="1:26">
      <c r="H28" s="308"/>
      <c r="I28" s="308"/>
      <c r="J28" s="308"/>
      <c r="K28" s="308"/>
      <c r="L28" s="308"/>
      <c r="M28" s="300"/>
    </row>
    <row r="39" spans="8:13">
      <c r="H39" s="298"/>
      <c r="I39" s="298"/>
      <c r="J39" s="298"/>
      <c r="K39" s="298"/>
      <c r="L39" s="298"/>
      <c r="M39" s="298"/>
    </row>
  </sheetData>
  <customSheetViews>
    <customSheetView guid="{69687417-BF2D-41EA-9F0C-3ABCA36AC0DF}" showPageBreaks="1" fitToPage="1" printArea="1" view="pageBreakPreview">
      <selection activeCell="H14" sqref="H14"/>
      <colBreaks count="1" manualBreakCount="1">
        <brk id="13" max="19" man="1"/>
      </colBreaks>
      <pageMargins left="0.25" right="0.25" top="0.75" bottom="0.75" header="0.3" footer="0.3"/>
      <pageSetup paperSize="9" scale="43" orientation="landscape" r:id="rId1"/>
    </customSheetView>
    <customSheetView guid="{CEB12AB2-2B7C-47EA-8993-91B31C172525}" showPageBreaks="1" fitToPage="1" printArea="1" view="pageBreakPreview">
      <selection activeCell="H14" sqref="H14"/>
      <colBreaks count="1" manualBreakCount="1">
        <brk id="13" max="19" man="1"/>
      </colBreaks>
      <pageMargins left="0.25" right="0.25" top="0.75" bottom="0.75" header="0.3" footer="0.3"/>
      <pageSetup paperSize="9" scale="43" orientation="landscape" r:id="rId2"/>
    </customSheetView>
  </customSheetViews>
  <mergeCells count="21">
    <mergeCell ref="A8:A10"/>
    <mergeCell ref="B7:G7"/>
    <mergeCell ref="H7:M7"/>
    <mergeCell ref="A1:M2"/>
    <mergeCell ref="O2:T2"/>
    <mergeCell ref="A3:M3"/>
    <mergeCell ref="O3:T3"/>
    <mergeCell ref="B4:I4"/>
    <mergeCell ref="N4:Z4"/>
    <mergeCell ref="H23:Z23"/>
    <mergeCell ref="O7:T7"/>
    <mergeCell ref="U7:Z7"/>
    <mergeCell ref="D8:G8"/>
    <mergeCell ref="J8:M8"/>
    <mergeCell ref="N8:N10"/>
    <mergeCell ref="Q8:T8"/>
    <mergeCell ref="W8:Z8"/>
    <mergeCell ref="B9:G9"/>
    <mergeCell ref="H9:M9"/>
    <mergeCell ref="O9:T9"/>
    <mergeCell ref="U9:Z9"/>
  </mergeCells>
  <pageMargins left="0.25" right="0.25" top="0.75" bottom="0.75" header="0.3" footer="0.3"/>
  <pageSetup paperSize="9" scale="43" orientation="landscape" r:id="rId3"/>
  <colBreaks count="1" manualBreakCount="1">
    <brk id="13" max="27"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34"/>
  <sheetViews>
    <sheetView zoomScaleNormal="100" zoomScaleSheetLayoutView="100" workbookViewId="0">
      <selection activeCell="G55" sqref="G55"/>
    </sheetView>
  </sheetViews>
  <sheetFormatPr defaultColWidth="9.140625" defaultRowHeight="12.75"/>
  <cols>
    <col min="1" max="1" width="18" style="354" customWidth="1"/>
    <col min="2" max="3" width="14.140625" style="354" customWidth="1"/>
    <col min="4" max="4" width="14" style="354" customWidth="1"/>
    <col min="5" max="5" width="18.28515625" style="354" customWidth="1"/>
    <col min="6" max="6" width="19.42578125" style="354" customWidth="1"/>
    <col min="7" max="7" width="38.5703125" style="354" customWidth="1"/>
    <col min="8" max="16384" width="9.140625" style="354"/>
  </cols>
  <sheetData>
    <row r="1" spans="1:6" s="366" customFormat="1" ht="3.75" customHeight="1"/>
    <row r="2" spans="1:6" s="366" customFormat="1" ht="11.1" customHeight="1">
      <c r="A2" s="391" t="s">
        <v>2549</v>
      </c>
      <c r="F2" s="956" t="s">
        <v>2509</v>
      </c>
    </row>
    <row r="3" spans="1:6" s="366" customFormat="1" ht="4.7" customHeight="1">
      <c r="F3" s="956"/>
    </row>
    <row r="4" spans="1:6" s="366" customFormat="1" ht="23.45" customHeight="1"/>
    <row r="5" spans="1:6" s="366" customFormat="1" ht="30.4" customHeight="1">
      <c r="A5" s="957" t="s">
        <v>1554</v>
      </c>
      <c r="B5" s="957"/>
      <c r="C5" s="957"/>
      <c r="D5" s="957"/>
      <c r="E5" s="957"/>
      <c r="F5" s="957"/>
    </row>
    <row r="6" spans="1:6" s="366" customFormat="1" ht="12.75" customHeight="1"/>
    <row r="7" spans="1:6" s="366" customFormat="1" ht="11.1" customHeight="1">
      <c r="A7" s="414" t="s">
        <v>139</v>
      </c>
      <c r="E7" s="958" t="s">
        <v>616</v>
      </c>
    </row>
    <row r="8" spans="1:6" s="366" customFormat="1" ht="4.7" customHeight="1">
      <c r="E8" s="958"/>
    </row>
    <row r="9" spans="1:6" s="366" customFormat="1" ht="5.85" customHeight="1"/>
    <row r="10" spans="1:6" s="366" customFormat="1" ht="55.5" customHeight="1">
      <c r="A10" s="368" t="s">
        <v>451</v>
      </c>
      <c r="B10" s="369" t="s">
        <v>2159</v>
      </c>
      <c r="C10" s="369" t="s">
        <v>2461</v>
      </c>
      <c r="D10" s="369" t="s">
        <v>2854</v>
      </c>
      <c r="E10" s="369" t="s">
        <v>3008</v>
      </c>
      <c r="F10" s="368" t="s">
        <v>42</v>
      </c>
    </row>
    <row r="11" spans="1:6" s="366" customFormat="1" ht="13.35" customHeight="1">
      <c r="A11" s="368" t="s">
        <v>608</v>
      </c>
      <c r="B11" s="368" t="s">
        <v>207</v>
      </c>
      <c r="C11" s="368" t="s">
        <v>314</v>
      </c>
      <c r="D11" s="368" t="s">
        <v>548</v>
      </c>
      <c r="E11" s="368" t="s">
        <v>825</v>
      </c>
      <c r="F11" s="368" t="s">
        <v>581</v>
      </c>
    </row>
    <row r="12" spans="1:6" s="366" customFormat="1" ht="43.15" customHeight="1">
      <c r="A12" s="415" t="s">
        <v>618</v>
      </c>
      <c r="B12" s="416">
        <v>48133.839699999997</v>
      </c>
      <c r="C12" s="416">
        <v>58473.900699999998</v>
      </c>
      <c r="D12" s="416">
        <v>68354.214300000007</v>
      </c>
      <c r="E12" s="416">
        <v>53547.448700000001</v>
      </c>
      <c r="F12" s="417" t="s">
        <v>142</v>
      </c>
    </row>
    <row r="13" spans="1:6" s="366" customFormat="1" ht="21.4" customHeight="1">
      <c r="A13" s="418" t="s">
        <v>619</v>
      </c>
      <c r="B13" s="419">
        <v>514.85850000000005</v>
      </c>
      <c r="C13" s="419">
        <v>956.46310000000005</v>
      </c>
      <c r="D13" s="419">
        <v>1068.1323</v>
      </c>
      <c r="E13" s="419">
        <v>3086.5913999999998</v>
      </c>
      <c r="F13" s="418" t="s">
        <v>1285</v>
      </c>
    </row>
    <row r="14" spans="1:6" s="366" customFormat="1" ht="21.4" customHeight="1">
      <c r="A14" s="418" t="s">
        <v>1286</v>
      </c>
      <c r="B14" s="419">
        <v>2699.1185999999998</v>
      </c>
      <c r="C14" s="419">
        <v>1425.4637</v>
      </c>
      <c r="D14" s="419">
        <v>363.32740000000001</v>
      </c>
      <c r="E14" s="419">
        <v>949.32740000000001</v>
      </c>
      <c r="F14" s="418" t="s">
        <v>1287</v>
      </c>
    </row>
    <row r="15" spans="1:6" s="366" customFormat="1" ht="21.4" customHeight="1">
      <c r="A15" s="418" t="s">
        <v>371</v>
      </c>
      <c r="B15" s="419">
        <v>3674.6846999999998</v>
      </c>
      <c r="C15" s="419">
        <v>772.15070000000003</v>
      </c>
      <c r="D15" s="419">
        <v>701.60350000000005</v>
      </c>
      <c r="E15" s="419">
        <v>2771.0942</v>
      </c>
      <c r="F15" s="418" t="s">
        <v>1288</v>
      </c>
    </row>
    <row r="16" spans="1:6" s="366" customFormat="1" ht="21.4" customHeight="1">
      <c r="A16" s="418" t="s">
        <v>372</v>
      </c>
      <c r="B16" s="419">
        <v>694.58450000000005</v>
      </c>
      <c r="C16" s="419">
        <v>59.917700000000004</v>
      </c>
      <c r="D16" s="419">
        <v>167.69</v>
      </c>
      <c r="E16" s="419">
        <v>497.98230000000001</v>
      </c>
      <c r="F16" s="418" t="s">
        <v>1289</v>
      </c>
    </row>
    <row r="17" spans="1:6" s="366" customFormat="1" ht="30.95" customHeight="1">
      <c r="A17" s="418" t="s">
        <v>54</v>
      </c>
      <c r="B17" s="419">
        <v>1494.4650999999999</v>
      </c>
      <c r="C17" s="419">
        <v>680.94029999999998</v>
      </c>
      <c r="D17" s="419">
        <v>68.570300000000003</v>
      </c>
      <c r="E17" s="419">
        <v>1390.653</v>
      </c>
      <c r="F17" s="418" t="s">
        <v>1290</v>
      </c>
    </row>
    <row r="18" spans="1:6" s="366" customFormat="1" ht="21.4" customHeight="1">
      <c r="A18" s="418" t="s">
        <v>87</v>
      </c>
      <c r="B18" s="419">
        <v>230.69980000000001</v>
      </c>
      <c r="C18" s="419">
        <v>76.545699999999997</v>
      </c>
      <c r="D18" s="419">
        <v>39.488</v>
      </c>
      <c r="E18" s="419">
        <v>378.40230000000003</v>
      </c>
      <c r="F18" s="418" t="s">
        <v>1302</v>
      </c>
    </row>
    <row r="19" spans="1:6" s="366" customFormat="1" ht="21.4" customHeight="1">
      <c r="A19" s="418" t="s">
        <v>89</v>
      </c>
      <c r="B19" s="419">
        <v>115.03579999999999</v>
      </c>
      <c r="C19" s="419">
        <v>182.9804</v>
      </c>
      <c r="D19" s="419">
        <v>309.97269999999997</v>
      </c>
      <c r="E19" s="419">
        <v>1403.2362000000001</v>
      </c>
      <c r="F19" s="418" t="s">
        <v>1291</v>
      </c>
    </row>
    <row r="20" spans="1:6" s="366" customFormat="1" ht="21.4" customHeight="1">
      <c r="A20" s="418" t="s">
        <v>91</v>
      </c>
      <c r="B20" s="419">
        <v>256.721</v>
      </c>
      <c r="C20" s="419">
        <v>1281.5601999999999</v>
      </c>
      <c r="D20" s="419">
        <v>344.95159999999998</v>
      </c>
      <c r="E20" s="419">
        <v>3265.1127999999999</v>
      </c>
      <c r="F20" s="418" t="s">
        <v>1292</v>
      </c>
    </row>
    <row r="21" spans="1:6" s="366" customFormat="1" ht="21.4" customHeight="1">
      <c r="A21" s="418" t="s">
        <v>418</v>
      </c>
      <c r="B21" s="419">
        <v>697.75300000000004</v>
      </c>
      <c r="C21" s="419">
        <v>666.2432</v>
      </c>
      <c r="D21" s="419">
        <v>866.67089999999996</v>
      </c>
      <c r="E21" s="419">
        <v>1003.3372000000001</v>
      </c>
      <c r="F21" s="418" t="s">
        <v>1293</v>
      </c>
    </row>
    <row r="22" spans="1:6" s="366" customFormat="1" ht="21.4" customHeight="1">
      <c r="A22" s="418" t="s">
        <v>384</v>
      </c>
      <c r="B22" s="419">
        <v>6569.5744000000004</v>
      </c>
      <c r="C22" s="419">
        <v>2065.2887000000001</v>
      </c>
      <c r="D22" s="419">
        <v>1097.7728999999999</v>
      </c>
      <c r="E22" s="419">
        <v>1630.6693</v>
      </c>
      <c r="F22" s="418" t="s">
        <v>1294</v>
      </c>
    </row>
    <row r="23" spans="1:6" s="366" customFormat="1" ht="21.4" customHeight="1">
      <c r="A23" s="418" t="s">
        <v>333</v>
      </c>
      <c r="B23" s="419">
        <v>352.53590000000003</v>
      </c>
      <c r="C23" s="419">
        <v>310.87990000000002</v>
      </c>
      <c r="D23" s="419">
        <v>351.82650000000001</v>
      </c>
      <c r="E23" s="419">
        <v>1279.5716</v>
      </c>
      <c r="F23" s="418" t="s">
        <v>1295</v>
      </c>
    </row>
    <row r="24" spans="1:6" s="366" customFormat="1" ht="30.95" customHeight="1">
      <c r="A24" s="418" t="s">
        <v>1296</v>
      </c>
      <c r="B24" s="419">
        <v>1050.7366</v>
      </c>
      <c r="C24" s="419">
        <v>507.5652</v>
      </c>
      <c r="D24" s="419">
        <v>465.07580000000002</v>
      </c>
      <c r="E24" s="419">
        <v>2946.3505</v>
      </c>
      <c r="F24" s="418" t="s">
        <v>1297</v>
      </c>
    </row>
    <row r="25" spans="1:6" s="366" customFormat="1" ht="21.4" customHeight="1">
      <c r="A25" s="418" t="s">
        <v>1788</v>
      </c>
      <c r="B25" s="419">
        <v>25074.835500000001</v>
      </c>
      <c r="C25" s="419">
        <v>23224.197800000002</v>
      </c>
      <c r="D25" s="419">
        <v>38099.583400000003</v>
      </c>
      <c r="E25" s="419">
        <v>3995.8946999999998</v>
      </c>
      <c r="F25" s="418" t="s">
        <v>1789</v>
      </c>
    </row>
    <row r="26" spans="1:6" s="366" customFormat="1" ht="30.95" customHeight="1">
      <c r="A26" s="418" t="s">
        <v>1298</v>
      </c>
      <c r="B26" s="419">
        <v>1751.1164000000001</v>
      </c>
      <c r="C26" s="419">
        <v>2096.9274</v>
      </c>
      <c r="D26" s="419">
        <v>739.04859999999996</v>
      </c>
      <c r="E26" s="419">
        <v>2621.3703999999998</v>
      </c>
      <c r="F26" s="418" t="s">
        <v>1299</v>
      </c>
    </row>
    <row r="27" spans="1:6" s="366" customFormat="1" ht="21.4" customHeight="1">
      <c r="A27" s="418" t="s">
        <v>2236</v>
      </c>
      <c r="B27" s="419">
        <v>2165.7750999999998</v>
      </c>
      <c r="C27" s="419">
        <v>21674.1842</v>
      </c>
      <c r="D27" s="419">
        <v>10710.453799999999</v>
      </c>
      <c r="E27" s="419">
        <v>12030.4349</v>
      </c>
      <c r="F27" s="418" t="s">
        <v>2855</v>
      </c>
    </row>
    <row r="28" spans="1:6" s="366" customFormat="1" ht="21.4" customHeight="1">
      <c r="A28" s="418" t="s">
        <v>1300</v>
      </c>
      <c r="B28" s="419">
        <v>328.57979999999998</v>
      </c>
      <c r="C28" s="419">
        <v>2245.6291999999999</v>
      </c>
      <c r="D28" s="419">
        <v>12537.0416</v>
      </c>
      <c r="E28" s="419">
        <v>12200.412700000001</v>
      </c>
      <c r="F28" s="418" t="s">
        <v>1301</v>
      </c>
    </row>
    <row r="29" spans="1:6" s="366" customFormat="1" ht="21.4" customHeight="1">
      <c r="A29" s="418" t="s">
        <v>2856</v>
      </c>
      <c r="B29" s="419">
        <v>462.76499999999999</v>
      </c>
      <c r="C29" s="419">
        <v>246.9633</v>
      </c>
      <c r="D29" s="419">
        <v>423.005</v>
      </c>
      <c r="E29" s="419">
        <v>2097.0077999999999</v>
      </c>
      <c r="F29" s="418" t="s">
        <v>1790</v>
      </c>
    </row>
    <row r="30" spans="1:6" s="366" customFormat="1" ht="30.95" customHeight="1">
      <c r="A30" s="420" t="s">
        <v>1303</v>
      </c>
      <c r="B30" s="421">
        <v>734.04579999999999</v>
      </c>
      <c r="C30" s="421">
        <v>717.72289999999998</v>
      </c>
      <c r="D30" s="421">
        <v>1210.3576</v>
      </c>
      <c r="E30" s="421">
        <v>3814.5976999999998</v>
      </c>
      <c r="F30" s="420" t="s">
        <v>1304</v>
      </c>
    </row>
    <row r="31" spans="1:6" s="366" customFormat="1" ht="43.15" customHeight="1">
      <c r="A31" s="422" t="s">
        <v>292</v>
      </c>
      <c r="B31" s="423">
        <v>8234.6376</v>
      </c>
      <c r="C31" s="423">
        <v>5602.8681999999999</v>
      </c>
      <c r="D31" s="423">
        <v>12337.589400000001</v>
      </c>
      <c r="E31" s="423">
        <v>51636.148000000001</v>
      </c>
      <c r="F31" s="422" t="s">
        <v>600</v>
      </c>
    </row>
    <row r="32" spans="1:6" s="366" customFormat="1" ht="30.95" customHeight="1">
      <c r="A32" s="420" t="s">
        <v>582</v>
      </c>
      <c r="B32" s="421">
        <v>97.160499999999999</v>
      </c>
      <c r="C32" s="421">
        <v>127.2338</v>
      </c>
      <c r="D32" s="421">
        <v>84.082099999999997</v>
      </c>
      <c r="E32" s="421">
        <v>760.74490000000003</v>
      </c>
      <c r="F32" s="420" t="s">
        <v>499</v>
      </c>
    </row>
    <row r="33" spans="1:6" s="366" customFormat="1" ht="43.15" customHeight="1">
      <c r="A33" s="424" t="s">
        <v>463</v>
      </c>
      <c r="B33" s="425">
        <v>56368.477299999999</v>
      </c>
      <c r="C33" s="425">
        <v>64076.768900000003</v>
      </c>
      <c r="D33" s="425">
        <v>80691.803700000004</v>
      </c>
      <c r="E33" s="425">
        <v>105183.59669999999</v>
      </c>
      <c r="F33" s="426" t="s">
        <v>398</v>
      </c>
    </row>
    <row r="34" spans="1:6" s="366" customFormat="1" ht="47.45" customHeight="1"/>
  </sheetData>
  <customSheetViews>
    <customSheetView guid="{69687417-BF2D-41EA-9F0C-3ABCA36AC0DF}" showPageBreaks="1" printArea="1" view="pageBreakPreview">
      <selection activeCell="N17" sqref="N17"/>
      <pageMargins left="0.55000000000000004" right="0.25" top="1" bottom="1" header="0.5" footer="0.5"/>
      <pageSetup paperSize="9" scale="86" orientation="portrait" r:id="rId1"/>
      <headerFooter alignWithMargins="0"/>
    </customSheetView>
    <customSheetView guid="{CEB12AB2-2B7C-47EA-8993-91B31C172525}" showPageBreaks="1" printArea="1" view="pageBreakPreview">
      <selection activeCell="N17" sqref="N17"/>
      <pageMargins left="0.55000000000000004" right="0.25" top="1" bottom="1" header="0.5" footer="0.5"/>
      <pageSetup paperSize="9" scale="86" orientation="portrait" r:id="rId2"/>
      <headerFooter alignWithMargins="0"/>
    </customSheetView>
  </customSheetViews>
  <mergeCells count="3">
    <mergeCell ref="F2:F3"/>
    <mergeCell ref="A5:F5"/>
    <mergeCell ref="E7:E8"/>
  </mergeCells>
  <pageMargins left="0.55000000000000004" right="0.25" top="1" bottom="1" header="0.5" footer="0.5"/>
  <pageSetup paperSize="9" scale="86" orientation="portrait" r:id="rId3"/>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29"/>
  <sheetViews>
    <sheetView zoomScale="85" zoomScaleNormal="85" zoomScaleSheetLayoutView="80" workbookViewId="0">
      <selection activeCell="L15" sqref="L15"/>
    </sheetView>
  </sheetViews>
  <sheetFormatPr defaultColWidth="9.140625" defaultRowHeight="24" customHeight="1"/>
  <cols>
    <col min="1" max="1" width="23" style="354" customWidth="1"/>
    <col min="2" max="5" width="12.85546875" style="354" customWidth="1"/>
    <col min="6" max="6" width="22.28515625" style="354" customWidth="1"/>
    <col min="7" max="8" width="0.28515625" style="354" customWidth="1"/>
    <col min="9" max="9" width="4.7109375" style="354" customWidth="1"/>
    <col min="10" max="16384" width="9.140625" style="354"/>
  </cols>
  <sheetData>
    <row r="1" spans="1:8" s="366" customFormat="1" ht="24" customHeight="1"/>
    <row r="2" spans="1:8" s="366" customFormat="1" ht="24" customHeight="1">
      <c r="A2" s="391" t="s">
        <v>2550</v>
      </c>
      <c r="F2" s="404" t="s">
        <v>1418</v>
      </c>
    </row>
    <row r="3" spans="1:8" s="366" customFormat="1" ht="24" customHeight="1"/>
    <row r="4" spans="1:8" s="366" customFormat="1" ht="24" customHeight="1">
      <c r="A4" s="957" t="s">
        <v>1553</v>
      </c>
      <c r="B4" s="957"/>
      <c r="C4" s="957"/>
      <c r="D4" s="957"/>
      <c r="E4" s="957"/>
      <c r="F4" s="957"/>
      <c r="G4" s="957"/>
      <c r="H4" s="957"/>
    </row>
    <row r="5" spans="1:8" s="366" customFormat="1" ht="24" customHeight="1"/>
    <row r="6" spans="1:8" s="366" customFormat="1" ht="12" customHeight="1">
      <c r="A6" s="391" t="s">
        <v>139</v>
      </c>
      <c r="F6" s="404" t="s">
        <v>616</v>
      </c>
    </row>
    <row r="7" spans="1:8" s="366" customFormat="1" ht="78" customHeight="1">
      <c r="A7" s="368" t="s">
        <v>451</v>
      </c>
      <c r="B7" s="369" t="s">
        <v>2159</v>
      </c>
      <c r="C7" s="369" t="s">
        <v>2461</v>
      </c>
      <c r="D7" s="369" t="s">
        <v>2854</v>
      </c>
      <c r="E7" s="369" t="s">
        <v>3008</v>
      </c>
      <c r="F7" s="368" t="s">
        <v>42</v>
      </c>
    </row>
    <row r="8" spans="1:8" s="366" customFormat="1" ht="20.25" customHeight="1">
      <c r="A8" s="368" t="s">
        <v>608</v>
      </c>
      <c r="B8" s="368" t="s">
        <v>207</v>
      </c>
      <c r="C8" s="368" t="s">
        <v>314</v>
      </c>
      <c r="D8" s="368" t="s">
        <v>548</v>
      </c>
      <c r="E8" s="368" t="s">
        <v>825</v>
      </c>
      <c r="F8" s="368" t="s">
        <v>581</v>
      </c>
    </row>
    <row r="9" spans="1:8" s="366" customFormat="1" ht="24" customHeight="1">
      <c r="A9" s="415" t="s">
        <v>618</v>
      </c>
      <c r="B9" s="427">
        <v>91649.573799999998</v>
      </c>
      <c r="C9" s="427">
        <v>99859.417799999996</v>
      </c>
      <c r="D9" s="427">
        <v>164226.75539999999</v>
      </c>
      <c r="E9" s="427">
        <v>237052.7691</v>
      </c>
      <c r="F9" s="415" t="s">
        <v>142</v>
      </c>
    </row>
    <row r="10" spans="1:8" s="366" customFormat="1" ht="24" customHeight="1">
      <c r="A10" s="418" t="s">
        <v>619</v>
      </c>
      <c r="B10" s="428">
        <v>1455.5752</v>
      </c>
      <c r="C10" s="428">
        <v>2126.0999000000002</v>
      </c>
      <c r="D10" s="428">
        <v>3495.4173000000001</v>
      </c>
      <c r="E10" s="428">
        <v>8580.5347999999994</v>
      </c>
      <c r="F10" s="418" t="s">
        <v>1285</v>
      </c>
    </row>
    <row r="11" spans="1:8" s="366" customFormat="1" ht="24" customHeight="1">
      <c r="A11" s="418" t="s">
        <v>1286</v>
      </c>
      <c r="B11" s="428">
        <v>1204.2366</v>
      </c>
      <c r="C11" s="428">
        <v>1310.0705</v>
      </c>
      <c r="D11" s="428">
        <v>641.03300000000002</v>
      </c>
      <c r="E11" s="428">
        <v>4175.5747000000001</v>
      </c>
      <c r="F11" s="418" t="s">
        <v>1287</v>
      </c>
    </row>
    <row r="12" spans="1:8" s="366" customFormat="1" ht="24" customHeight="1">
      <c r="A12" s="418" t="s">
        <v>371</v>
      </c>
      <c r="B12" s="428">
        <v>956.35260000000005</v>
      </c>
      <c r="C12" s="428">
        <v>915.90830000000005</v>
      </c>
      <c r="D12" s="428">
        <v>2770.6532000000002</v>
      </c>
      <c r="E12" s="428">
        <v>16271.090899999999</v>
      </c>
      <c r="F12" s="418" t="s">
        <v>1288</v>
      </c>
    </row>
    <row r="13" spans="1:8" s="366" customFormat="1" ht="24" customHeight="1">
      <c r="A13" s="418" t="s">
        <v>372</v>
      </c>
      <c r="B13" s="428">
        <v>832.37699999999995</v>
      </c>
      <c r="C13" s="428">
        <v>983.35940000000005</v>
      </c>
      <c r="D13" s="428">
        <v>1320.3023000000001</v>
      </c>
      <c r="E13" s="428">
        <v>3702.6437000000001</v>
      </c>
      <c r="F13" s="418" t="s">
        <v>1289</v>
      </c>
    </row>
    <row r="14" spans="1:8" s="366" customFormat="1" ht="24" customHeight="1">
      <c r="A14" s="418" t="s">
        <v>54</v>
      </c>
      <c r="B14" s="428">
        <v>557.29179999999997</v>
      </c>
      <c r="C14" s="428">
        <v>1787.3998999999999</v>
      </c>
      <c r="D14" s="428">
        <v>2147.9865</v>
      </c>
      <c r="E14" s="428">
        <v>6911.5330000000004</v>
      </c>
      <c r="F14" s="418" t="s">
        <v>1290</v>
      </c>
    </row>
    <row r="15" spans="1:8" s="366" customFormat="1" ht="24" customHeight="1">
      <c r="A15" s="418" t="s">
        <v>87</v>
      </c>
      <c r="B15" s="428">
        <v>360.01650000000001</v>
      </c>
      <c r="C15" s="428">
        <v>1055.8751999999999</v>
      </c>
      <c r="D15" s="428">
        <v>1621.5983000000001</v>
      </c>
      <c r="E15" s="428">
        <v>12971.841399999999</v>
      </c>
      <c r="F15" s="418" t="s">
        <v>1302</v>
      </c>
    </row>
    <row r="16" spans="1:8" s="366" customFormat="1" ht="24" customHeight="1">
      <c r="A16" s="418" t="s">
        <v>89</v>
      </c>
      <c r="B16" s="428">
        <v>3692.4414999999999</v>
      </c>
      <c r="C16" s="428">
        <v>2638.4675000000002</v>
      </c>
      <c r="D16" s="428">
        <v>3985.0763000000002</v>
      </c>
      <c r="E16" s="428">
        <v>10378.1384</v>
      </c>
      <c r="F16" s="418" t="s">
        <v>1291</v>
      </c>
    </row>
    <row r="17" spans="1:6" s="366" customFormat="1" ht="24" customHeight="1">
      <c r="A17" s="418" t="s">
        <v>91</v>
      </c>
      <c r="B17" s="428">
        <v>726.14710000000002</v>
      </c>
      <c r="C17" s="428">
        <v>974.17930000000001</v>
      </c>
      <c r="D17" s="428">
        <v>1365.8723</v>
      </c>
      <c r="E17" s="428">
        <v>7149.8127999999997</v>
      </c>
      <c r="F17" s="418" t="s">
        <v>1292</v>
      </c>
    </row>
    <row r="18" spans="1:6" s="366" customFormat="1" ht="24" customHeight="1">
      <c r="A18" s="418" t="s">
        <v>418</v>
      </c>
      <c r="B18" s="428">
        <v>709.37630000000001</v>
      </c>
      <c r="C18" s="428">
        <v>721.8732</v>
      </c>
      <c r="D18" s="428">
        <v>2247.8841000000002</v>
      </c>
      <c r="E18" s="428">
        <v>3537.8552</v>
      </c>
      <c r="F18" s="418" t="s">
        <v>1293</v>
      </c>
    </row>
    <row r="19" spans="1:6" s="366" customFormat="1" ht="24" customHeight="1">
      <c r="A19" s="418" t="s">
        <v>384</v>
      </c>
      <c r="B19" s="428">
        <v>135.3348</v>
      </c>
      <c r="C19" s="428">
        <v>94.5822</v>
      </c>
      <c r="D19" s="428">
        <v>296.72800000000001</v>
      </c>
      <c r="E19" s="428">
        <v>3230.4919</v>
      </c>
      <c r="F19" s="418" t="s">
        <v>1294</v>
      </c>
    </row>
    <row r="20" spans="1:6" s="366" customFormat="1" ht="24" customHeight="1">
      <c r="A20" s="418" t="s">
        <v>333</v>
      </c>
      <c r="B20" s="428">
        <v>1160.2394999999999</v>
      </c>
      <c r="C20" s="428">
        <v>905.75239999999997</v>
      </c>
      <c r="D20" s="428">
        <v>8081.4348</v>
      </c>
      <c r="E20" s="428">
        <v>6865.8320999999996</v>
      </c>
      <c r="F20" s="418" t="s">
        <v>1295</v>
      </c>
    </row>
    <row r="21" spans="1:6" s="366" customFormat="1" ht="24" customHeight="1">
      <c r="A21" s="418" t="s">
        <v>1296</v>
      </c>
      <c r="B21" s="428">
        <v>412.49459999999999</v>
      </c>
      <c r="C21" s="428">
        <v>1599.2276999999999</v>
      </c>
      <c r="D21" s="428">
        <v>3775.1010999999999</v>
      </c>
      <c r="E21" s="428">
        <v>8370.9830999999995</v>
      </c>
      <c r="F21" s="418" t="s">
        <v>1297</v>
      </c>
    </row>
    <row r="22" spans="1:6" s="366" customFormat="1" ht="24" customHeight="1">
      <c r="A22" s="418" t="s">
        <v>1788</v>
      </c>
      <c r="B22" s="428">
        <v>25255.372599999999</v>
      </c>
      <c r="C22" s="428">
        <v>34211.444199999998</v>
      </c>
      <c r="D22" s="428">
        <v>37328.553899999999</v>
      </c>
      <c r="E22" s="428">
        <v>9492.7050999999992</v>
      </c>
      <c r="F22" s="418" t="s">
        <v>1789</v>
      </c>
    </row>
    <row r="23" spans="1:6" s="366" customFormat="1" ht="24" customHeight="1">
      <c r="A23" s="418" t="s">
        <v>1298</v>
      </c>
      <c r="B23" s="428">
        <v>3178.5043000000001</v>
      </c>
      <c r="C23" s="428">
        <v>2346.5329000000002</v>
      </c>
      <c r="D23" s="428">
        <v>5046.7076999999999</v>
      </c>
      <c r="E23" s="428">
        <v>10730.391900000001</v>
      </c>
      <c r="F23" s="418" t="s">
        <v>1299</v>
      </c>
    </row>
    <row r="24" spans="1:6" s="366" customFormat="1" ht="24" customHeight="1">
      <c r="A24" s="418" t="s">
        <v>2236</v>
      </c>
      <c r="B24" s="428">
        <v>42703.012699999999</v>
      </c>
      <c r="C24" s="428">
        <v>39930.235000000001</v>
      </c>
      <c r="D24" s="428">
        <v>45131.188600000001</v>
      </c>
      <c r="E24" s="428">
        <v>61825.8027</v>
      </c>
      <c r="F24" s="418" t="s">
        <v>2855</v>
      </c>
    </row>
    <row r="25" spans="1:6" s="366" customFormat="1" ht="24" customHeight="1">
      <c r="A25" s="418" t="s">
        <v>1300</v>
      </c>
      <c r="B25" s="428">
        <v>7874.1225999999997</v>
      </c>
      <c r="C25" s="428">
        <v>7818.9602999999997</v>
      </c>
      <c r="D25" s="428">
        <v>43982.955199999997</v>
      </c>
      <c r="E25" s="428">
        <v>52220.532299999999</v>
      </c>
      <c r="F25" s="418" t="s">
        <v>1301</v>
      </c>
    </row>
    <row r="26" spans="1:6" s="366" customFormat="1" ht="24" customHeight="1">
      <c r="A26" s="418" t="s">
        <v>2856</v>
      </c>
      <c r="B26" s="428">
        <v>436.67809999999997</v>
      </c>
      <c r="C26" s="428">
        <v>439.44990000000001</v>
      </c>
      <c r="D26" s="428">
        <v>988.26279999999997</v>
      </c>
      <c r="E26" s="428">
        <v>10637.0051</v>
      </c>
      <c r="F26" s="418" t="s">
        <v>1790</v>
      </c>
    </row>
    <row r="27" spans="1:6" s="366" customFormat="1" ht="24" customHeight="1">
      <c r="A27" s="422" t="s">
        <v>292</v>
      </c>
      <c r="B27" s="428">
        <v>375734.69780000002</v>
      </c>
      <c r="C27" s="428">
        <v>474080.94300000003</v>
      </c>
      <c r="D27" s="428">
        <v>531029.90410000004</v>
      </c>
      <c r="E27" s="428">
        <v>726018.91980000003</v>
      </c>
      <c r="F27" s="422" t="s">
        <v>600</v>
      </c>
    </row>
    <row r="28" spans="1:6" s="366" customFormat="1" ht="24" customHeight="1">
      <c r="A28" s="424" t="s">
        <v>463</v>
      </c>
      <c r="B28" s="429">
        <v>467384.27159999998</v>
      </c>
      <c r="C28" s="429">
        <v>573940.36080000002</v>
      </c>
      <c r="D28" s="429">
        <v>695256.65949999995</v>
      </c>
      <c r="E28" s="429">
        <v>963071.68889999995</v>
      </c>
      <c r="F28" s="426" t="s">
        <v>398</v>
      </c>
    </row>
    <row r="29" spans="1:6" s="366" customFormat="1" ht="24" customHeight="1"/>
  </sheetData>
  <customSheetViews>
    <customSheetView guid="{69687417-BF2D-41EA-9F0C-3ABCA36AC0DF}" scale="80" showPageBreaks="1" printArea="1" view="pageBreakPreview">
      <selection activeCell="V21" sqref="V21"/>
      <pageMargins left="0.59" right="0.25" top="1" bottom="1" header="0.5" footer="0.5"/>
      <pageSetup paperSize="9" scale="80" orientation="portrait" r:id="rId1"/>
      <headerFooter alignWithMargins="0"/>
    </customSheetView>
    <customSheetView guid="{CEB12AB2-2B7C-47EA-8993-91B31C172525}" scale="80" showPageBreaks="1" printArea="1" view="pageBreakPreview">
      <selection activeCell="V21" sqref="V21"/>
      <pageMargins left="0.59" right="0.25" top="1" bottom="1" header="0.5" footer="0.5"/>
      <pageSetup paperSize="9" scale="80" orientation="portrait" r:id="rId2"/>
      <headerFooter alignWithMargins="0"/>
    </customSheetView>
  </customSheetViews>
  <mergeCells count="1">
    <mergeCell ref="A4:H4"/>
  </mergeCells>
  <pageMargins left="0.59" right="0.25" top="1" bottom="1" header="0.5" footer="0.5"/>
  <pageSetup paperSize="9" scale="80" orientation="portrait" r:id="rId3"/>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21"/>
  <sheetViews>
    <sheetView zoomScale="90" zoomScaleNormal="90" zoomScaleSheetLayoutView="100" workbookViewId="0">
      <selection activeCell="K19" sqref="K19"/>
    </sheetView>
  </sheetViews>
  <sheetFormatPr defaultColWidth="9.140625" defaultRowHeight="12.75"/>
  <cols>
    <col min="1" max="1" width="35.140625" style="126" customWidth="1"/>
    <col min="2" max="3" width="18.140625" style="122" customWidth="1"/>
    <col min="4" max="4" width="15" style="122" customWidth="1"/>
    <col min="5" max="5" width="39.5703125" style="122" customWidth="1"/>
    <col min="6" max="6" width="14.42578125" style="182" hidden="1" customWidth="1"/>
    <col min="7" max="7" width="14.42578125" style="182" customWidth="1"/>
    <col min="8" max="16384" width="9.140625" style="122"/>
  </cols>
  <sheetData>
    <row r="1" spans="1:7" s="179" customFormat="1" ht="18" customHeight="1">
      <c r="A1" s="178" t="s">
        <v>2551</v>
      </c>
      <c r="B1" s="178"/>
      <c r="C1" s="178"/>
      <c r="E1" s="180" t="s">
        <v>2989</v>
      </c>
      <c r="F1" s="181"/>
      <c r="G1" s="181"/>
    </row>
    <row r="2" spans="1:7" ht="21" customHeight="1">
      <c r="A2" s="309" t="s">
        <v>2187</v>
      </c>
      <c r="B2" s="309"/>
      <c r="C2" s="309"/>
      <c r="D2" s="309"/>
      <c r="E2" s="309"/>
    </row>
    <row r="3" spans="1:7" ht="13.5" customHeight="1">
      <c r="A3" s="10"/>
      <c r="B3" s="10"/>
      <c r="C3" s="10"/>
      <c r="D3" s="10"/>
    </row>
    <row r="4" spans="1:7" ht="13.5" customHeight="1">
      <c r="A4" s="135" t="s">
        <v>2513</v>
      </c>
      <c r="B4" s="135"/>
      <c r="C4" s="135"/>
      <c r="D4" s="135"/>
      <c r="E4" s="123" t="s">
        <v>119</v>
      </c>
      <c r="F4" s="183"/>
      <c r="G4" s="183"/>
    </row>
    <row r="5" spans="1:7" ht="40.5" customHeight="1">
      <c r="A5" s="269" t="s">
        <v>114</v>
      </c>
      <c r="B5" s="269" t="s">
        <v>2975</v>
      </c>
      <c r="C5" s="269" t="s">
        <v>3062</v>
      </c>
      <c r="D5" s="269" t="s">
        <v>415</v>
      </c>
      <c r="E5" s="269" t="s">
        <v>40</v>
      </c>
    </row>
    <row r="6" spans="1:7" s="26" customFormat="1" ht="11.25" customHeight="1">
      <c r="A6" s="98">
        <v>1</v>
      </c>
      <c r="B6" s="24">
        <v>2</v>
      </c>
      <c r="C6" s="98">
        <v>3</v>
      </c>
      <c r="D6" s="24">
        <v>4</v>
      </c>
      <c r="E6" s="98">
        <v>5</v>
      </c>
      <c r="F6" s="184"/>
      <c r="G6" s="184"/>
    </row>
    <row r="7" spans="1:7">
      <c r="A7" s="185" t="s">
        <v>215</v>
      </c>
      <c r="B7" s="186"/>
      <c r="C7" s="186"/>
      <c r="D7" s="187"/>
      <c r="E7" s="185" t="s">
        <v>537</v>
      </c>
    </row>
    <row r="8" spans="1:7" ht="30.75" customHeight="1">
      <c r="A8" s="188" t="s">
        <v>394</v>
      </c>
      <c r="B8" s="189">
        <v>101474.91701369006</v>
      </c>
      <c r="C8" s="189">
        <v>300269.26006902033</v>
      </c>
      <c r="D8" s="190">
        <f t="shared" ref="D8:D37" si="0">C8-B8</f>
        <v>198794.34305533028</v>
      </c>
      <c r="E8" s="188" t="s">
        <v>228</v>
      </c>
      <c r="F8" s="182" t="s">
        <v>2670</v>
      </c>
      <c r="G8" s="514"/>
    </row>
    <row r="9" spans="1:7" ht="31.5" customHeight="1">
      <c r="A9" s="188" t="s">
        <v>229</v>
      </c>
      <c r="B9" s="189">
        <v>4124.1479650099946</v>
      </c>
      <c r="C9" s="189">
        <v>36028.1832495212</v>
      </c>
      <c r="D9" s="190">
        <f t="shared" si="0"/>
        <v>31904.035284511207</v>
      </c>
      <c r="E9" s="188" t="s">
        <v>108</v>
      </c>
      <c r="F9" s="182">
        <v>101201</v>
      </c>
    </row>
    <row r="10" spans="1:7" ht="66" customHeight="1">
      <c r="A10" s="188" t="s">
        <v>594</v>
      </c>
      <c r="B10" s="189">
        <v>4344.2537454700014</v>
      </c>
      <c r="C10" s="189">
        <v>4059.1212282849228</v>
      </c>
      <c r="D10" s="190">
        <f t="shared" si="0"/>
        <v>-285.13251718507854</v>
      </c>
      <c r="E10" s="188" t="s">
        <v>584</v>
      </c>
      <c r="F10" s="182" t="s">
        <v>1518</v>
      </c>
    </row>
    <row r="11" spans="1:7">
      <c r="A11" s="188" t="s">
        <v>469</v>
      </c>
      <c r="B11" s="189">
        <v>4785.9286125899971</v>
      </c>
      <c r="C11" s="189">
        <v>4785.9286125899971</v>
      </c>
      <c r="D11" s="190">
        <f t="shared" si="0"/>
        <v>0</v>
      </c>
      <c r="E11" s="188" t="s">
        <v>41</v>
      </c>
      <c r="F11" s="182">
        <v>103101</v>
      </c>
    </row>
    <row r="12" spans="1:7" ht="25.5">
      <c r="A12" s="188" t="s">
        <v>388</v>
      </c>
      <c r="B12" s="189">
        <v>3422.5280024299977</v>
      </c>
      <c r="C12" s="189">
        <v>5437.1299886910956</v>
      </c>
      <c r="D12" s="190">
        <f t="shared" si="0"/>
        <v>2014.6019862610979</v>
      </c>
      <c r="E12" s="188" t="s">
        <v>73</v>
      </c>
      <c r="F12" s="182">
        <v>104101</v>
      </c>
    </row>
    <row r="13" spans="1:7" ht="25.5">
      <c r="A13" s="188" t="s">
        <v>586</v>
      </c>
      <c r="B13" s="189">
        <v>783.23321621999969</v>
      </c>
      <c r="C13" s="189">
        <v>1309.6653922643827</v>
      </c>
      <c r="D13" s="190">
        <f t="shared" si="0"/>
        <v>526.43217604438303</v>
      </c>
      <c r="E13" s="188" t="s">
        <v>99</v>
      </c>
      <c r="F13" s="182">
        <v>104102</v>
      </c>
    </row>
    <row r="14" spans="1:7">
      <c r="A14" s="188" t="s">
        <v>404</v>
      </c>
      <c r="B14" s="189">
        <v>1246.1358062099916</v>
      </c>
      <c r="C14" s="189">
        <v>1158.1667942807198</v>
      </c>
      <c r="D14" s="190">
        <f t="shared" si="0"/>
        <v>-87.969011929271801</v>
      </c>
      <c r="E14" s="188" t="s">
        <v>4</v>
      </c>
      <c r="F14" s="182" t="s">
        <v>1519</v>
      </c>
    </row>
    <row r="15" spans="1:7" ht="25.5">
      <c r="A15" s="188" t="s">
        <v>11</v>
      </c>
      <c r="B15" s="189">
        <v>342.89377148000005</v>
      </c>
      <c r="C15" s="189">
        <v>391.76728141487933</v>
      </c>
      <c r="D15" s="190">
        <f t="shared" si="0"/>
        <v>48.87350993487928</v>
      </c>
      <c r="E15" s="188" t="s">
        <v>309</v>
      </c>
      <c r="F15" s="182">
        <v>104401</v>
      </c>
    </row>
    <row r="16" spans="1:7" ht="25.5">
      <c r="A16" s="188" t="s">
        <v>267</v>
      </c>
      <c r="B16" s="189">
        <v>18487.259683700126</v>
      </c>
      <c r="C16" s="189">
        <v>10249.559970354294</v>
      </c>
      <c r="D16" s="190">
        <f t="shared" si="0"/>
        <v>-8237.6997133458317</v>
      </c>
      <c r="E16" s="188" t="s">
        <v>293</v>
      </c>
      <c r="F16" s="182">
        <v>104402</v>
      </c>
    </row>
    <row r="17" spans="1:8" ht="15" customHeight="1">
      <c r="A17" s="188" t="s">
        <v>316</v>
      </c>
      <c r="B17" s="189">
        <v>115952.46345912979</v>
      </c>
      <c r="C17" s="189">
        <v>118666.15263692646</v>
      </c>
      <c r="D17" s="190">
        <f t="shared" si="0"/>
        <v>2713.6891777966666</v>
      </c>
      <c r="E17" s="188" t="s">
        <v>317</v>
      </c>
      <c r="F17" s="182" t="s">
        <v>1520</v>
      </c>
    </row>
    <row r="18" spans="1:8" ht="29.25" customHeight="1">
      <c r="A18" s="188" t="s">
        <v>334</v>
      </c>
      <c r="B18" s="189">
        <v>173.81471789</v>
      </c>
      <c r="C18" s="189">
        <v>314.63880623000006</v>
      </c>
      <c r="D18" s="190">
        <f t="shared" si="0"/>
        <v>140.82408834000006</v>
      </c>
      <c r="E18" s="188" t="s">
        <v>30</v>
      </c>
      <c r="F18" s="182" t="s">
        <v>1521</v>
      </c>
    </row>
    <row r="19" spans="1:8">
      <c r="A19" s="188" t="s">
        <v>86</v>
      </c>
      <c r="B19" s="189">
        <v>492.90458916000006</v>
      </c>
      <c r="C19" s="189">
        <v>59692.728966879993</v>
      </c>
      <c r="D19" s="190">
        <f t="shared" si="0"/>
        <v>59199.82437771999</v>
      </c>
      <c r="E19" s="188" t="s">
        <v>101</v>
      </c>
      <c r="F19" s="182" t="s">
        <v>1522</v>
      </c>
    </row>
    <row r="20" spans="1:8">
      <c r="A20" s="188" t="s">
        <v>318</v>
      </c>
      <c r="B20" s="189">
        <v>769.97096496000006</v>
      </c>
      <c r="C20" s="189">
        <v>528.43731000000002</v>
      </c>
      <c r="D20" s="190">
        <f t="shared" si="0"/>
        <v>-241.53365496000004</v>
      </c>
      <c r="E20" s="188" t="s">
        <v>343</v>
      </c>
      <c r="F20" s="182" t="s">
        <v>1523</v>
      </c>
    </row>
    <row r="21" spans="1:8">
      <c r="A21" s="188" t="s">
        <v>156</v>
      </c>
      <c r="B21" s="189">
        <v>2.6195032199999986</v>
      </c>
      <c r="C21" s="189">
        <v>15.307391015531005</v>
      </c>
      <c r="D21" s="190">
        <f t="shared" si="0"/>
        <v>12.687887795531006</v>
      </c>
      <c r="E21" s="188" t="s">
        <v>554</v>
      </c>
      <c r="F21" s="182">
        <v>105303</v>
      </c>
    </row>
    <row r="22" spans="1:8">
      <c r="A22" s="188" t="s">
        <v>405</v>
      </c>
      <c r="B22" s="189">
        <v>2.3633478899999996</v>
      </c>
      <c r="C22" s="189">
        <v>1.5767445799999997</v>
      </c>
      <c r="D22" s="190">
        <f t="shared" si="0"/>
        <v>-0.78660330999999983</v>
      </c>
      <c r="E22" s="188" t="s">
        <v>368</v>
      </c>
      <c r="F22" s="182">
        <v>105304</v>
      </c>
    </row>
    <row r="23" spans="1:8" s="124" customFormat="1">
      <c r="A23" s="188" t="s">
        <v>36</v>
      </c>
      <c r="B23" s="189">
        <v>366.74166133</v>
      </c>
      <c r="C23" s="189">
        <v>1506.8374579692615</v>
      </c>
      <c r="D23" s="190">
        <f t="shared" si="0"/>
        <v>1140.0957966392616</v>
      </c>
      <c r="E23" s="188" t="s">
        <v>750</v>
      </c>
      <c r="F23" s="191">
        <v>105306</v>
      </c>
      <c r="G23" s="191"/>
      <c r="H23" s="153"/>
    </row>
    <row r="24" spans="1:8" ht="25.5">
      <c r="A24" s="188" t="s">
        <v>434</v>
      </c>
      <c r="B24" s="189">
        <v>0</v>
      </c>
      <c r="C24" s="189">
        <v>0</v>
      </c>
      <c r="D24" s="190">
        <f t="shared" si="0"/>
        <v>0</v>
      </c>
      <c r="E24" s="188" t="s">
        <v>257</v>
      </c>
      <c r="F24" s="182">
        <v>105308</v>
      </c>
      <c r="H24" s="153"/>
    </row>
    <row r="25" spans="1:8" ht="25.5">
      <c r="A25" s="188" t="s">
        <v>18</v>
      </c>
      <c r="B25" s="189">
        <v>2939.7714023199997</v>
      </c>
      <c r="C25" s="189">
        <v>567.38731198372204</v>
      </c>
      <c r="D25" s="190">
        <f t="shared" si="0"/>
        <v>-2372.3840903362775</v>
      </c>
      <c r="E25" s="188" t="s">
        <v>203</v>
      </c>
      <c r="F25" s="182">
        <v>105319</v>
      </c>
    </row>
    <row r="26" spans="1:8" ht="25.5">
      <c r="A26" s="188" t="s">
        <v>259</v>
      </c>
      <c r="B26" s="189">
        <v>85.64860247</v>
      </c>
      <c r="C26" s="189">
        <v>111.10880201858498</v>
      </c>
      <c r="D26" s="190">
        <f t="shared" si="0"/>
        <v>25.460199548584981</v>
      </c>
      <c r="E26" s="188" t="s">
        <v>449</v>
      </c>
      <c r="F26" s="182">
        <v>105309</v>
      </c>
    </row>
    <row r="27" spans="1:8">
      <c r="A27" s="188" t="s">
        <v>746</v>
      </c>
      <c r="B27" s="189">
        <v>0.46944609000000004</v>
      </c>
      <c r="C27" s="189">
        <v>0</v>
      </c>
      <c r="D27" s="190">
        <f t="shared" si="0"/>
        <v>-0.46944609000000004</v>
      </c>
      <c r="E27" s="188" t="s">
        <v>271</v>
      </c>
      <c r="F27" s="182">
        <v>105404</v>
      </c>
    </row>
    <row r="28" spans="1:8" ht="25.5">
      <c r="A28" s="188" t="s">
        <v>626</v>
      </c>
      <c r="B28" s="189">
        <v>920.72991541000067</v>
      </c>
      <c r="C28" s="189">
        <v>806.8007541794808</v>
      </c>
      <c r="D28" s="190">
        <f t="shared" si="0"/>
        <v>-113.92916123051987</v>
      </c>
      <c r="E28" s="188" t="s">
        <v>440</v>
      </c>
      <c r="F28" s="182">
        <v>105315</v>
      </c>
    </row>
    <row r="29" spans="1:8" ht="25.5">
      <c r="A29" s="188" t="s">
        <v>579</v>
      </c>
      <c r="B29" s="189">
        <v>761.83341404000066</v>
      </c>
      <c r="C29" s="189">
        <v>1871.2335544072255</v>
      </c>
      <c r="D29" s="190">
        <f t="shared" si="0"/>
        <v>1109.4001403672248</v>
      </c>
      <c r="E29" s="188" t="s">
        <v>26</v>
      </c>
      <c r="F29" s="182">
        <v>105316</v>
      </c>
    </row>
    <row r="30" spans="1:8">
      <c r="A30" s="188" t="s">
        <v>571</v>
      </c>
      <c r="B30" s="189">
        <v>264.22443501000004</v>
      </c>
      <c r="C30" s="189">
        <v>248.07025117644099</v>
      </c>
      <c r="D30" s="190">
        <f t="shared" si="0"/>
        <v>-16.154183833559046</v>
      </c>
      <c r="E30" s="188" t="s">
        <v>501</v>
      </c>
      <c r="F30" s="182">
        <v>105502</v>
      </c>
    </row>
    <row r="31" spans="1:8">
      <c r="A31" s="188" t="s">
        <v>749</v>
      </c>
      <c r="B31" s="189">
        <v>8896.3370025299992</v>
      </c>
      <c r="C31" s="189">
        <v>70822.524491117685</v>
      </c>
      <c r="D31" s="190">
        <f t="shared" si="0"/>
        <v>61926.18748858769</v>
      </c>
      <c r="E31" s="188" t="s">
        <v>242</v>
      </c>
    </row>
    <row r="32" spans="1:8" ht="15" customHeight="1">
      <c r="A32" s="192" t="s">
        <v>335</v>
      </c>
      <c r="B32" s="193">
        <v>270641.19027824997</v>
      </c>
      <c r="C32" s="193">
        <f>SUM(C8:C31)</f>
        <v>618841.58706490614</v>
      </c>
      <c r="D32" s="194">
        <f t="shared" si="0"/>
        <v>348200.39678665617</v>
      </c>
      <c r="E32" s="192" t="s">
        <v>526</v>
      </c>
    </row>
    <row r="33" spans="1:8" ht="16.5" customHeight="1">
      <c r="A33" s="195" t="s">
        <v>407</v>
      </c>
      <c r="B33" s="189">
        <v>0</v>
      </c>
      <c r="C33" s="189">
        <v>0</v>
      </c>
      <c r="D33" s="190">
        <f t="shared" si="0"/>
        <v>0</v>
      </c>
      <c r="E33" s="195" t="s">
        <v>197</v>
      </c>
    </row>
    <row r="34" spans="1:8" ht="32.25" customHeight="1">
      <c r="A34" s="196" t="s">
        <v>226</v>
      </c>
      <c r="B34" s="189">
        <v>0</v>
      </c>
      <c r="C34" s="189">
        <v>0</v>
      </c>
      <c r="D34" s="190">
        <f t="shared" si="0"/>
        <v>0</v>
      </c>
      <c r="E34" s="196" t="s">
        <v>310</v>
      </c>
    </row>
    <row r="35" spans="1:8" ht="41.25" customHeight="1">
      <c r="A35" s="195" t="s">
        <v>445</v>
      </c>
      <c r="B35" s="197" t="s">
        <v>585</v>
      </c>
      <c r="C35" s="197" t="s">
        <v>585</v>
      </c>
      <c r="D35" s="197" t="s">
        <v>585</v>
      </c>
      <c r="E35" s="195" t="s">
        <v>446</v>
      </c>
      <c r="H35" s="12"/>
    </row>
    <row r="36" spans="1:8" ht="40.5" customHeight="1">
      <c r="A36" s="196" t="s">
        <v>64</v>
      </c>
      <c r="B36" s="96">
        <v>0</v>
      </c>
      <c r="C36" s="96">
        <v>0</v>
      </c>
      <c r="D36" s="96">
        <v>0</v>
      </c>
      <c r="E36" s="196" t="s">
        <v>360</v>
      </c>
    </row>
    <row r="37" spans="1:8" ht="13.5" customHeight="1">
      <c r="A37" s="196" t="s">
        <v>288</v>
      </c>
      <c r="B37" s="193">
        <v>270641.19027824997</v>
      </c>
      <c r="C37" s="193">
        <f>C32+C33</f>
        <v>618841.58706490614</v>
      </c>
      <c r="D37" s="194">
        <f t="shared" si="0"/>
        <v>348200.39678665617</v>
      </c>
      <c r="E37" s="196" t="s">
        <v>218</v>
      </c>
    </row>
    <row r="38" spans="1:8">
      <c r="A38" s="258"/>
      <c r="B38" s="258"/>
      <c r="C38" s="13"/>
      <c r="D38" s="13"/>
      <c r="E38" s="12"/>
    </row>
    <row r="39" spans="1:8" s="12" customFormat="1" ht="15.75" customHeight="1">
      <c r="A39" s="270"/>
      <c r="B39" s="270"/>
      <c r="C39" s="165"/>
      <c r="D39" s="171"/>
      <c r="E39" s="258"/>
      <c r="F39" s="198"/>
      <c r="G39" s="198"/>
      <c r="H39" s="122"/>
    </row>
    <row r="40" spans="1:8" ht="27" customHeight="1">
      <c r="A40" s="124"/>
      <c r="B40" s="124"/>
      <c r="C40" s="124"/>
      <c r="D40" s="124"/>
      <c r="E40" s="124"/>
    </row>
    <row r="41" spans="1:8">
      <c r="A41" s="124"/>
      <c r="B41" s="124"/>
      <c r="C41" s="124"/>
      <c r="D41" s="124"/>
      <c r="E41" s="124"/>
    </row>
    <row r="42" spans="1:8">
      <c r="A42" s="124"/>
      <c r="B42" s="124"/>
      <c r="C42" s="124"/>
      <c r="D42" s="124"/>
      <c r="E42" s="124"/>
    </row>
    <row r="43" spans="1:8">
      <c r="A43" s="124"/>
      <c r="B43" s="124"/>
      <c r="C43" s="124"/>
      <c r="D43" s="124"/>
      <c r="E43" s="124"/>
    </row>
    <row r="44" spans="1:8">
      <c r="A44" s="124"/>
      <c r="B44" s="124"/>
      <c r="C44" s="124"/>
      <c r="D44" s="124"/>
      <c r="E44" s="124"/>
    </row>
    <row r="45" spans="1:8">
      <c r="A45" s="124"/>
      <c r="B45" s="124"/>
      <c r="C45" s="124"/>
      <c r="D45" s="124"/>
      <c r="E45" s="124"/>
    </row>
    <row r="46" spans="1:8">
      <c r="A46" s="124"/>
      <c r="B46" s="124"/>
      <c r="C46" s="124"/>
      <c r="D46" s="124"/>
      <c r="E46" s="124"/>
    </row>
    <row r="47" spans="1:8">
      <c r="A47" s="124"/>
      <c r="B47" s="124"/>
      <c r="C47" s="124"/>
      <c r="D47" s="124"/>
      <c r="E47" s="124"/>
    </row>
    <row r="48" spans="1:8">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5"/>
      <c r="B54" s="124"/>
      <c r="C54" s="124"/>
      <c r="D54" s="124"/>
      <c r="E54" s="124"/>
    </row>
    <row r="55" spans="1:5">
      <c r="A55" s="125"/>
      <c r="B55" s="124"/>
      <c r="C55" s="124"/>
      <c r="D55" s="124"/>
      <c r="E55" s="124"/>
    </row>
    <row r="56" spans="1:5">
      <c r="A56" s="125"/>
      <c r="B56" s="124"/>
      <c r="C56" s="124"/>
      <c r="D56" s="124"/>
      <c r="E56" s="124"/>
    </row>
    <row r="57" spans="1:5">
      <c r="A57" s="125"/>
      <c r="B57" s="124"/>
      <c r="C57" s="124"/>
      <c r="D57" s="124"/>
      <c r="E57" s="124"/>
    </row>
    <row r="58" spans="1:5">
      <c r="A58" s="125"/>
      <c r="B58" s="124"/>
      <c r="C58" s="124"/>
      <c r="D58" s="124"/>
      <c r="E58" s="124"/>
    </row>
    <row r="59" spans="1:5">
      <c r="A59" s="125"/>
      <c r="B59" s="124"/>
      <c r="C59" s="124"/>
      <c r="D59" s="124"/>
      <c r="E59" s="124"/>
    </row>
    <row r="60" spans="1:5">
      <c r="A60" s="125"/>
      <c r="B60" s="124"/>
      <c r="C60" s="124"/>
      <c r="D60" s="124"/>
      <c r="E60" s="124"/>
    </row>
    <row r="61" spans="1:5">
      <c r="A61" s="125"/>
      <c r="B61" s="124"/>
      <c r="C61" s="124"/>
      <c r="D61" s="124"/>
      <c r="E61" s="124"/>
    </row>
    <row r="62" spans="1:5">
      <c r="A62" s="125"/>
      <c r="B62" s="124"/>
      <c r="C62" s="124"/>
      <c r="D62" s="124"/>
      <c r="E62" s="124"/>
    </row>
    <row r="63" spans="1:5">
      <c r="A63" s="125"/>
      <c r="B63" s="124"/>
      <c r="C63" s="124"/>
      <c r="D63" s="124"/>
      <c r="E63" s="124"/>
    </row>
    <row r="64" spans="1:5">
      <c r="A64" s="125"/>
      <c r="B64" s="124"/>
      <c r="C64" s="124"/>
      <c r="D64" s="124"/>
      <c r="E64" s="124"/>
    </row>
    <row r="65" spans="1:5">
      <c r="A65" s="125"/>
      <c r="B65" s="124"/>
      <c r="C65" s="124"/>
      <c r="D65" s="124"/>
      <c r="E65" s="124"/>
    </row>
    <row r="66" spans="1:5">
      <c r="A66" s="125"/>
      <c r="B66" s="124"/>
      <c r="C66" s="124"/>
      <c r="D66" s="124"/>
      <c r="E66" s="124"/>
    </row>
    <row r="67" spans="1:5">
      <c r="A67" s="125"/>
      <c r="B67" s="124"/>
      <c r="C67" s="124"/>
      <c r="D67" s="124"/>
      <c r="E67" s="124"/>
    </row>
    <row r="68" spans="1:5">
      <c r="A68" s="125"/>
      <c r="B68" s="124"/>
      <c r="C68" s="124"/>
      <c r="D68" s="124"/>
      <c r="E68" s="124"/>
    </row>
    <row r="69" spans="1:5">
      <c r="A69" s="125"/>
      <c r="B69" s="124"/>
      <c r="C69" s="124"/>
      <c r="D69" s="124"/>
      <c r="E69" s="124"/>
    </row>
    <row r="70" spans="1:5">
      <c r="A70" s="125"/>
      <c r="B70" s="124"/>
      <c r="C70" s="124"/>
      <c r="D70" s="124"/>
      <c r="E70" s="124"/>
    </row>
    <row r="71" spans="1:5">
      <c r="A71" s="125"/>
      <c r="B71" s="124"/>
      <c r="C71" s="124"/>
      <c r="D71" s="124"/>
      <c r="E71" s="124"/>
    </row>
    <row r="72" spans="1:5">
      <c r="A72" s="125"/>
      <c r="B72" s="124"/>
      <c r="C72" s="124"/>
      <c r="D72" s="124"/>
      <c r="E72" s="124"/>
    </row>
    <row r="73" spans="1:5">
      <c r="A73" s="125"/>
      <c r="B73" s="124"/>
      <c r="C73" s="124"/>
      <c r="D73" s="124"/>
      <c r="E73" s="124"/>
    </row>
    <row r="74" spans="1:5">
      <c r="A74" s="125"/>
      <c r="B74" s="124"/>
      <c r="C74" s="124"/>
      <c r="D74" s="124"/>
      <c r="E74" s="124"/>
    </row>
    <row r="75" spans="1:5">
      <c r="A75" s="125"/>
      <c r="B75" s="124"/>
      <c r="C75" s="124"/>
      <c r="D75" s="124"/>
      <c r="E75" s="124"/>
    </row>
    <row r="76" spans="1:5">
      <c r="A76" s="125"/>
      <c r="B76" s="124"/>
      <c r="C76" s="124"/>
      <c r="D76" s="124"/>
      <c r="E76" s="124"/>
    </row>
    <row r="77" spans="1:5">
      <c r="A77" s="125"/>
      <c r="B77" s="124"/>
      <c r="C77" s="124"/>
      <c r="D77" s="124"/>
      <c r="E77" s="124"/>
    </row>
    <row r="78" spans="1:5">
      <c r="A78" s="125"/>
      <c r="B78" s="124"/>
      <c r="C78" s="124"/>
      <c r="D78" s="124"/>
      <c r="E78" s="124"/>
    </row>
    <row r="79" spans="1:5">
      <c r="A79" s="125"/>
      <c r="B79" s="124"/>
      <c r="C79" s="124"/>
      <c r="D79" s="124"/>
      <c r="E79" s="124"/>
    </row>
    <row r="80" spans="1:5">
      <c r="A80" s="125"/>
      <c r="B80" s="124"/>
      <c r="C80" s="124"/>
      <c r="D80" s="124"/>
      <c r="E80" s="124"/>
    </row>
    <row r="81" spans="1:5">
      <c r="A81" s="125"/>
      <c r="B81" s="124"/>
      <c r="C81" s="124"/>
      <c r="D81" s="124"/>
      <c r="E81" s="124"/>
    </row>
    <row r="82" spans="1:5">
      <c r="A82" s="125"/>
      <c r="B82" s="124"/>
      <c r="C82" s="124"/>
      <c r="D82" s="124"/>
      <c r="E82" s="124"/>
    </row>
    <row r="83" spans="1:5">
      <c r="A83" s="125"/>
      <c r="B83" s="124"/>
      <c r="C83" s="124"/>
      <c r="D83" s="124"/>
      <c r="E83" s="124"/>
    </row>
    <row r="84" spans="1:5">
      <c r="A84" s="125"/>
      <c r="B84" s="124"/>
      <c r="C84" s="124"/>
      <c r="D84" s="124"/>
      <c r="E84" s="124"/>
    </row>
    <row r="85" spans="1:5">
      <c r="A85" s="125"/>
      <c r="B85" s="124"/>
      <c r="C85" s="124"/>
      <c r="D85" s="124"/>
      <c r="E85" s="124"/>
    </row>
    <row r="86" spans="1:5">
      <c r="A86" s="125"/>
      <c r="B86" s="124"/>
      <c r="C86" s="124"/>
      <c r="D86" s="124"/>
      <c r="E86" s="124"/>
    </row>
    <row r="87" spans="1:5">
      <c r="A87" s="125"/>
      <c r="B87" s="124"/>
      <c r="C87" s="124"/>
      <c r="D87" s="124"/>
      <c r="E87" s="124"/>
    </row>
    <row r="88" spans="1:5">
      <c r="A88" s="125"/>
      <c r="B88" s="124"/>
      <c r="C88" s="124"/>
      <c r="D88" s="124"/>
      <c r="E88" s="124"/>
    </row>
    <row r="89" spans="1:5">
      <c r="A89" s="125"/>
      <c r="B89" s="124"/>
      <c r="C89" s="124"/>
      <c r="D89" s="124"/>
      <c r="E89" s="124"/>
    </row>
    <row r="90" spans="1:5">
      <c r="A90" s="125"/>
      <c r="B90" s="124"/>
      <c r="C90" s="124"/>
      <c r="D90" s="124"/>
      <c r="E90" s="124"/>
    </row>
    <row r="91" spans="1:5">
      <c r="A91" s="125"/>
      <c r="B91" s="124"/>
      <c r="C91" s="124"/>
      <c r="D91" s="124"/>
      <c r="E91" s="124"/>
    </row>
    <row r="92" spans="1:5">
      <c r="A92" s="125"/>
      <c r="B92" s="124"/>
      <c r="C92" s="124"/>
      <c r="D92" s="124"/>
      <c r="E92" s="124"/>
    </row>
    <row r="93" spans="1:5">
      <c r="A93" s="125"/>
      <c r="B93" s="124"/>
      <c r="C93" s="124"/>
      <c r="D93" s="124"/>
      <c r="E93" s="124"/>
    </row>
    <row r="94" spans="1:5">
      <c r="A94" s="125"/>
      <c r="B94" s="124"/>
      <c r="C94" s="124"/>
      <c r="D94" s="124"/>
      <c r="E94" s="124"/>
    </row>
    <row r="95" spans="1:5">
      <c r="A95" s="125"/>
      <c r="B95" s="124"/>
      <c r="C95" s="124"/>
      <c r="D95" s="124"/>
      <c r="E95" s="124"/>
    </row>
    <row r="96" spans="1:5">
      <c r="A96" s="125"/>
      <c r="B96" s="124"/>
      <c r="C96" s="124"/>
      <c r="D96" s="124"/>
      <c r="E96" s="124"/>
    </row>
    <row r="97" spans="1:5">
      <c r="A97" s="125"/>
      <c r="B97" s="124"/>
      <c r="C97" s="124"/>
      <c r="D97" s="124"/>
      <c r="E97" s="124"/>
    </row>
    <row r="98" spans="1:5">
      <c r="A98" s="125"/>
      <c r="B98" s="124"/>
      <c r="C98" s="124"/>
      <c r="D98" s="124"/>
      <c r="E98" s="124"/>
    </row>
    <row r="99" spans="1:5">
      <c r="A99" s="125"/>
      <c r="B99" s="124"/>
      <c r="C99" s="124"/>
      <c r="D99" s="124"/>
      <c r="E99" s="124"/>
    </row>
    <row r="100" spans="1:5">
      <c r="A100" s="125"/>
      <c r="B100" s="124"/>
      <c r="C100" s="124"/>
      <c r="D100" s="124"/>
      <c r="E100" s="124"/>
    </row>
    <row r="101" spans="1:5">
      <c r="A101" s="125"/>
      <c r="B101" s="124"/>
      <c r="C101" s="124"/>
      <c r="D101" s="124"/>
      <c r="E101" s="124"/>
    </row>
    <row r="102" spans="1:5">
      <c r="A102" s="125"/>
      <c r="B102" s="124"/>
      <c r="C102" s="124"/>
      <c r="D102" s="124"/>
      <c r="E102" s="124"/>
    </row>
    <row r="103" spans="1:5">
      <c r="A103" s="125"/>
      <c r="B103" s="124"/>
      <c r="C103" s="124"/>
      <c r="D103" s="124"/>
      <c r="E103" s="124"/>
    </row>
    <row r="104" spans="1:5">
      <c r="A104" s="125"/>
      <c r="B104" s="124"/>
      <c r="C104" s="124"/>
      <c r="D104" s="124"/>
      <c r="E104" s="124"/>
    </row>
    <row r="105" spans="1:5">
      <c r="A105" s="125"/>
      <c r="B105" s="124"/>
      <c r="C105" s="124"/>
      <c r="D105" s="124"/>
      <c r="E105" s="124"/>
    </row>
    <row r="106" spans="1:5">
      <c r="A106" s="125"/>
      <c r="B106" s="124"/>
      <c r="C106" s="124"/>
      <c r="D106" s="124"/>
      <c r="E106" s="124"/>
    </row>
    <row r="107" spans="1:5">
      <c r="A107" s="125"/>
      <c r="B107" s="124"/>
      <c r="C107" s="124"/>
      <c r="D107" s="124"/>
      <c r="E107" s="124"/>
    </row>
    <row r="108" spans="1:5">
      <c r="A108" s="125"/>
      <c r="B108" s="124"/>
      <c r="C108" s="124"/>
      <c r="D108" s="124"/>
      <c r="E108" s="124"/>
    </row>
    <row r="109" spans="1:5">
      <c r="A109" s="125"/>
      <c r="B109" s="124"/>
      <c r="C109" s="124"/>
      <c r="D109" s="124"/>
      <c r="E109" s="124"/>
    </row>
    <row r="110" spans="1:5">
      <c r="A110" s="125"/>
      <c r="B110" s="124"/>
      <c r="C110" s="124"/>
      <c r="D110" s="124"/>
      <c r="E110" s="124"/>
    </row>
    <row r="111" spans="1:5">
      <c r="A111" s="125"/>
      <c r="B111" s="124"/>
      <c r="C111" s="124"/>
      <c r="D111" s="124"/>
      <c r="E111" s="124"/>
    </row>
    <row r="112" spans="1:5">
      <c r="A112" s="125"/>
      <c r="B112" s="124"/>
      <c r="C112" s="124"/>
      <c r="D112" s="124"/>
      <c r="E112" s="124"/>
    </row>
    <row r="113" spans="1:5">
      <c r="A113" s="125"/>
      <c r="B113" s="124"/>
      <c r="C113" s="124"/>
      <c r="D113" s="124"/>
      <c r="E113" s="124"/>
    </row>
    <row r="114" spans="1:5">
      <c r="A114" s="125"/>
      <c r="B114" s="124"/>
      <c r="C114" s="124"/>
      <c r="D114" s="124"/>
      <c r="E114" s="124"/>
    </row>
    <row r="115" spans="1:5">
      <c r="A115" s="125"/>
      <c r="B115" s="124"/>
      <c r="C115" s="124"/>
      <c r="D115" s="124"/>
      <c r="E115" s="124"/>
    </row>
    <row r="116" spans="1:5">
      <c r="A116" s="125"/>
      <c r="B116" s="124"/>
      <c r="C116" s="124"/>
      <c r="D116" s="124"/>
      <c r="E116" s="124"/>
    </row>
    <row r="117" spans="1:5">
      <c r="A117" s="125"/>
      <c r="B117" s="124"/>
      <c r="C117" s="124"/>
      <c r="D117" s="124"/>
      <c r="E117" s="124"/>
    </row>
    <row r="118" spans="1:5">
      <c r="A118" s="125"/>
      <c r="B118" s="124"/>
      <c r="C118" s="124"/>
      <c r="D118" s="124"/>
      <c r="E118" s="124"/>
    </row>
    <row r="119" spans="1:5">
      <c r="A119" s="125"/>
      <c r="B119" s="124"/>
      <c r="C119" s="124"/>
      <c r="D119" s="124"/>
      <c r="E119" s="124"/>
    </row>
    <row r="120" spans="1:5">
      <c r="A120" s="125"/>
      <c r="B120" s="124"/>
      <c r="C120" s="124"/>
      <c r="D120" s="124"/>
      <c r="E120" s="124"/>
    </row>
    <row r="121" spans="1:5">
      <c r="A121" s="125"/>
      <c r="B121" s="124"/>
      <c r="C121" s="124"/>
      <c r="D121" s="124"/>
      <c r="E121" s="124"/>
    </row>
  </sheetData>
  <pageMargins left="0.61" right="0.32" top="1" bottom="1" header="0.5" footer="0.5"/>
  <pageSetup paperSize="9" scale="62"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E30"/>
  <sheetViews>
    <sheetView zoomScaleNormal="100" zoomScaleSheetLayoutView="80" workbookViewId="0">
      <selection activeCell="J13" sqref="J12:J13"/>
    </sheetView>
  </sheetViews>
  <sheetFormatPr defaultColWidth="9.140625" defaultRowHeight="12.75"/>
  <cols>
    <col min="1" max="1" width="26.7109375" style="63" customWidth="1"/>
    <col min="2" max="5" width="14.5703125" style="63" customWidth="1"/>
    <col min="6" max="6" width="30" style="63" customWidth="1"/>
    <col min="7" max="7" width="9.140625" style="63"/>
    <col min="8" max="8" width="9.140625" style="63" customWidth="1"/>
    <col min="9" max="16384" width="9.140625" style="63"/>
  </cols>
  <sheetData>
    <row r="1" spans="1:57" ht="14.25">
      <c r="F1" s="180" t="s">
        <v>3061</v>
      </c>
    </row>
    <row r="2" spans="1:57" ht="13.5" customHeight="1">
      <c r="A2" s="127"/>
      <c r="B2" s="127"/>
      <c r="C2" s="65"/>
      <c r="D2" s="65"/>
      <c r="E2" s="65"/>
      <c r="F2" s="154"/>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c r="BE2" s="65"/>
    </row>
    <row r="3" spans="1:57" ht="42.75" customHeight="1">
      <c r="A3" s="959" t="s">
        <v>328</v>
      </c>
      <c r="B3" s="959"/>
      <c r="C3" s="959"/>
      <c r="D3" s="959"/>
      <c r="E3" s="959"/>
      <c r="F3" s="959"/>
    </row>
    <row r="4" spans="1:57">
      <c r="A4" s="8"/>
    </row>
    <row r="5" spans="1:57">
      <c r="A5" s="93" t="s">
        <v>2513</v>
      </c>
      <c r="B5" s="93"/>
      <c r="C5" s="93"/>
      <c r="D5" s="93"/>
      <c r="E5" s="93"/>
      <c r="F5" s="60" t="s">
        <v>119</v>
      </c>
    </row>
    <row r="6" spans="1:57" ht="37.5" customHeight="1">
      <c r="A6" s="960" t="s">
        <v>106</v>
      </c>
      <c r="B6" s="891" t="s">
        <v>2977</v>
      </c>
      <c r="C6" s="892"/>
      <c r="D6" s="891" t="s">
        <v>1796</v>
      </c>
      <c r="E6" s="892"/>
      <c r="F6" s="960" t="s">
        <v>220</v>
      </c>
    </row>
    <row r="7" spans="1:57" ht="54.75" customHeight="1">
      <c r="A7" s="961"/>
      <c r="B7" s="508" t="s">
        <v>2976</v>
      </c>
      <c r="C7" s="502" t="s">
        <v>3059</v>
      </c>
      <c r="D7" s="509" t="s">
        <v>2974</v>
      </c>
      <c r="E7" s="502" t="s">
        <v>3060</v>
      </c>
      <c r="F7" s="962"/>
    </row>
    <row r="8" spans="1:57">
      <c r="A8" s="503">
        <v>1</v>
      </c>
      <c r="B8" s="504">
        <v>2</v>
      </c>
      <c r="C8" s="510">
        <v>3</v>
      </c>
      <c r="D8" s="504">
        <v>4</v>
      </c>
      <c r="E8" s="510">
        <v>5</v>
      </c>
      <c r="F8" s="503">
        <v>6</v>
      </c>
    </row>
    <row r="9" spans="1:57" ht="13.5">
      <c r="A9" s="505" t="s">
        <v>107</v>
      </c>
      <c r="B9" s="506">
        <v>11476.810599999999</v>
      </c>
      <c r="C9" s="507">
        <v>43818.198200000006</v>
      </c>
      <c r="D9" s="506">
        <v>205.13386247</v>
      </c>
      <c r="E9" s="507">
        <v>129.6165657231</v>
      </c>
      <c r="F9" s="505" t="s">
        <v>157</v>
      </c>
    </row>
    <row r="10" spans="1:57" ht="13.5">
      <c r="A10" s="505" t="s">
        <v>184</v>
      </c>
      <c r="B10" s="506">
        <v>14058.1031</v>
      </c>
      <c r="C10" s="507">
        <v>54381.494200000001</v>
      </c>
      <c r="D10" s="506">
        <v>65.263963080000067</v>
      </c>
      <c r="E10" s="507">
        <v>71.574503923800066</v>
      </c>
      <c r="F10" s="505" t="s">
        <v>209</v>
      </c>
    </row>
    <row r="11" spans="1:57" ht="13.5">
      <c r="A11" s="505" t="s">
        <v>277</v>
      </c>
      <c r="B11" s="506">
        <v>20851.2147</v>
      </c>
      <c r="C11" s="507">
        <v>68911.339800000002</v>
      </c>
      <c r="D11" s="506">
        <v>50.996108040000088</v>
      </c>
      <c r="E11" s="507">
        <v>49.463382219700065</v>
      </c>
      <c r="F11" s="505" t="s">
        <v>216</v>
      </c>
    </row>
    <row r="12" spans="1:57" ht="13.5">
      <c r="A12" s="505" t="s">
        <v>620</v>
      </c>
      <c r="B12" s="506">
        <v>21046.562899999997</v>
      </c>
      <c r="C12" s="507">
        <v>90889.231599999999</v>
      </c>
      <c r="D12" s="506">
        <v>46.729554270000008</v>
      </c>
      <c r="E12" s="507">
        <v>47.632666500000013</v>
      </c>
      <c r="F12" s="505" t="s">
        <v>476</v>
      </c>
    </row>
    <row r="13" spans="1:57" ht="12.75" customHeight="1">
      <c r="A13" s="505" t="s">
        <v>260</v>
      </c>
      <c r="B13" s="506">
        <v>20778.962199999998</v>
      </c>
      <c r="C13" s="507">
        <v>81163.614700000006</v>
      </c>
      <c r="D13" s="506">
        <v>226.40505748999982</v>
      </c>
      <c r="E13" s="507">
        <v>390.59787499010002</v>
      </c>
      <c r="F13" s="505" t="s">
        <v>477</v>
      </c>
    </row>
    <row r="14" spans="1:57" ht="13.5">
      <c r="A14" s="505" t="s">
        <v>578</v>
      </c>
      <c r="B14" s="506">
        <v>12053.023999999999</v>
      </c>
      <c r="C14" s="507">
        <v>40926.421200000004</v>
      </c>
      <c r="D14" s="506">
        <v>27.813470449999997</v>
      </c>
      <c r="E14" s="507">
        <v>30.072375301299989</v>
      </c>
      <c r="F14" s="505" t="s">
        <v>168</v>
      </c>
    </row>
    <row r="15" spans="1:57" ht="13.5">
      <c r="A15" s="505" t="s">
        <v>408</v>
      </c>
      <c r="B15" s="506">
        <v>10580.568800000001</v>
      </c>
      <c r="C15" s="507">
        <v>42894.6783</v>
      </c>
      <c r="D15" s="506">
        <v>20.224981739999997</v>
      </c>
      <c r="E15" s="507">
        <v>26.789068879999991</v>
      </c>
      <c r="F15" s="505" t="s">
        <v>75</v>
      </c>
    </row>
    <row r="16" spans="1:57" ht="13.5">
      <c r="A16" s="505" t="s">
        <v>160</v>
      </c>
      <c r="B16" s="506">
        <v>23980.379699999998</v>
      </c>
      <c r="C16" s="507">
        <v>100404.0239</v>
      </c>
      <c r="D16" s="506">
        <v>259.48147142999983</v>
      </c>
      <c r="E16" s="507">
        <v>168.39699938739992</v>
      </c>
      <c r="F16" s="505" t="s">
        <v>76</v>
      </c>
    </row>
    <row r="17" spans="1:6" ht="13.5">
      <c r="A17" s="505" t="s">
        <v>161</v>
      </c>
      <c r="B17" s="506">
        <v>12637.118899999999</v>
      </c>
      <c r="C17" s="507">
        <v>49462.225200000001</v>
      </c>
      <c r="D17" s="506">
        <v>4.8107529800000028</v>
      </c>
      <c r="E17" s="507">
        <v>50.993875716400012</v>
      </c>
      <c r="F17" s="505" t="s">
        <v>200</v>
      </c>
    </row>
    <row r="18" spans="1:6" ht="13.5">
      <c r="A18" s="505" t="s">
        <v>162</v>
      </c>
      <c r="B18" s="506">
        <v>9310.5059000000001</v>
      </c>
      <c r="C18" s="507">
        <v>30401.3001</v>
      </c>
      <c r="D18" s="506">
        <v>60.874492830000023</v>
      </c>
      <c r="E18" s="507">
        <v>41.135702500000058</v>
      </c>
      <c r="F18" s="505" t="s">
        <v>517</v>
      </c>
    </row>
    <row r="19" spans="1:6" ht="13.5">
      <c r="A19" s="505" t="s">
        <v>340</v>
      </c>
      <c r="B19" s="506">
        <v>16234.5175</v>
      </c>
      <c r="C19" s="507">
        <v>69428.505599999989</v>
      </c>
      <c r="D19" s="506">
        <v>105.30640955999998</v>
      </c>
      <c r="E19" s="507">
        <v>92.230944350000044</v>
      </c>
      <c r="F19" s="505" t="s">
        <v>167</v>
      </c>
    </row>
    <row r="20" spans="1:6" ht="13.5">
      <c r="A20" s="505" t="s">
        <v>588</v>
      </c>
      <c r="B20" s="506">
        <v>13363.553800000002</v>
      </c>
      <c r="C20" s="507">
        <v>52977.0982</v>
      </c>
      <c r="D20" s="506">
        <v>78.62937694</v>
      </c>
      <c r="E20" s="507">
        <v>69.893995871300007</v>
      </c>
      <c r="F20" s="505" t="s">
        <v>170</v>
      </c>
    </row>
    <row r="21" spans="1:6" ht="15.75" customHeight="1">
      <c r="A21" s="505" t="s">
        <v>549</v>
      </c>
      <c r="B21" s="506">
        <v>7850.2736999999997</v>
      </c>
      <c r="C21" s="507">
        <v>29812.354500000001</v>
      </c>
      <c r="D21" s="506">
        <v>93.764459329999994</v>
      </c>
      <c r="E21" s="507">
        <v>129.39025150999998</v>
      </c>
      <c r="F21" s="505" t="s">
        <v>370</v>
      </c>
    </row>
    <row r="22" spans="1:6" ht="13.5">
      <c r="A22" s="505" t="s">
        <v>244</v>
      </c>
      <c r="B22" s="506">
        <v>17853.886600000002</v>
      </c>
      <c r="C22" s="507">
        <v>55599.732100000001</v>
      </c>
      <c r="D22" s="506">
        <v>52.514779770000032</v>
      </c>
      <c r="E22" s="507">
        <v>349.13475968999956</v>
      </c>
      <c r="F22" s="505" t="s">
        <v>2162</v>
      </c>
    </row>
    <row r="23" spans="1:6" ht="13.5">
      <c r="A23" s="505" t="s">
        <v>2161</v>
      </c>
      <c r="B23" s="506">
        <v>11968.293699999998</v>
      </c>
      <c r="C23" s="507">
        <v>44385.0357</v>
      </c>
      <c r="D23" s="506">
        <v>33.982424179999981</v>
      </c>
      <c r="E23" s="507">
        <v>72.827696770000088</v>
      </c>
      <c r="F23" s="505" t="s">
        <v>2160</v>
      </c>
    </row>
    <row r="24" spans="1:6" ht="13.5">
      <c r="A24" s="505" t="s">
        <v>376</v>
      </c>
      <c r="B24" s="506">
        <v>58532.167399999998</v>
      </c>
      <c r="C24" s="507">
        <v>237993.8186</v>
      </c>
      <c r="D24" s="506">
        <v>256.68548087999977</v>
      </c>
      <c r="E24" s="507">
        <v>376.5447680632999</v>
      </c>
      <c r="F24" s="505" t="s">
        <v>211</v>
      </c>
    </row>
    <row r="25" spans="1:6" ht="13.5">
      <c r="A25" s="505" t="s">
        <v>2460</v>
      </c>
      <c r="B25" s="506">
        <v>120689.7019</v>
      </c>
      <c r="C25" s="507">
        <v>192260.65840000001</v>
      </c>
      <c r="D25" s="506">
        <v>140.57805167000001</v>
      </c>
      <c r="E25" s="507">
        <v>137.15792109440002</v>
      </c>
      <c r="F25" s="505" t="s">
        <v>2459</v>
      </c>
    </row>
    <row r="26" spans="1:6" s="9" customFormat="1">
      <c r="A26" s="513" t="s">
        <v>413</v>
      </c>
      <c r="B26" s="511">
        <f>SUM(B9:B25)</f>
        <v>403265.64539999992</v>
      </c>
      <c r="C26" s="512">
        <v>1285709.7303000002</v>
      </c>
      <c r="D26" s="511">
        <v>1729.1946971099994</v>
      </c>
      <c r="E26" s="512">
        <v>2233.4533524907997</v>
      </c>
      <c r="F26" s="513" t="s">
        <v>414</v>
      </c>
    </row>
    <row r="27" spans="1:6">
      <c r="A27" s="64"/>
      <c r="B27" s="64"/>
      <c r="C27" s="64"/>
      <c r="D27" s="64"/>
      <c r="E27" s="64"/>
      <c r="F27" s="64"/>
    </row>
    <row r="28" spans="1:6" ht="14.25">
      <c r="A28" s="7" t="s">
        <v>1692</v>
      </c>
      <c r="B28" s="65"/>
      <c r="C28" s="64"/>
      <c r="D28" s="64"/>
      <c r="E28" s="64"/>
      <c r="F28" s="64"/>
    </row>
    <row r="29" spans="1:6" ht="14.25">
      <c r="A29" s="7"/>
      <c r="B29" s="65"/>
      <c r="C29" s="64"/>
      <c r="D29" s="64"/>
      <c r="E29" s="64"/>
      <c r="F29" s="64"/>
    </row>
    <row r="30" spans="1:6">
      <c r="A30" s="94"/>
      <c r="B30" s="94"/>
      <c r="C30" s="95"/>
      <c r="D30" s="65"/>
      <c r="E30" s="65"/>
      <c r="F30" s="65"/>
    </row>
  </sheetData>
  <customSheetViews>
    <customSheetView guid="{69687417-BF2D-41EA-9F0C-3ABCA36AC0DF}" scale="80" showPageBreaks="1" printArea="1" view="pageBreakPreview">
      <selection activeCell="O25" sqref="O25"/>
      <pageMargins left="0.75" right="0.75" top="1" bottom="1" header="0.5" footer="0.5"/>
      <pageSetup paperSize="9" scale="76" orientation="portrait" r:id="rId1"/>
      <headerFooter alignWithMargins="0"/>
    </customSheetView>
    <customSheetView guid="{CEB12AB2-2B7C-47EA-8993-91B31C172525}" scale="80" showPageBreaks="1" printArea="1" view="pageBreakPreview">
      <selection activeCell="O25" sqref="O25"/>
      <pageMargins left="0.75" right="0.75" top="1" bottom="1" header="0.5" footer="0.5"/>
      <pageSetup paperSize="9" scale="76" orientation="portrait" r:id="rId2"/>
      <headerFooter alignWithMargins="0"/>
    </customSheetView>
  </customSheetViews>
  <mergeCells count="5">
    <mergeCell ref="A3:F3"/>
    <mergeCell ref="A6:A7"/>
    <mergeCell ref="B6:C6"/>
    <mergeCell ref="D6:E6"/>
    <mergeCell ref="F6:F7"/>
  </mergeCells>
  <pageMargins left="0.75" right="0.75" top="1" bottom="1" header="0.5" footer="0.5"/>
  <pageSetup paperSize="9" scale="76" orientation="portrait" r:id="rId3"/>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J47"/>
  <sheetViews>
    <sheetView zoomScale="90" zoomScaleNormal="90" zoomScaleSheetLayoutView="100" workbookViewId="0">
      <selection activeCell="K15" sqref="K15"/>
    </sheetView>
  </sheetViews>
  <sheetFormatPr defaultRowHeight="12.75"/>
  <cols>
    <col min="1" max="1" width="2.7109375" style="135" customWidth="1"/>
    <col min="2" max="2" width="48.5703125" style="135" customWidth="1"/>
    <col min="3" max="3" width="16.28515625" style="135" customWidth="1"/>
    <col min="4" max="4" width="48.5703125" style="135" customWidth="1"/>
    <col min="5" max="16384" width="9.140625" style="135"/>
  </cols>
  <sheetData>
    <row r="1" spans="2:4" s="301" customFormat="1" ht="15">
      <c r="B1" s="301" t="s">
        <v>2533</v>
      </c>
      <c r="D1" s="302" t="s">
        <v>727</v>
      </c>
    </row>
    <row r="2" spans="2:4" s="301" customFormat="1" ht="10.5" customHeight="1">
      <c r="D2" s="302"/>
    </row>
    <row r="3" spans="2:4" ht="29.25" customHeight="1">
      <c r="B3" s="963" t="s">
        <v>1437</v>
      </c>
      <c r="C3" s="963"/>
      <c r="D3" s="963"/>
    </row>
    <row r="4" spans="2:4" ht="44.25" customHeight="1">
      <c r="B4" s="963" t="s">
        <v>1438</v>
      </c>
      <c r="C4" s="963"/>
      <c r="D4" s="963"/>
    </row>
    <row r="5" spans="2:4" ht="13.5" customHeight="1">
      <c r="B5" s="580"/>
      <c r="C5" s="580"/>
      <c r="D5" s="580"/>
    </row>
    <row r="6" spans="2:4" ht="17.25" customHeight="1">
      <c r="B6" s="135" t="s">
        <v>3153</v>
      </c>
      <c r="D6" s="60" t="s">
        <v>119</v>
      </c>
    </row>
    <row r="7" spans="2:4" ht="73.5" customHeight="1">
      <c r="B7" s="269" t="s">
        <v>510</v>
      </c>
      <c r="C7" s="269" t="s">
        <v>3154</v>
      </c>
      <c r="D7" s="269" t="s">
        <v>511</v>
      </c>
    </row>
    <row r="8" spans="2:4" s="152" customFormat="1" ht="12">
      <c r="B8" s="162">
        <v>1</v>
      </c>
      <c r="C8" s="162">
        <v>2</v>
      </c>
      <c r="D8" s="162">
        <v>3</v>
      </c>
    </row>
    <row r="9" spans="2:4" s="152" customFormat="1" ht="12">
      <c r="B9" s="277" t="s">
        <v>1439</v>
      </c>
      <c r="C9" s="278"/>
      <c r="D9" s="277" t="s">
        <v>1440</v>
      </c>
    </row>
    <row r="10" spans="2:4">
      <c r="B10" s="279" t="s">
        <v>1441</v>
      </c>
      <c r="C10" s="280">
        <v>190</v>
      </c>
      <c r="D10" s="279" t="s">
        <v>1442</v>
      </c>
    </row>
    <row r="11" spans="2:4">
      <c r="B11" s="279" t="s">
        <v>1443</v>
      </c>
      <c r="C11" s="281">
        <v>130516.1</v>
      </c>
      <c r="D11" s="279" t="s">
        <v>1444</v>
      </c>
    </row>
    <row r="12" spans="2:4">
      <c r="B12" s="279" t="s">
        <v>1445</v>
      </c>
      <c r="C12" s="282">
        <v>1116.5</v>
      </c>
      <c r="D12" s="279" t="s">
        <v>1446</v>
      </c>
    </row>
    <row r="13" spans="2:4">
      <c r="B13" s="279" t="s">
        <v>83</v>
      </c>
      <c r="C13" s="282"/>
      <c r="D13" s="279" t="s">
        <v>347</v>
      </c>
    </row>
    <row r="14" spans="2:4">
      <c r="B14" s="283" t="s">
        <v>1447</v>
      </c>
      <c r="C14" s="282">
        <v>1116.5</v>
      </c>
      <c r="D14" s="283" t="s">
        <v>653</v>
      </c>
    </row>
    <row r="15" spans="2:4">
      <c r="B15" s="283" t="s">
        <v>1448</v>
      </c>
      <c r="C15" s="282">
        <v>251</v>
      </c>
      <c r="D15" s="283" t="s">
        <v>2651</v>
      </c>
    </row>
    <row r="16" spans="2:4" ht="36">
      <c r="B16" s="279" t="s">
        <v>2486</v>
      </c>
      <c r="C16" s="282">
        <v>1116.5</v>
      </c>
      <c r="D16" s="279" t="s">
        <v>2652</v>
      </c>
    </row>
    <row r="17" spans="2:5" ht="36">
      <c r="B17" s="279" t="s">
        <v>2487</v>
      </c>
      <c r="C17" s="284">
        <v>261.60000000000002</v>
      </c>
      <c r="D17" s="279" t="s">
        <v>2653</v>
      </c>
    </row>
    <row r="18" spans="2:5">
      <c r="B18" s="279" t="s">
        <v>1449</v>
      </c>
      <c r="C18" s="280"/>
      <c r="D18" s="279" t="s">
        <v>1450</v>
      </c>
    </row>
    <row r="19" spans="2:5">
      <c r="B19" s="283" t="s">
        <v>702</v>
      </c>
      <c r="C19" s="285">
        <v>13</v>
      </c>
      <c r="D19" s="283" t="s">
        <v>515</v>
      </c>
    </row>
    <row r="20" spans="2:5">
      <c r="B20" s="283" t="s">
        <v>703</v>
      </c>
      <c r="C20" s="282">
        <v>517</v>
      </c>
      <c r="D20" s="283" t="s">
        <v>516</v>
      </c>
    </row>
    <row r="21" spans="2:5" ht="24">
      <c r="B21" s="279" t="s">
        <v>1451</v>
      </c>
      <c r="C21" s="285">
        <v>15</v>
      </c>
      <c r="D21" s="279" t="s">
        <v>1452</v>
      </c>
    </row>
    <row r="22" spans="2:5">
      <c r="B22" s="283" t="s">
        <v>762</v>
      </c>
      <c r="C22" s="285"/>
      <c r="D22" s="283" t="s">
        <v>763</v>
      </c>
    </row>
    <row r="23" spans="2:5">
      <c r="B23" s="283" t="s">
        <v>764</v>
      </c>
      <c r="C23" s="282">
        <v>5.0999999999999996</v>
      </c>
      <c r="D23" s="283" t="s">
        <v>765</v>
      </c>
    </row>
    <row r="24" spans="2:5">
      <c r="B24" s="283" t="s">
        <v>766</v>
      </c>
      <c r="C24" s="282">
        <v>1.6</v>
      </c>
      <c r="D24" s="283" t="s">
        <v>767</v>
      </c>
    </row>
    <row r="25" spans="2:5" ht="26.25" customHeight="1">
      <c r="B25" s="279" t="s">
        <v>1453</v>
      </c>
      <c r="C25" s="285">
        <v>67</v>
      </c>
      <c r="D25" s="286" t="s">
        <v>1454</v>
      </c>
    </row>
    <row r="26" spans="2:5">
      <c r="B26" s="277" t="s">
        <v>1455</v>
      </c>
      <c r="C26" s="287"/>
      <c r="D26" s="277" t="s">
        <v>1456</v>
      </c>
    </row>
    <row r="27" spans="2:5" ht="24">
      <c r="B27" s="279" t="s">
        <v>1457</v>
      </c>
      <c r="C27" s="288"/>
      <c r="D27" s="279" t="s">
        <v>1458</v>
      </c>
    </row>
    <row r="28" spans="2:5" ht="14.25" customHeight="1">
      <c r="B28" s="283" t="s">
        <v>702</v>
      </c>
      <c r="C28" s="285">
        <v>61228</v>
      </c>
      <c r="D28" s="283" t="s">
        <v>515</v>
      </c>
    </row>
    <row r="29" spans="2:5">
      <c r="B29" s="283" t="s">
        <v>1459</v>
      </c>
      <c r="C29" s="282">
        <v>756908.4</v>
      </c>
      <c r="D29" s="283" t="s">
        <v>516</v>
      </c>
    </row>
    <row r="30" spans="2:5" ht="24.75">
      <c r="B30" s="279" t="s">
        <v>1460</v>
      </c>
      <c r="C30" s="289"/>
      <c r="D30" s="279" t="s">
        <v>1461</v>
      </c>
      <c r="E30" s="303"/>
    </row>
    <row r="31" spans="2:5" ht="14.25" customHeight="1">
      <c r="B31" s="283" t="s">
        <v>702</v>
      </c>
      <c r="C31" s="285">
        <v>2756</v>
      </c>
      <c r="D31" s="283" t="s">
        <v>515</v>
      </c>
    </row>
    <row r="32" spans="2:5" ht="13.5" customHeight="1">
      <c r="B32" s="283" t="s">
        <v>1459</v>
      </c>
      <c r="C32" s="282"/>
      <c r="D32" s="283" t="s">
        <v>516</v>
      </c>
    </row>
    <row r="33" spans="2:10" ht="24">
      <c r="B33" s="279" t="s">
        <v>1462</v>
      </c>
      <c r="C33" s="289"/>
      <c r="D33" s="279" t="s">
        <v>1463</v>
      </c>
    </row>
    <row r="34" spans="2:10">
      <c r="B34" s="279" t="s">
        <v>2488</v>
      </c>
      <c r="C34" s="200"/>
      <c r="D34" s="279" t="s">
        <v>2489</v>
      </c>
    </row>
    <row r="35" spans="2:10">
      <c r="B35" s="283" t="s">
        <v>702</v>
      </c>
      <c r="C35" s="285">
        <v>2756</v>
      </c>
      <c r="D35" s="283" t="s">
        <v>515</v>
      </c>
    </row>
    <row r="36" spans="2:10">
      <c r="B36" s="283" t="s">
        <v>1459</v>
      </c>
      <c r="C36" s="282"/>
      <c r="D36" s="283" t="s">
        <v>516</v>
      </c>
    </row>
    <row r="37" spans="2:10">
      <c r="B37" s="279" t="s">
        <v>1464</v>
      </c>
      <c r="C37" s="285"/>
      <c r="D37" s="279" t="s">
        <v>1465</v>
      </c>
    </row>
    <row r="38" spans="2:10">
      <c r="B38" s="283" t="s">
        <v>702</v>
      </c>
      <c r="C38" s="285">
        <v>2014</v>
      </c>
      <c r="D38" s="283" t="s">
        <v>515</v>
      </c>
    </row>
    <row r="39" spans="2:10">
      <c r="B39" s="283" t="s">
        <v>1459</v>
      </c>
      <c r="C39" s="282"/>
      <c r="D39" s="283" t="s">
        <v>516</v>
      </c>
    </row>
    <row r="40" spans="2:10" ht="72" customHeight="1">
      <c r="B40" s="279" t="s">
        <v>1466</v>
      </c>
      <c r="C40" s="285">
        <v>1</v>
      </c>
      <c r="D40" s="279" t="s">
        <v>1467</v>
      </c>
      <c r="E40" s="304"/>
      <c r="F40" s="305"/>
      <c r="G40" s="305"/>
      <c r="H40" s="305"/>
      <c r="I40" s="305"/>
      <c r="J40" s="305"/>
    </row>
    <row r="41" spans="2:10" ht="24">
      <c r="B41" s="279" t="s">
        <v>1468</v>
      </c>
      <c r="C41" s="285"/>
      <c r="D41" s="279" t="s">
        <v>1469</v>
      </c>
      <c r="E41" s="304"/>
      <c r="F41" s="305"/>
      <c r="G41" s="305"/>
      <c r="H41" s="305"/>
      <c r="I41" s="305"/>
      <c r="J41" s="305"/>
    </row>
    <row r="42" spans="2:10">
      <c r="B42" s="283" t="s">
        <v>762</v>
      </c>
      <c r="C42" s="290"/>
      <c r="D42" s="283" t="s">
        <v>763</v>
      </c>
      <c r="E42" s="304"/>
      <c r="F42" s="305"/>
      <c r="G42" s="305"/>
      <c r="H42" s="305"/>
      <c r="I42" s="305"/>
      <c r="J42" s="305"/>
    </row>
    <row r="43" spans="2:10">
      <c r="B43" s="283" t="s">
        <v>764</v>
      </c>
      <c r="C43" s="291"/>
      <c r="D43" s="283" t="s">
        <v>765</v>
      </c>
      <c r="E43" s="304"/>
      <c r="F43" s="305"/>
      <c r="G43" s="305"/>
      <c r="H43" s="305"/>
      <c r="I43" s="305"/>
      <c r="J43" s="305"/>
    </row>
    <row r="44" spans="2:10">
      <c r="B44" s="283" t="s">
        <v>766</v>
      </c>
      <c r="C44" s="291"/>
      <c r="D44" s="283" t="s">
        <v>767</v>
      </c>
      <c r="E44" s="306"/>
      <c r="F44" s="307"/>
      <c r="G44" s="307"/>
      <c r="H44" s="305"/>
      <c r="I44" s="305"/>
      <c r="J44" s="305"/>
    </row>
    <row r="45" spans="2:10">
      <c r="B45" s="279" t="s">
        <v>1470</v>
      </c>
      <c r="D45" s="279" t="s">
        <v>1471</v>
      </c>
      <c r="E45" s="304"/>
      <c r="F45" s="305"/>
      <c r="G45" s="305"/>
      <c r="H45" s="305"/>
      <c r="I45" s="305"/>
      <c r="J45" s="305"/>
    </row>
    <row r="46" spans="2:10">
      <c r="B46" s="283" t="s">
        <v>702</v>
      </c>
      <c r="C46" s="25"/>
      <c r="D46" s="283" t="s">
        <v>515</v>
      </c>
      <c r="E46" s="304"/>
      <c r="F46" s="305"/>
      <c r="G46" s="305"/>
      <c r="H46" s="305"/>
      <c r="I46" s="305"/>
      <c r="J46" s="305"/>
    </row>
    <row r="47" spans="2:10">
      <c r="B47" s="292" t="s">
        <v>1459</v>
      </c>
      <c r="C47" s="293"/>
      <c r="D47" s="292" t="s">
        <v>516</v>
      </c>
      <c r="E47" s="304"/>
      <c r="F47" s="305"/>
      <c r="G47" s="305"/>
      <c r="H47" s="305"/>
      <c r="I47" s="305"/>
      <c r="J47" s="305"/>
    </row>
  </sheetData>
  <customSheetViews>
    <customSheetView guid="{69687417-BF2D-41EA-9F0C-3ABCA36AC0DF}" showPageBreaks="1" printArea="1" view="pageBreakPreview">
      <selection activeCell="C8" sqref="C8"/>
      <pageMargins left="0.39370078740157483" right="0.39370078740157483" top="0.78740157480314965" bottom="0.78740157480314965" header="0.51181102362204722" footer="0.51181102362204722"/>
      <printOptions horizontalCentered="1"/>
      <pageSetup paperSize="9" scale="77" orientation="portrait" r:id="rId1"/>
      <headerFooter alignWithMargins="0"/>
    </customSheetView>
    <customSheetView guid="{CEB12AB2-2B7C-47EA-8993-91B31C172525}" showPageBreaks="1" printArea="1" view="pageBreakPreview">
      <selection activeCell="H7" sqref="H7"/>
      <pageMargins left="0.39370078740157483" right="0.39370078740157483" top="0.78740157480314965" bottom="0.78740157480314965" header="0.51181102362204722" footer="0.51181102362204722"/>
      <printOptions horizontalCentered="1"/>
      <pageSetup paperSize="9" scale="77" orientation="portrait" r:id="rId2"/>
      <headerFooter alignWithMargins="0"/>
    </customSheetView>
  </customSheetViews>
  <mergeCells count="2">
    <mergeCell ref="B3:D3"/>
    <mergeCell ref="B4:D4"/>
  </mergeCells>
  <printOptions horizontalCentered="1"/>
  <pageMargins left="0.39370078740157483" right="0.39370078740157483" top="0.78740157480314965" bottom="0.78740157480314965" header="0.51181102362204722" footer="0.51181102362204722"/>
  <pageSetup paperSize="9" scale="77" orientation="portrait" r:id="rId3"/>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4"/>
  <sheetViews>
    <sheetView showGridLines="0" zoomScaleNormal="100" zoomScaleSheetLayoutView="100" workbookViewId="0">
      <selection activeCell="J7" sqref="J7"/>
    </sheetView>
  </sheetViews>
  <sheetFormatPr defaultRowHeight="11.25"/>
  <cols>
    <col min="1" max="1" width="24.140625" style="311" customWidth="1"/>
    <col min="2" max="2" width="14.28515625" style="311" customWidth="1"/>
    <col min="3" max="3" width="14" style="311" customWidth="1"/>
    <col min="4" max="4" width="19" style="311" customWidth="1"/>
    <col min="5" max="5" width="21.42578125" style="311" customWidth="1"/>
    <col min="6" max="6" width="23.140625" style="311" customWidth="1"/>
    <col min="7" max="7" width="21.28515625" style="311" customWidth="1"/>
    <col min="8" max="8" width="25.5703125" style="311" customWidth="1"/>
    <col min="9" max="9" width="26.42578125" style="311" customWidth="1"/>
    <col min="10" max="10" width="20.140625" style="311" bestFit="1" customWidth="1"/>
    <col min="11" max="251" width="9.140625" style="311"/>
    <col min="252" max="252" width="29.28515625" style="311" customWidth="1"/>
    <col min="253" max="253" width="11.42578125" style="311" customWidth="1"/>
    <col min="254" max="254" width="11.5703125" style="311" customWidth="1"/>
    <col min="255" max="255" width="14.140625" style="311" customWidth="1"/>
    <col min="256" max="256" width="18.140625" style="311" customWidth="1"/>
    <col min="257" max="257" width="17.85546875" style="311" customWidth="1"/>
    <col min="258" max="258" width="14.140625" style="311" customWidth="1"/>
    <col min="259" max="259" width="17.85546875" style="311" customWidth="1"/>
    <col min="260" max="260" width="31" style="311" customWidth="1"/>
    <col min="261" max="507" width="9.140625" style="311"/>
    <col min="508" max="508" width="29.28515625" style="311" customWidth="1"/>
    <col min="509" max="509" width="11.42578125" style="311" customWidth="1"/>
    <col min="510" max="510" width="11.5703125" style="311" customWidth="1"/>
    <col min="511" max="511" width="14.140625" style="311" customWidth="1"/>
    <col min="512" max="512" width="18.140625" style="311" customWidth="1"/>
    <col min="513" max="513" width="17.85546875" style="311" customWidth="1"/>
    <col min="514" max="514" width="14.140625" style="311" customWidth="1"/>
    <col min="515" max="515" width="17.85546875" style="311" customWidth="1"/>
    <col min="516" max="516" width="31" style="311" customWidth="1"/>
    <col min="517" max="763" width="9.140625" style="311"/>
    <col min="764" max="764" width="29.28515625" style="311" customWidth="1"/>
    <col min="765" max="765" width="11.42578125" style="311" customWidth="1"/>
    <col min="766" max="766" width="11.5703125" style="311" customWidth="1"/>
    <col min="767" max="767" width="14.140625" style="311" customWidth="1"/>
    <col min="768" max="768" width="18.140625" style="311" customWidth="1"/>
    <col min="769" max="769" width="17.85546875" style="311" customWidth="1"/>
    <col min="770" max="770" width="14.140625" style="311" customWidth="1"/>
    <col min="771" max="771" width="17.85546875" style="311" customWidth="1"/>
    <col min="772" max="772" width="31" style="311" customWidth="1"/>
    <col min="773" max="1019" width="9.140625" style="311"/>
    <col min="1020" max="1020" width="29.28515625" style="311" customWidth="1"/>
    <col min="1021" max="1021" width="11.42578125" style="311" customWidth="1"/>
    <col min="1022" max="1022" width="11.5703125" style="311" customWidth="1"/>
    <col min="1023" max="1023" width="14.140625" style="311" customWidth="1"/>
    <col min="1024" max="1024" width="18.140625" style="311" customWidth="1"/>
    <col min="1025" max="1025" width="17.85546875" style="311" customWidth="1"/>
    <col min="1026" max="1026" width="14.140625" style="311" customWidth="1"/>
    <col min="1027" max="1027" width="17.85546875" style="311" customWidth="1"/>
    <col min="1028" max="1028" width="31" style="311" customWidth="1"/>
    <col min="1029" max="1275" width="9.140625" style="311"/>
    <col min="1276" max="1276" width="29.28515625" style="311" customWidth="1"/>
    <col min="1277" max="1277" width="11.42578125" style="311" customWidth="1"/>
    <col min="1278" max="1278" width="11.5703125" style="311" customWidth="1"/>
    <col min="1279" max="1279" width="14.140625" style="311" customWidth="1"/>
    <col min="1280" max="1280" width="18.140625" style="311" customWidth="1"/>
    <col min="1281" max="1281" width="17.85546875" style="311" customWidth="1"/>
    <col min="1282" max="1282" width="14.140625" style="311" customWidth="1"/>
    <col min="1283" max="1283" width="17.85546875" style="311" customWidth="1"/>
    <col min="1284" max="1284" width="31" style="311" customWidth="1"/>
    <col min="1285" max="1531" width="9.140625" style="311"/>
    <col min="1532" max="1532" width="29.28515625" style="311" customWidth="1"/>
    <col min="1533" max="1533" width="11.42578125" style="311" customWidth="1"/>
    <col min="1534" max="1534" width="11.5703125" style="311" customWidth="1"/>
    <col min="1535" max="1535" width="14.140625" style="311" customWidth="1"/>
    <col min="1536" max="1536" width="18.140625" style="311" customWidth="1"/>
    <col min="1537" max="1537" width="17.85546875" style="311" customWidth="1"/>
    <col min="1538" max="1538" width="14.140625" style="311" customWidth="1"/>
    <col min="1539" max="1539" width="17.85546875" style="311" customWidth="1"/>
    <col min="1540" max="1540" width="31" style="311" customWidth="1"/>
    <col min="1541" max="1787" width="9.140625" style="311"/>
    <col min="1788" max="1788" width="29.28515625" style="311" customWidth="1"/>
    <col min="1789" max="1789" width="11.42578125" style="311" customWidth="1"/>
    <col min="1790" max="1790" width="11.5703125" style="311" customWidth="1"/>
    <col min="1791" max="1791" width="14.140625" style="311" customWidth="1"/>
    <col min="1792" max="1792" width="18.140625" style="311" customWidth="1"/>
    <col min="1793" max="1793" width="17.85546875" style="311" customWidth="1"/>
    <col min="1794" max="1794" width="14.140625" style="311" customWidth="1"/>
    <col min="1795" max="1795" width="17.85546875" style="311" customWidth="1"/>
    <col min="1796" max="1796" width="31" style="311" customWidth="1"/>
    <col min="1797" max="2043" width="9.140625" style="311"/>
    <col min="2044" max="2044" width="29.28515625" style="311" customWidth="1"/>
    <col min="2045" max="2045" width="11.42578125" style="311" customWidth="1"/>
    <col min="2046" max="2046" width="11.5703125" style="311" customWidth="1"/>
    <col min="2047" max="2047" width="14.140625" style="311" customWidth="1"/>
    <col min="2048" max="2048" width="18.140625" style="311" customWidth="1"/>
    <col min="2049" max="2049" width="17.85546875" style="311" customWidth="1"/>
    <col min="2050" max="2050" width="14.140625" style="311" customWidth="1"/>
    <col min="2051" max="2051" width="17.85546875" style="311" customWidth="1"/>
    <col min="2052" max="2052" width="31" style="311" customWidth="1"/>
    <col min="2053" max="2299" width="9.140625" style="311"/>
    <col min="2300" max="2300" width="29.28515625" style="311" customWidth="1"/>
    <col min="2301" max="2301" width="11.42578125" style="311" customWidth="1"/>
    <col min="2302" max="2302" width="11.5703125" style="311" customWidth="1"/>
    <col min="2303" max="2303" width="14.140625" style="311" customWidth="1"/>
    <col min="2304" max="2304" width="18.140625" style="311" customWidth="1"/>
    <col min="2305" max="2305" width="17.85546875" style="311" customWidth="1"/>
    <col min="2306" max="2306" width="14.140625" style="311" customWidth="1"/>
    <col min="2307" max="2307" width="17.85546875" style="311" customWidth="1"/>
    <col min="2308" max="2308" width="31" style="311" customWidth="1"/>
    <col min="2309" max="2555" width="9.140625" style="311"/>
    <col min="2556" max="2556" width="29.28515625" style="311" customWidth="1"/>
    <col min="2557" max="2557" width="11.42578125" style="311" customWidth="1"/>
    <col min="2558" max="2558" width="11.5703125" style="311" customWidth="1"/>
    <col min="2559" max="2559" width="14.140625" style="311" customWidth="1"/>
    <col min="2560" max="2560" width="18.140625" style="311" customWidth="1"/>
    <col min="2561" max="2561" width="17.85546875" style="311" customWidth="1"/>
    <col min="2562" max="2562" width="14.140625" style="311" customWidth="1"/>
    <col min="2563" max="2563" width="17.85546875" style="311" customWidth="1"/>
    <col min="2564" max="2564" width="31" style="311" customWidth="1"/>
    <col min="2565" max="2811" width="9.140625" style="311"/>
    <col min="2812" max="2812" width="29.28515625" style="311" customWidth="1"/>
    <col min="2813" max="2813" width="11.42578125" style="311" customWidth="1"/>
    <col min="2814" max="2814" width="11.5703125" style="311" customWidth="1"/>
    <col min="2815" max="2815" width="14.140625" style="311" customWidth="1"/>
    <col min="2816" max="2816" width="18.140625" style="311" customWidth="1"/>
    <col min="2817" max="2817" width="17.85546875" style="311" customWidth="1"/>
    <col min="2818" max="2818" width="14.140625" style="311" customWidth="1"/>
    <col min="2819" max="2819" width="17.85546875" style="311" customWidth="1"/>
    <col min="2820" max="2820" width="31" style="311" customWidth="1"/>
    <col min="2821" max="3067" width="9.140625" style="311"/>
    <col min="3068" max="3068" width="29.28515625" style="311" customWidth="1"/>
    <col min="3069" max="3069" width="11.42578125" style="311" customWidth="1"/>
    <col min="3070" max="3070" width="11.5703125" style="311" customWidth="1"/>
    <col min="3071" max="3071" width="14.140625" style="311" customWidth="1"/>
    <col min="3072" max="3072" width="18.140625" style="311" customWidth="1"/>
    <col min="3073" max="3073" width="17.85546875" style="311" customWidth="1"/>
    <col min="3074" max="3074" width="14.140625" style="311" customWidth="1"/>
    <col min="3075" max="3075" width="17.85546875" style="311" customWidth="1"/>
    <col min="3076" max="3076" width="31" style="311" customWidth="1"/>
    <col min="3077" max="3323" width="9.140625" style="311"/>
    <col min="3324" max="3324" width="29.28515625" style="311" customWidth="1"/>
    <col min="3325" max="3325" width="11.42578125" style="311" customWidth="1"/>
    <col min="3326" max="3326" width="11.5703125" style="311" customWidth="1"/>
    <col min="3327" max="3327" width="14.140625" style="311" customWidth="1"/>
    <col min="3328" max="3328" width="18.140625" style="311" customWidth="1"/>
    <col min="3329" max="3329" width="17.85546875" style="311" customWidth="1"/>
    <col min="3330" max="3330" width="14.140625" style="311" customWidth="1"/>
    <col min="3331" max="3331" width="17.85546875" style="311" customWidth="1"/>
    <col min="3332" max="3332" width="31" style="311" customWidth="1"/>
    <col min="3333" max="3579" width="9.140625" style="311"/>
    <col min="3580" max="3580" width="29.28515625" style="311" customWidth="1"/>
    <col min="3581" max="3581" width="11.42578125" style="311" customWidth="1"/>
    <col min="3582" max="3582" width="11.5703125" style="311" customWidth="1"/>
    <col min="3583" max="3583" width="14.140625" style="311" customWidth="1"/>
    <col min="3584" max="3584" width="18.140625" style="311" customWidth="1"/>
    <col min="3585" max="3585" width="17.85546875" style="311" customWidth="1"/>
    <col min="3586" max="3586" width="14.140625" style="311" customWidth="1"/>
    <col min="3587" max="3587" width="17.85546875" style="311" customWidth="1"/>
    <col min="3588" max="3588" width="31" style="311" customWidth="1"/>
    <col min="3589" max="3835" width="9.140625" style="311"/>
    <col min="3836" max="3836" width="29.28515625" style="311" customWidth="1"/>
    <col min="3837" max="3837" width="11.42578125" style="311" customWidth="1"/>
    <col min="3838" max="3838" width="11.5703125" style="311" customWidth="1"/>
    <col min="3839" max="3839" width="14.140625" style="311" customWidth="1"/>
    <col min="3840" max="3840" width="18.140625" style="311" customWidth="1"/>
    <col min="3841" max="3841" width="17.85546875" style="311" customWidth="1"/>
    <col min="3842" max="3842" width="14.140625" style="311" customWidth="1"/>
    <col min="3843" max="3843" width="17.85546875" style="311" customWidth="1"/>
    <col min="3844" max="3844" width="31" style="311" customWidth="1"/>
    <col min="3845" max="4091" width="9.140625" style="311"/>
    <col min="4092" max="4092" width="29.28515625" style="311" customWidth="1"/>
    <col min="4093" max="4093" width="11.42578125" style="311" customWidth="1"/>
    <col min="4094" max="4094" width="11.5703125" style="311" customWidth="1"/>
    <col min="4095" max="4095" width="14.140625" style="311" customWidth="1"/>
    <col min="4096" max="4096" width="18.140625" style="311" customWidth="1"/>
    <col min="4097" max="4097" width="17.85546875" style="311" customWidth="1"/>
    <col min="4098" max="4098" width="14.140625" style="311" customWidth="1"/>
    <col min="4099" max="4099" width="17.85546875" style="311" customWidth="1"/>
    <col min="4100" max="4100" width="31" style="311" customWidth="1"/>
    <col min="4101" max="4347" width="9.140625" style="311"/>
    <col min="4348" max="4348" width="29.28515625" style="311" customWidth="1"/>
    <col min="4349" max="4349" width="11.42578125" style="311" customWidth="1"/>
    <col min="4350" max="4350" width="11.5703125" style="311" customWidth="1"/>
    <col min="4351" max="4351" width="14.140625" style="311" customWidth="1"/>
    <col min="4352" max="4352" width="18.140625" style="311" customWidth="1"/>
    <col min="4353" max="4353" width="17.85546875" style="311" customWidth="1"/>
    <col min="4354" max="4354" width="14.140625" style="311" customWidth="1"/>
    <col min="4355" max="4355" width="17.85546875" style="311" customWidth="1"/>
    <col min="4356" max="4356" width="31" style="311" customWidth="1"/>
    <col min="4357" max="4603" width="9.140625" style="311"/>
    <col min="4604" max="4604" width="29.28515625" style="311" customWidth="1"/>
    <col min="4605" max="4605" width="11.42578125" style="311" customWidth="1"/>
    <col min="4606" max="4606" width="11.5703125" style="311" customWidth="1"/>
    <col min="4607" max="4607" width="14.140625" style="311" customWidth="1"/>
    <col min="4608" max="4608" width="18.140625" style="311" customWidth="1"/>
    <col min="4609" max="4609" width="17.85546875" style="311" customWidth="1"/>
    <col min="4610" max="4610" width="14.140625" style="311" customWidth="1"/>
    <col min="4611" max="4611" width="17.85546875" style="311" customWidth="1"/>
    <col min="4612" max="4612" width="31" style="311" customWidth="1"/>
    <col min="4613" max="4859" width="9.140625" style="311"/>
    <col min="4860" max="4860" width="29.28515625" style="311" customWidth="1"/>
    <col min="4861" max="4861" width="11.42578125" style="311" customWidth="1"/>
    <col min="4862" max="4862" width="11.5703125" style="311" customWidth="1"/>
    <col min="4863" max="4863" width="14.140625" style="311" customWidth="1"/>
    <col min="4864" max="4864" width="18.140625" style="311" customWidth="1"/>
    <col min="4865" max="4865" width="17.85546875" style="311" customWidth="1"/>
    <col min="4866" max="4866" width="14.140625" style="311" customWidth="1"/>
    <col min="4867" max="4867" width="17.85546875" style="311" customWidth="1"/>
    <col min="4868" max="4868" width="31" style="311" customWidth="1"/>
    <col min="4869" max="5115" width="9.140625" style="311"/>
    <col min="5116" max="5116" width="29.28515625" style="311" customWidth="1"/>
    <col min="5117" max="5117" width="11.42578125" style="311" customWidth="1"/>
    <col min="5118" max="5118" width="11.5703125" style="311" customWidth="1"/>
    <col min="5119" max="5119" width="14.140625" style="311" customWidth="1"/>
    <col min="5120" max="5120" width="18.140625" style="311" customWidth="1"/>
    <col min="5121" max="5121" width="17.85546875" style="311" customWidth="1"/>
    <col min="5122" max="5122" width="14.140625" style="311" customWidth="1"/>
    <col min="5123" max="5123" width="17.85546875" style="311" customWidth="1"/>
    <col min="5124" max="5124" width="31" style="311" customWidth="1"/>
    <col min="5125" max="5371" width="9.140625" style="311"/>
    <col min="5372" max="5372" width="29.28515625" style="311" customWidth="1"/>
    <col min="5373" max="5373" width="11.42578125" style="311" customWidth="1"/>
    <col min="5374" max="5374" width="11.5703125" style="311" customWidth="1"/>
    <col min="5375" max="5375" width="14.140625" style="311" customWidth="1"/>
    <col min="5376" max="5376" width="18.140625" style="311" customWidth="1"/>
    <col min="5377" max="5377" width="17.85546875" style="311" customWidth="1"/>
    <col min="5378" max="5378" width="14.140625" style="311" customWidth="1"/>
    <col min="5379" max="5379" width="17.85546875" style="311" customWidth="1"/>
    <col min="5380" max="5380" width="31" style="311" customWidth="1"/>
    <col min="5381" max="5627" width="9.140625" style="311"/>
    <col min="5628" max="5628" width="29.28515625" style="311" customWidth="1"/>
    <col min="5629" max="5629" width="11.42578125" style="311" customWidth="1"/>
    <col min="5630" max="5630" width="11.5703125" style="311" customWidth="1"/>
    <col min="5631" max="5631" width="14.140625" style="311" customWidth="1"/>
    <col min="5632" max="5632" width="18.140625" style="311" customWidth="1"/>
    <col min="5633" max="5633" width="17.85546875" style="311" customWidth="1"/>
    <col min="5634" max="5634" width="14.140625" style="311" customWidth="1"/>
    <col min="5635" max="5635" width="17.85546875" style="311" customWidth="1"/>
    <col min="5636" max="5636" width="31" style="311" customWidth="1"/>
    <col min="5637" max="5883" width="9.140625" style="311"/>
    <col min="5884" max="5884" width="29.28515625" style="311" customWidth="1"/>
    <col min="5885" max="5885" width="11.42578125" style="311" customWidth="1"/>
    <col min="5886" max="5886" width="11.5703125" style="311" customWidth="1"/>
    <col min="5887" max="5887" width="14.140625" style="311" customWidth="1"/>
    <col min="5888" max="5888" width="18.140625" style="311" customWidth="1"/>
    <col min="5889" max="5889" width="17.85546875" style="311" customWidth="1"/>
    <col min="5890" max="5890" width="14.140625" style="311" customWidth="1"/>
    <col min="5891" max="5891" width="17.85546875" style="311" customWidth="1"/>
    <col min="5892" max="5892" width="31" style="311" customWidth="1"/>
    <col min="5893" max="6139" width="9.140625" style="311"/>
    <col min="6140" max="6140" width="29.28515625" style="311" customWidth="1"/>
    <col min="6141" max="6141" width="11.42578125" style="311" customWidth="1"/>
    <col min="6142" max="6142" width="11.5703125" style="311" customWidth="1"/>
    <col min="6143" max="6143" width="14.140625" style="311" customWidth="1"/>
    <col min="6144" max="6144" width="18.140625" style="311" customWidth="1"/>
    <col min="6145" max="6145" width="17.85546875" style="311" customWidth="1"/>
    <col min="6146" max="6146" width="14.140625" style="311" customWidth="1"/>
    <col min="6147" max="6147" width="17.85546875" style="311" customWidth="1"/>
    <col min="6148" max="6148" width="31" style="311" customWidth="1"/>
    <col min="6149" max="6395" width="9.140625" style="311"/>
    <col min="6396" max="6396" width="29.28515625" style="311" customWidth="1"/>
    <col min="6397" max="6397" width="11.42578125" style="311" customWidth="1"/>
    <col min="6398" max="6398" width="11.5703125" style="311" customWidth="1"/>
    <col min="6399" max="6399" width="14.140625" style="311" customWidth="1"/>
    <col min="6400" max="6400" width="18.140625" style="311" customWidth="1"/>
    <col min="6401" max="6401" width="17.85546875" style="311" customWidth="1"/>
    <col min="6402" max="6402" width="14.140625" style="311" customWidth="1"/>
    <col min="6403" max="6403" width="17.85546875" style="311" customWidth="1"/>
    <col min="6404" max="6404" width="31" style="311" customWidth="1"/>
    <col min="6405" max="6651" width="9.140625" style="311"/>
    <col min="6652" max="6652" width="29.28515625" style="311" customWidth="1"/>
    <col min="6653" max="6653" width="11.42578125" style="311" customWidth="1"/>
    <col min="6654" max="6654" width="11.5703125" style="311" customWidth="1"/>
    <col min="6655" max="6655" width="14.140625" style="311" customWidth="1"/>
    <col min="6656" max="6656" width="18.140625" style="311" customWidth="1"/>
    <col min="6657" max="6657" width="17.85546875" style="311" customWidth="1"/>
    <col min="6658" max="6658" width="14.140625" style="311" customWidth="1"/>
    <col min="6659" max="6659" width="17.85546875" style="311" customWidth="1"/>
    <col min="6660" max="6660" width="31" style="311" customWidth="1"/>
    <col min="6661" max="6907" width="9.140625" style="311"/>
    <col min="6908" max="6908" width="29.28515625" style="311" customWidth="1"/>
    <col min="6909" max="6909" width="11.42578125" style="311" customWidth="1"/>
    <col min="6910" max="6910" width="11.5703125" style="311" customWidth="1"/>
    <col min="6911" max="6911" width="14.140625" style="311" customWidth="1"/>
    <col min="6912" max="6912" width="18.140625" style="311" customWidth="1"/>
    <col min="6913" max="6913" width="17.85546875" style="311" customWidth="1"/>
    <col min="6914" max="6914" width="14.140625" style="311" customWidth="1"/>
    <col min="6915" max="6915" width="17.85546875" style="311" customWidth="1"/>
    <col min="6916" max="6916" width="31" style="311" customWidth="1"/>
    <col min="6917" max="7163" width="9.140625" style="311"/>
    <col min="7164" max="7164" width="29.28515625" style="311" customWidth="1"/>
    <col min="7165" max="7165" width="11.42578125" style="311" customWidth="1"/>
    <col min="7166" max="7166" width="11.5703125" style="311" customWidth="1"/>
    <col min="7167" max="7167" width="14.140625" style="311" customWidth="1"/>
    <col min="7168" max="7168" width="18.140625" style="311" customWidth="1"/>
    <col min="7169" max="7169" width="17.85546875" style="311" customWidth="1"/>
    <col min="7170" max="7170" width="14.140625" style="311" customWidth="1"/>
    <col min="7171" max="7171" width="17.85546875" style="311" customWidth="1"/>
    <col min="7172" max="7172" width="31" style="311" customWidth="1"/>
    <col min="7173" max="7419" width="9.140625" style="311"/>
    <col min="7420" max="7420" width="29.28515625" style="311" customWidth="1"/>
    <col min="7421" max="7421" width="11.42578125" style="311" customWidth="1"/>
    <col min="7422" max="7422" width="11.5703125" style="311" customWidth="1"/>
    <col min="7423" max="7423" width="14.140625" style="311" customWidth="1"/>
    <col min="7424" max="7424" width="18.140625" style="311" customWidth="1"/>
    <col min="7425" max="7425" width="17.85546875" style="311" customWidth="1"/>
    <col min="7426" max="7426" width="14.140625" style="311" customWidth="1"/>
    <col min="7427" max="7427" width="17.85546875" style="311" customWidth="1"/>
    <col min="7428" max="7428" width="31" style="311" customWidth="1"/>
    <col min="7429" max="7675" width="9.140625" style="311"/>
    <col min="7676" max="7676" width="29.28515625" style="311" customWidth="1"/>
    <col min="7677" max="7677" width="11.42578125" style="311" customWidth="1"/>
    <col min="7678" max="7678" width="11.5703125" style="311" customWidth="1"/>
    <col min="7679" max="7679" width="14.140625" style="311" customWidth="1"/>
    <col min="7680" max="7680" width="18.140625" style="311" customWidth="1"/>
    <col min="7681" max="7681" width="17.85546875" style="311" customWidth="1"/>
    <col min="7682" max="7682" width="14.140625" style="311" customWidth="1"/>
    <col min="7683" max="7683" width="17.85546875" style="311" customWidth="1"/>
    <col min="7684" max="7684" width="31" style="311" customWidth="1"/>
    <col min="7685" max="7931" width="9.140625" style="311"/>
    <col min="7932" max="7932" width="29.28515625" style="311" customWidth="1"/>
    <col min="7933" max="7933" width="11.42578125" style="311" customWidth="1"/>
    <col min="7934" max="7934" width="11.5703125" style="311" customWidth="1"/>
    <col min="7935" max="7935" width="14.140625" style="311" customWidth="1"/>
    <col min="7936" max="7936" width="18.140625" style="311" customWidth="1"/>
    <col min="7937" max="7937" width="17.85546875" style="311" customWidth="1"/>
    <col min="7938" max="7938" width="14.140625" style="311" customWidth="1"/>
    <col min="7939" max="7939" width="17.85546875" style="311" customWidth="1"/>
    <col min="7940" max="7940" width="31" style="311" customWidth="1"/>
    <col min="7941" max="8187" width="9.140625" style="311"/>
    <col min="8188" max="8188" width="29.28515625" style="311" customWidth="1"/>
    <col min="8189" max="8189" width="11.42578125" style="311" customWidth="1"/>
    <col min="8190" max="8190" width="11.5703125" style="311" customWidth="1"/>
    <col min="8191" max="8191" width="14.140625" style="311" customWidth="1"/>
    <col min="8192" max="8192" width="18.140625" style="311" customWidth="1"/>
    <col min="8193" max="8193" width="17.85546875" style="311" customWidth="1"/>
    <col min="8194" max="8194" width="14.140625" style="311" customWidth="1"/>
    <col min="8195" max="8195" width="17.85546875" style="311" customWidth="1"/>
    <col min="8196" max="8196" width="31" style="311" customWidth="1"/>
    <col min="8197" max="8443" width="9.140625" style="311"/>
    <col min="8444" max="8444" width="29.28515625" style="311" customWidth="1"/>
    <col min="8445" max="8445" width="11.42578125" style="311" customWidth="1"/>
    <col min="8446" max="8446" width="11.5703125" style="311" customWidth="1"/>
    <col min="8447" max="8447" width="14.140625" style="311" customWidth="1"/>
    <col min="8448" max="8448" width="18.140625" style="311" customWidth="1"/>
    <col min="8449" max="8449" width="17.85546875" style="311" customWidth="1"/>
    <col min="8450" max="8450" width="14.140625" style="311" customWidth="1"/>
    <col min="8451" max="8451" width="17.85546875" style="311" customWidth="1"/>
    <col min="8452" max="8452" width="31" style="311" customWidth="1"/>
    <col min="8453" max="8699" width="9.140625" style="311"/>
    <col min="8700" max="8700" width="29.28515625" style="311" customWidth="1"/>
    <col min="8701" max="8701" width="11.42578125" style="311" customWidth="1"/>
    <col min="8702" max="8702" width="11.5703125" style="311" customWidth="1"/>
    <col min="8703" max="8703" width="14.140625" style="311" customWidth="1"/>
    <col min="8704" max="8704" width="18.140625" style="311" customWidth="1"/>
    <col min="8705" max="8705" width="17.85546875" style="311" customWidth="1"/>
    <col min="8706" max="8706" width="14.140625" style="311" customWidth="1"/>
    <col min="8707" max="8707" width="17.85546875" style="311" customWidth="1"/>
    <col min="8708" max="8708" width="31" style="311" customWidth="1"/>
    <col min="8709" max="8955" width="9.140625" style="311"/>
    <col min="8956" max="8956" width="29.28515625" style="311" customWidth="1"/>
    <col min="8957" max="8957" width="11.42578125" style="311" customWidth="1"/>
    <col min="8958" max="8958" width="11.5703125" style="311" customWidth="1"/>
    <col min="8959" max="8959" width="14.140625" style="311" customWidth="1"/>
    <col min="8960" max="8960" width="18.140625" style="311" customWidth="1"/>
    <col min="8961" max="8961" width="17.85546875" style="311" customWidth="1"/>
    <col min="8962" max="8962" width="14.140625" style="311" customWidth="1"/>
    <col min="8963" max="8963" width="17.85546875" style="311" customWidth="1"/>
    <col min="8964" max="8964" width="31" style="311" customWidth="1"/>
    <col min="8965" max="9211" width="9.140625" style="311"/>
    <col min="9212" max="9212" width="29.28515625" style="311" customWidth="1"/>
    <col min="9213" max="9213" width="11.42578125" style="311" customWidth="1"/>
    <col min="9214" max="9214" width="11.5703125" style="311" customWidth="1"/>
    <col min="9215" max="9215" width="14.140625" style="311" customWidth="1"/>
    <col min="9216" max="9216" width="18.140625" style="311" customWidth="1"/>
    <col min="9217" max="9217" width="17.85546875" style="311" customWidth="1"/>
    <col min="9218" max="9218" width="14.140625" style="311" customWidth="1"/>
    <col min="9219" max="9219" width="17.85546875" style="311" customWidth="1"/>
    <col min="9220" max="9220" width="31" style="311" customWidth="1"/>
    <col min="9221" max="9467" width="9.140625" style="311"/>
    <col min="9468" max="9468" width="29.28515625" style="311" customWidth="1"/>
    <col min="9469" max="9469" width="11.42578125" style="311" customWidth="1"/>
    <col min="9470" max="9470" width="11.5703125" style="311" customWidth="1"/>
    <col min="9471" max="9471" width="14.140625" style="311" customWidth="1"/>
    <col min="9472" max="9472" width="18.140625" style="311" customWidth="1"/>
    <col min="9473" max="9473" width="17.85546875" style="311" customWidth="1"/>
    <col min="9474" max="9474" width="14.140625" style="311" customWidth="1"/>
    <col min="9475" max="9475" width="17.85546875" style="311" customWidth="1"/>
    <col min="9476" max="9476" width="31" style="311" customWidth="1"/>
    <col min="9477" max="9723" width="9.140625" style="311"/>
    <col min="9724" max="9724" width="29.28515625" style="311" customWidth="1"/>
    <col min="9725" max="9725" width="11.42578125" style="311" customWidth="1"/>
    <col min="9726" max="9726" width="11.5703125" style="311" customWidth="1"/>
    <col min="9727" max="9727" width="14.140625" style="311" customWidth="1"/>
    <col min="9728" max="9728" width="18.140625" style="311" customWidth="1"/>
    <col min="9729" max="9729" width="17.85546875" style="311" customWidth="1"/>
    <col min="9730" max="9730" width="14.140625" style="311" customWidth="1"/>
    <col min="9731" max="9731" width="17.85546875" style="311" customWidth="1"/>
    <col min="9732" max="9732" width="31" style="311" customWidth="1"/>
    <col min="9733" max="9979" width="9.140625" style="311"/>
    <col min="9980" max="9980" width="29.28515625" style="311" customWidth="1"/>
    <col min="9981" max="9981" width="11.42578125" style="311" customWidth="1"/>
    <col min="9982" max="9982" width="11.5703125" style="311" customWidth="1"/>
    <col min="9983" max="9983" width="14.140625" style="311" customWidth="1"/>
    <col min="9984" max="9984" width="18.140625" style="311" customWidth="1"/>
    <col min="9985" max="9985" width="17.85546875" style="311" customWidth="1"/>
    <col min="9986" max="9986" width="14.140625" style="311" customWidth="1"/>
    <col min="9987" max="9987" width="17.85546875" style="311" customWidth="1"/>
    <col min="9988" max="9988" width="31" style="311" customWidth="1"/>
    <col min="9989" max="10235" width="9.140625" style="311"/>
    <col min="10236" max="10236" width="29.28515625" style="311" customWidth="1"/>
    <col min="10237" max="10237" width="11.42578125" style="311" customWidth="1"/>
    <col min="10238" max="10238" width="11.5703125" style="311" customWidth="1"/>
    <col min="10239" max="10239" width="14.140625" style="311" customWidth="1"/>
    <col min="10240" max="10240" width="18.140625" style="311" customWidth="1"/>
    <col min="10241" max="10241" width="17.85546875" style="311" customWidth="1"/>
    <col min="10242" max="10242" width="14.140625" style="311" customWidth="1"/>
    <col min="10243" max="10243" width="17.85546875" style="311" customWidth="1"/>
    <col min="10244" max="10244" width="31" style="311" customWidth="1"/>
    <col min="10245" max="10491" width="9.140625" style="311"/>
    <col min="10492" max="10492" width="29.28515625" style="311" customWidth="1"/>
    <col min="10493" max="10493" width="11.42578125" style="311" customWidth="1"/>
    <col min="10494" max="10494" width="11.5703125" style="311" customWidth="1"/>
    <col min="10495" max="10495" width="14.140625" style="311" customWidth="1"/>
    <col min="10496" max="10496" width="18.140625" style="311" customWidth="1"/>
    <col min="10497" max="10497" width="17.85546875" style="311" customWidth="1"/>
    <col min="10498" max="10498" width="14.140625" style="311" customWidth="1"/>
    <col min="10499" max="10499" width="17.85546875" style="311" customWidth="1"/>
    <col min="10500" max="10500" width="31" style="311" customWidth="1"/>
    <col min="10501" max="10747" width="9.140625" style="311"/>
    <col min="10748" max="10748" width="29.28515625" style="311" customWidth="1"/>
    <col min="10749" max="10749" width="11.42578125" style="311" customWidth="1"/>
    <col min="10750" max="10750" width="11.5703125" style="311" customWidth="1"/>
    <col min="10751" max="10751" width="14.140625" style="311" customWidth="1"/>
    <col min="10752" max="10752" width="18.140625" style="311" customWidth="1"/>
    <col min="10753" max="10753" width="17.85546875" style="311" customWidth="1"/>
    <col min="10754" max="10754" width="14.140625" style="311" customWidth="1"/>
    <col min="10755" max="10755" width="17.85546875" style="311" customWidth="1"/>
    <col min="10756" max="10756" width="31" style="311" customWidth="1"/>
    <col min="10757" max="11003" width="9.140625" style="311"/>
    <col min="11004" max="11004" width="29.28515625" style="311" customWidth="1"/>
    <col min="11005" max="11005" width="11.42578125" style="311" customWidth="1"/>
    <col min="11006" max="11006" width="11.5703125" style="311" customWidth="1"/>
    <col min="11007" max="11007" width="14.140625" style="311" customWidth="1"/>
    <col min="11008" max="11008" width="18.140625" style="311" customWidth="1"/>
    <col min="11009" max="11009" width="17.85546875" style="311" customWidth="1"/>
    <col min="11010" max="11010" width="14.140625" style="311" customWidth="1"/>
    <col min="11011" max="11011" width="17.85546875" style="311" customWidth="1"/>
    <col min="11012" max="11012" width="31" style="311" customWidth="1"/>
    <col min="11013" max="11259" width="9.140625" style="311"/>
    <col min="11260" max="11260" width="29.28515625" style="311" customWidth="1"/>
    <col min="11261" max="11261" width="11.42578125" style="311" customWidth="1"/>
    <col min="11262" max="11262" width="11.5703125" style="311" customWidth="1"/>
    <col min="11263" max="11263" width="14.140625" style="311" customWidth="1"/>
    <col min="11264" max="11264" width="18.140625" style="311" customWidth="1"/>
    <col min="11265" max="11265" width="17.85546875" style="311" customWidth="1"/>
    <col min="11266" max="11266" width="14.140625" style="311" customWidth="1"/>
    <col min="11267" max="11267" width="17.85546875" style="311" customWidth="1"/>
    <col min="11268" max="11268" width="31" style="311" customWidth="1"/>
    <col min="11269" max="11515" width="9.140625" style="311"/>
    <col min="11516" max="11516" width="29.28515625" style="311" customWidth="1"/>
    <col min="11517" max="11517" width="11.42578125" style="311" customWidth="1"/>
    <col min="11518" max="11518" width="11.5703125" style="311" customWidth="1"/>
    <col min="11519" max="11519" width="14.140625" style="311" customWidth="1"/>
    <col min="11520" max="11520" width="18.140625" style="311" customWidth="1"/>
    <col min="11521" max="11521" width="17.85546875" style="311" customWidth="1"/>
    <col min="11522" max="11522" width="14.140625" style="311" customWidth="1"/>
    <col min="11523" max="11523" width="17.85546875" style="311" customWidth="1"/>
    <col min="11524" max="11524" width="31" style="311" customWidth="1"/>
    <col min="11525" max="11771" width="9.140625" style="311"/>
    <col min="11772" max="11772" width="29.28515625" style="311" customWidth="1"/>
    <col min="11773" max="11773" width="11.42578125" style="311" customWidth="1"/>
    <col min="11774" max="11774" width="11.5703125" style="311" customWidth="1"/>
    <col min="11775" max="11775" width="14.140625" style="311" customWidth="1"/>
    <col min="11776" max="11776" width="18.140625" style="311" customWidth="1"/>
    <col min="11777" max="11777" width="17.85546875" style="311" customWidth="1"/>
    <col min="11778" max="11778" width="14.140625" style="311" customWidth="1"/>
    <col min="11779" max="11779" width="17.85546875" style="311" customWidth="1"/>
    <col min="11780" max="11780" width="31" style="311" customWidth="1"/>
    <col min="11781" max="12027" width="9.140625" style="311"/>
    <col min="12028" max="12028" width="29.28515625" style="311" customWidth="1"/>
    <col min="12029" max="12029" width="11.42578125" style="311" customWidth="1"/>
    <col min="12030" max="12030" width="11.5703125" style="311" customWidth="1"/>
    <col min="12031" max="12031" width="14.140625" style="311" customWidth="1"/>
    <col min="12032" max="12032" width="18.140625" style="311" customWidth="1"/>
    <col min="12033" max="12033" width="17.85546875" style="311" customWidth="1"/>
    <col min="12034" max="12034" width="14.140625" style="311" customWidth="1"/>
    <col min="12035" max="12035" width="17.85546875" style="311" customWidth="1"/>
    <col min="12036" max="12036" width="31" style="311" customWidth="1"/>
    <col min="12037" max="12283" width="9.140625" style="311"/>
    <col min="12284" max="12284" width="29.28515625" style="311" customWidth="1"/>
    <col min="12285" max="12285" width="11.42578125" style="311" customWidth="1"/>
    <col min="12286" max="12286" width="11.5703125" style="311" customWidth="1"/>
    <col min="12287" max="12287" width="14.140625" style="311" customWidth="1"/>
    <col min="12288" max="12288" width="18.140625" style="311" customWidth="1"/>
    <col min="12289" max="12289" width="17.85546875" style="311" customWidth="1"/>
    <col min="12290" max="12290" width="14.140625" style="311" customWidth="1"/>
    <col min="12291" max="12291" width="17.85546875" style="311" customWidth="1"/>
    <col min="12292" max="12292" width="31" style="311" customWidth="1"/>
    <col min="12293" max="12539" width="9.140625" style="311"/>
    <col min="12540" max="12540" width="29.28515625" style="311" customWidth="1"/>
    <col min="12541" max="12541" width="11.42578125" style="311" customWidth="1"/>
    <col min="12542" max="12542" width="11.5703125" style="311" customWidth="1"/>
    <col min="12543" max="12543" width="14.140625" style="311" customWidth="1"/>
    <col min="12544" max="12544" width="18.140625" style="311" customWidth="1"/>
    <col min="12545" max="12545" width="17.85546875" style="311" customWidth="1"/>
    <col min="12546" max="12546" width="14.140625" style="311" customWidth="1"/>
    <col min="12547" max="12547" width="17.85546875" style="311" customWidth="1"/>
    <col min="12548" max="12548" width="31" style="311" customWidth="1"/>
    <col min="12549" max="12795" width="9.140625" style="311"/>
    <col min="12796" max="12796" width="29.28515625" style="311" customWidth="1"/>
    <col min="12797" max="12797" width="11.42578125" style="311" customWidth="1"/>
    <col min="12798" max="12798" width="11.5703125" style="311" customWidth="1"/>
    <col min="12799" max="12799" width="14.140625" style="311" customWidth="1"/>
    <col min="12800" max="12800" width="18.140625" style="311" customWidth="1"/>
    <col min="12801" max="12801" width="17.85546875" style="311" customWidth="1"/>
    <col min="12802" max="12802" width="14.140625" style="311" customWidth="1"/>
    <col min="12803" max="12803" width="17.85546875" style="311" customWidth="1"/>
    <col min="12804" max="12804" width="31" style="311" customWidth="1"/>
    <col min="12805" max="13051" width="9.140625" style="311"/>
    <col min="13052" max="13052" width="29.28515625" style="311" customWidth="1"/>
    <col min="13053" max="13053" width="11.42578125" style="311" customWidth="1"/>
    <col min="13054" max="13054" width="11.5703125" style="311" customWidth="1"/>
    <col min="13055" max="13055" width="14.140625" style="311" customWidth="1"/>
    <col min="13056" max="13056" width="18.140625" style="311" customWidth="1"/>
    <col min="13057" max="13057" width="17.85546875" style="311" customWidth="1"/>
    <col min="13058" max="13058" width="14.140625" style="311" customWidth="1"/>
    <col min="13059" max="13059" width="17.85546875" style="311" customWidth="1"/>
    <col min="13060" max="13060" width="31" style="311" customWidth="1"/>
    <col min="13061" max="13307" width="9.140625" style="311"/>
    <col min="13308" max="13308" width="29.28515625" style="311" customWidth="1"/>
    <col min="13309" max="13309" width="11.42578125" style="311" customWidth="1"/>
    <col min="13310" max="13310" width="11.5703125" style="311" customWidth="1"/>
    <col min="13311" max="13311" width="14.140625" style="311" customWidth="1"/>
    <col min="13312" max="13312" width="18.140625" style="311" customWidth="1"/>
    <col min="13313" max="13313" width="17.85546875" style="311" customWidth="1"/>
    <col min="13314" max="13314" width="14.140625" style="311" customWidth="1"/>
    <col min="13315" max="13315" width="17.85546875" style="311" customWidth="1"/>
    <col min="13316" max="13316" width="31" style="311" customWidth="1"/>
    <col min="13317" max="13563" width="9.140625" style="311"/>
    <col min="13564" max="13564" width="29.28515625" style="311" customWidth="1"/>
    <col min="13565" max="13565" width="11.42578125" style="311" customWidth="1"/>
    <col min="13566" max="13566" width="11.5703125" style="311" customWidth="1"/>
    <col min="13567" max="13567" width="14.140625" style="311" customWidth="1"/>
    <col min="13568" max="13568" width="18.140625" style="311" customWidth="1"/>
    <col min="13569" max="13569" width="17.85546875" style="311" customWidth="1"/>
    <col min="13570" max="13570" width="14.140625" style="311" customWidth="1"/>
    <col min="13571" max="13571" width="17.85546875" style="311" customWidth="1"/>
    <col min="13572" max="13572" width="31" style="311" customWidth="1"/>
    <col min="13573" max="13819" width="9.140625" style="311"/>
    <col min="13820" max="13820" width="29.28515625" style="311" customWidth="1"/>
    <col min="13821" max="13821" width="11.42578125" style="311" customWidth="1"/>
    <col min="13822" max="13822" width="11.5703125" style="311" customWidth="1"/>
    <col min="13823" max="13823" width="14.140625" style="311" customWidth="1"/>
    <col min="13824" max="13824" width="18.140625" style="311" customWidth="1"/>
    <col min="13825" max="13825" width="17.85546875" style="311" customWidth="1"/>
    <col min="13826" max="13826" width="14.140625" style="311" customWidth="1"/>
    <col min="13827" max="13827" width="17.85546875" style="311" customWidth="1"/>
    <col min="13828" max="13828" width="31" style="311" customWidth="1"/>
    <col min="13829" max="14075" width="9.140625" style="311"/>
    <col min="14076" max="14076" width="29.28515625" style="311" customWidth="1"/>
    <col min="14077" max="14077" width="11.42578125" style="311" customWidth="1"/>
    <col min="14078" max="14078" width="11.5703125" style="311" customWidth="1"/>
    <col min="14079" max="14079" width="14.140625" style="311" customWidth="1"/>
    <col min="14080" max="14080" width="18.140625" style="311" customWidth="1"/>
    <col min="14081" max="14081" width="17.85546875" style="311" customWidth="1"/>
    <col min="14082" max="14082" width="14.140625" style="311" customWidth="1"/>
    <col min="14083" max="14083" width="17.85546875" style="311" customWidth="1"/>
    <col min="14084" max="14084" width="31" style="311" customWidth="1"/>
    <col min="14085" max="14331" width="9.140625" style="311"/>
    <col min="14332" max="14332" width="29.28515625" style="311" customWidth="1"/>
    <col min="14333" max="14333" width="11.42578125" style="311" customWidth="1"/>
    <col min="14334" max="14334" width="11.5703125" style="311" customWidth="1"/>
    <col min="14335" max="14335" width="14.140625" style="311" customWidth="1"/>
    <col min="14336" max="14336" width="18.140625" style="311" customWidth="1"/>
    <col min="14337" max="14337" width="17.85546875" style="311" customWidth="1"/>
    <col min="14338" max="14338" width="14.140625" style="311" customWidth="1"/>
    <col min="14339" max="14339" width="17.85546875" style="311" customWidth="1"/>
    <col min="14340" max="14340" width="31" style="311" customWidth="1"/>
    <col min="14341" max="14587" width="9.140625" style="311"/>
    <col min="14588" max="14588" width="29.28515625" style="311" customWidth="1"/>
    <col min="14589" max="14589" width="11.42578125" style="311" customWidth="1"/>
    <col min="14590" max="14590" width="11.5703125" style="311" customWidth="1"/>
    <col min="14591" max="14591" width="14.140625" style="311" customWidth="1"/>
    <col min="14592" max="14592" width="18.140625" style="311" customWidth="1"/>
    <col min="14593" max="14593" width="17.85546875" style="311" customWidth="1"/>
    <col min="14594" max="14594" width="14.140625" style="311" customWidth="1"/>
    <col min="14595" max="14595" width="17.85546875" style="311" customWidth="1"/>
    <col min="14596" max="14596" width="31" style="311" customWidth="1"/>
    <col min="14597" max="14843" width="9.140625" style="311"/>
    <col min="14844" max="14844" width="29.28515625" style="311" customWidth="1"/>
    <col min="14845" max="14845" width="11.42578125" style="311" customWidth="1"/>
    <col min="14846" max="14846" width="11.5703125" style="311" customWidth="1"/>
    <col min="14847" max="14847" width="14.140625" style="311" customWidth="1"/>
    <col min="14848" max="14848" width="18.140625" style="311" customWidth="1"/>
    <col min="14849" max="14849" width="17.85546875" style="311" customWidth="1"/>
    <col min="14850" max="14850" width="14.140625" style="311" customWidth="1"/>
    <col min="14851" max="14851" width="17.85546875" style="311" customWidth="1"/>
    <col min="14852" max="14852" width="31" style="311" customWidth="1"/>
    <col min="14853" max="15099" width="9.140625" style="311"/>
    <col min="15100" max="15100" width="29.28515625" style="311" customWidth="1"/>
    <col min="15101" max="15101" width="11.42578125" style="311" customWidth="1"/>
    <col min="15102" max="15102" width="11.5703125" style="311" customWidth="1"/>
    <col min="15103" max="15103" width="14.140625" style="311" customWidth="1"/>
    <col min="15104" max="15104" width="18.140625" style="311" customWidth="1"/>
    <col min="15105" max="15105" width="17.85546875" style="311" customWidth="1"/>
    <col min="15106" max="15106" width="14.140625" style="311" customWidth="1"/>
    <col min="15107" max="15107" width="17.85546875" style="311" customWidth="1"/>
    <col min="15108" max="15108" width="31" style="311" customWidth="1"/>
    <col min="15109" max="15355" width="9.140625" style="311"/>
    <col min="15356" max="15356" width="29.28515625" style="311" customWidth="1"/>
    <col min="15357" max="15357" width="11.42578125" style="311" customWidth="1"/>
    <col min="15358" max="15358" width="11.5703125" style="311" customWidth="1"/>
    <col min="15359" max="15359" width="14.140625" style="311" customWidth="1"/>
    <col min="15360" max="15360" width="18.140625" style="311" customWidth="1"/>
    <col min="15361" max="15361" width="17.85546875" style="311" customWidth="1"/>
    <col min="15362" max="15362" width="14.140625" style="311" customWidth="1"/>
    <col min="15363" max="15363" width="17.85546875" style="311" customWidth="1"/>
    <col min="15364" max="15364" width="31" style="311" customWidth="1"/>
    <col min="15365" max="15611" width="9.140625" style="311"/>
    <col min="15612" max="15612" width="29.28515625" style="311" customWidth="1"/>
    <col min="15613" max="15613" width="11.42578125" style="311" customWidth="1"/>
    <col min="15614" max="15614" width="11.5703125" style="311" customWidth="1"/>
    <col min="15615" max="15615" width="14.140625" style="311" customWidth="1"/>
    <col min="15616" max="15616" width="18.140625" style="311" customWidth="1"/>
    <col min="15617" max="15617" width="17.85546875" style="311" customWidth="1"/>
    <col min="15618" max="15618" width="14.140625" style="311" customWidth="1"/>
    <col min="15619" max="15619" width="17.85546875" style="311" customWidth="1"/>
    <col min="15620" max="15620" width="31" style="311" customWidth="1"/>
    <col min="15621" max="15867" width="9.140625" style="311"/>
    <col min="15868" max="15868" width="29.28515625" style="311" customWidth="1"/>
    <col min="15869" max="15869" width="11.42578125" style="311" customWidth="1"/>
    <col min="15870" max="15870" width="11.5703125" style="311" customWidth="1"/>
    <col min="15871" max="15871" width="14.140625" style="311" customWidth="1"/>
    <col min="15872" max="15872" width="18.140625" style="311" customWidth="1"/>
    <col min="15873" max="15873" width="17.85546875" style="311" customWidth="1"/>
    <col min="15874" max="15874" width="14.140625" style="311" customWidth="1"/>
    <col min="15875" max="15875" width="17.85546875" style="311" customWidth="1"/>
    <col min="15876" max="15876" width="31" style="311" customWidth="1"/>
    <col min="15877" max="16123" width="9.140625" style="311"/>
    <col min="16124" max="16124" width="29.28515625" style="311" customWidth="1"/>
    <col min="16125" max="16125" width="11.42578125" style="311" customWidth="1"/>
    <col min="16126" max="16126" width="11.5703125" style="311" customWidth="1"/>
    <col min="16127" max="16127" width="14.140625" style="311" customWidth="1"/>
    <col min="16128" max="16128" width="18.140625" style="311" customWidth="1"/>
    <col min="16129" max="16129" width="17.85546875" style="311" customWidth="1"/>
    <col min="16130" max="16130" width="14.140625" style="311" customWidth="1"/>
    <col min="16131" max="16131" width="17.85546875" style="311" customWidth="1"/>
    <col min="16132" max="16132" width="31" style="311" customWidth="1"/>
    <col min="16133" max="16381" width="9.140625" style="311"/>
    <col min="16382" max="16382" width="9.140625" style="311" customWidth="1"/>
    <col min="16383" max="16384" width="9.140625" style="311"/>
  </cols>
  <sheetData>
    <row r="1" spans="1:10">
      <c r="A1" s="310"/>
      <c r="B1" s="310"/>
      <c r="C1" s="310"/>
      <c r="D1" s="310"/>
      <c r="E1" s="310"/>
    </row>
    <row r="2" spans="1:10" ht="18.75" customHeight="1">
      <c r="A2" s="964" t="s">
        <v>3152</v>
      </c>
      <c r="B2" s="964"/>
      <c r="C2" s="964"/>
      <c r="D2" s="964"/>
      <c r="E2" s="964"/>
      <c r="F2" s="964"/>
      <c r="G2" s="964"/>
      <c r="H2" s="964"/>
      <c r="I2" s="964"/>
    </row>
    <row r="3" spans="1:10" ht="12.75">
      <c r="A3" s="312"/>
      <c r="B3" s="312"/>
      <c r="C3" s="312"/>
      <c r="D3" s="312"/>
      <c r="E3" s="312"/>
      <c r="F3" s="312"/>
      <c r="G3" s="312"/>
      <c r="H3" s="312"/>
    </row>
    <row r="4" spans="1:10" ht="14.25">
      <c r="A4" s="965" t="s">
        <v>1659</v>
      </c>
      <c r="B4" s="968" t="s">
        <v>1658</v>
      </c>
      <c r="C4" s="968"/>
      <c r="D4" s="968"/>
      <c r="E4" s="968" t="s">
        <v>2671</v>
      </c>
      <c r="F4" s="968" t="s">
        <v>2672</v>
      </c>
      <c r="G4" s="968"/>
      <c r="H4" s="968" t="s">
        <v>2673</v>
      </c>
      <c r="I4" s="969" t="s">
        <v>1733</v>
      </c>
    </row>
    <row r="5" spans="1:10" s="313" customFormat="1">
      <c r="A5" s="966"/>
      <c r="B5" s="968" t="s">
        <v>672</v>
      </c>
      <c r="C5" s="968" t="s">
        <v>716</v>
      </c>
      <c r="D5" s="968" t="s">
        <v>1660</v>
      </c>
      <c r="E5" s="968"/>
      <c r="F5" s="968" t="s">
        <v>1661</v>
      </c>
      <c r="G5" s="970" t="s">
        <v>1734</v>
      </c>
      <c r="H5" s="968"/>
      <c r="I5" s="969"/>
    </row>
    <row r="6" spans="1:10" s="313" customFormat="1" ht="78.75" customHeight="1">
      <c r="A6" s="967"/>
      <c r="B6" s="968"/>
      <c r="C6" s="968"/>
      <c r="D6" s="968"/>
      <c r="E6" s="968"/>
      <c r="F6" s="968"/>
      <c r="G6" s="970"/>
      <c r="H6" s="968"/>
      <c r="I6" s="969"/>
    </row>
    <row r="7" spans="1:10" s="313" customFormat="1" ht="30.75" customHeight="1">
      <c r="A7" s="314" t="s">
        <v>218</v>
      </c>
      <c r="B7" s="315"/>
      <c r="C7" s="315"/>
      <c r="D7" s="315"/>
      <c r="E7" s="316"/>
      <c r="F7" s="316"/>
      <c r="G7" s="316"/>
      <c r="H7" s="316"/>
      <c r="I7" s="314" t="s">
        <v>288</v>
      </c>
      <c r="J7" s="317"/>
    </row>
    <row r="8" spans="1:10" s="313" customFormat="1" ht="45" customHeight="1" thickBot="1">
      <c r="A8" s="613" t="s">
        <v>3132</v>
      </c>
      <c r="B8" s="614" t="s">
        <v>3133</v>
      </c>
      <c r="C8" s="615">
        <v>9557</v>
      </c>
      <c r="D8" s="614">
        <v>5</v>
      </c>
      <c r="E8" s="614" t="s">
        <v>3134</v>
      </c>
      <c r="F8" s="616" t="s">
        <v>3135</v>
      </c>
      <c r="G8" s="614" t="s">
        <v>3136</v>
      </c>
      <c r="H8" s="615">
        <v>224561518779</v>
      </c>
      <c r="I8" s="617" t="s">
        <v>3137</v>
      </c>
      <c r="J8" s="317"/>
    </row>
    <row r="9" spans="1:10" s="313" customFormat="1" ht="99.75" customHeight="1" thickBot="1">
      <c r="A9" s="613" t="s">
        <v>3138</v>
      </c>
      <c r="B9" s="615">
        <v>2517</v>
      </c>
      <c r="C9" s="614">
        <v>722</v>
      </c>
      <c r="D9" s="618"/>
      <c r="E9" s="615">
        <v>30185507066</v>
      </c>
      <c r="F9" s="615">
        <v>27177410708</v>
      </c>
      <c r="G9" s="618"/>
      <c r="H9" s="614" t="s">
        <v>3139</v>
      </c>
      <c r="I9" s="617" t="s">
        <v>3140</v>
      </c>
      <c r="J9" s="317"/>
    </row>
    <row r="10" spans="1:10" s="318" customFormat="1" ht="72.75" customHeight="1" thickBot="1">
      <c r="A10" s="613" t="s">
        <v>3141</v>
      </c>
      <c r="B10" s="615">
        <v>279036</v>
      </c>
      <c r="C10" s="615">
        <v>29614</v>
      </c>
      <c r="D10" s="614">
        <v>15</v>
      </c>
      <c r="E10" s="615">
        <v>245920504347</v>
      </c>
      <c r="F10" s="615">
        <v>174004026082</v>
      </c>
      <c r="G10" s="615">
        <v>81999654</v>
      </c>
      <c r="H10" s="614" t="s">
        <v>3142</v>
      </c>
      <c r="I10" s="617" t="s">
        <v>3143</v>
      </c>
    </row>
    <row r="11" spans="1:10" s="318" customFormat="1" ht="90.75" thickBot="1">
      <c r="A11" s="613" t="s">
        <v>3144</v>
      </c>
      <c r="B11" s="615">
        <v>153443</v>
      </c>
      <c r="C11" s="615">
        <v>24078</v>
      </c>
      <c r="D11" s="614">
        <v>15</v>
      </c>
      <c r="E11" s="615">
        <v>354700862422</v>
      </c>
      <c r="F11" s="615">
        <v>333212362381</v>
      </c>
      <c r="G11" s="615">
        <v>110163114</v>
      </c>
      <c r="H11" s="615">
        <v>21488500040</v>
      </c>
      <c r="I11" s="617" t="s">
        <v>3145</v>
      </c>
    </row>
    <row r="12" spans="1:10" ht="90.75" thickBot="1">
      <c r="A12" s="613" t="s">
        <v>3146</v>
      </c>
      <c r="B12" s="615">
        <v>12023</v>
      </c>
      <c r="C12" s="614">
        <v>605</v>
      </c>
      <c r="D12" s="614"/>
      <c r="E12" s="615">
        <v>2390242398070</v>
      </c>
      <c r="F12" s="615">
        <v>2326021163851</v>
      </c>
      <c r="G12" s="618"/>
      <c r="H12" s="614" t="s">
        <v>3147</v>
      </c>
      <c r="I12" s="617" t="s">
        <v>3148</v>
      </c>
    </row>
    <row r="13" spans="1:10" ht="60.75" thickBot="1">
      <c r="A13" s="613" t="s">
        <v>3149</v>
      </c>
      <c r="B13" s="614">
        <v>354</v>
      </c>
      <c r="C13" s="614">
        <v>34</v>
      </c>
      <c r="D13" s="614"/>
      <c r="E13" s="615">
        <v>53173200584</v>
      </c>
      <c r="F13" s="615">
        <v>52855103443</v>
      </c>
      <c r="G13" s="618"/>
      <c r="H13" s="614" t="s">
        <v>3150</v>
      </c>
      <c r="I13" s="617" t="s">
        <v>3151</v>
      </c>
    </row>
    <row r="14" spans="1:10" ht="15.75">
      <c r="B14" s="319"/>
      <c r="C14" s="319"/>
      <c r="D14" s="319"/>
      <c r="E14" s="319"/>
      <c r="F14" s="319"/>
      <c r="G14" s="319"/>
      <c r="H14" s="319"/>
      <c r="I14" s="320"/>
    </row>
  </sheetData>
  <customSheetViews>
    <customSheetView guid="{69687417-BF2D-41EA-9F0C-3ABCA36AC0DF}" showPageBreaks="1" showGridLines="0" printArea="1" view="pageBreakPreview">
      <selection activeCell="B14" sqref="B14"/>
      <pageMargins left="0.74803149606299213" right="0.74803149606299213" top="0.98425196850393704" bottom="0.98425196850393704" header="0.51181102362204722" footer="0.51181102362204722"/>
      <pageSetup paperSize="0" scale="69" orientation="landscape" r:id="rId1"/>
    </customSheetView>
    <customSheetView guid="{CEB12AB2-2B7C-47EA-8993-91B31C172525}" showPageBreaks="1" showGridLines="0" printArea="1" view="pageBreakPreview">
      <selection activeCell="B14" sqref="B14"/>
      <pageMargins left="0.74803149606299213" right="0.74803149606299213" top="0.98425196850393704" bottom="0.98425196850393704" header="0.51181102362204722" footer="0.51181102362204722"/>
      <pageSetup paperSize="0" scale="69" orientation="landscape" r:id="rId2"/>
    </customSheetView>
  </customSheetViews>
  <mergeCells count="12">
    <mergeCell ref="A2:I2"/>
    <mergeCell ref="A4:A6"/>
    <mergeCell ref="B4:D4"/>
    <mergeCell ref="E4:E6"/>
    <mergeCell ref="F4:G4"/>
    <mergeCell ref="H4:H6"/>
    <mergeCell ref="I4:I6"/>
    <mergeCell ref="B5:B6"/>
    <mergeCell ref="C5:C6"/>
    <mergeCell ref="D5:D6"/>
    <mergeCell ref="F5:F6"/>
    <mergeCell ref="G5:G6"/>
  </mergeCells>
  <pageMargins left="0.74803149606299213" right="0.74803149606299213" top="0.98425196850393704" bottom="0.98425196850393704" header="0.51181102362204722" footer="0.51181102362204722"/>
  <pageSetup paperSize="9" scale="69"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FFC000"/>
    <pageSetUpPr fitToPage="1"/>
  </sheetPr>
  <dimension ref="B1:E226"/>
  <sheetViews>
    <sheetView zoomScaleNormal="100" zoomScaleSheetLayoutView="85" workbookViewId="0">
      <selection activeCell="K8" sqref="K8"/>
    </sheetView>
  </sheetViews>
  <sheetFormatPr defaultRowHeight="12.75"/>
  <cols>
    <col min="1" max="1" width="1.85546875" style="454" customWidth="1"/>
    <col min="2" max="2" width="16" style="454" customWidth="1"/>
    <col min="3" max="3" width="52.28515625" style="454" customWidth="1"/>
    <col min="4" max="4" width="25.140625" style="454" customWidth="1"/>
    <col min="5" max="5" width="45.5703125" style="454" customWidth="1"/>
    <col min="6" max="6" width="4.7109375" style="454" customWidth="1"/>
    <col min="7" max="16384" width="9.140625" style="454"/>
  </cols>
  <sheetData>
    <row r="1" spans="2:5" s="99" customFormat="1" ht="10.7" customHeight="1"/>
    <row r="2" spans="2:5" s="99" customFormat="1" ht="19.7" customHeight="1">
      <c r="B2" s="844" t="s">
        <v>1510</v>
      </c>
      <c r="C2" s="844"/>
      <c r="D2" s="843" t="s">
        <v>246</v>
      </c>
      <c r="E2" s="843"/>
    </row>
    <row r="3" spans="2:5" s="99" customFormat="1" ht="19.7" customHeight="1">
      <c r="B3" s="845" t="s">
        <v>1275</v>
      </c>
      <c r="C3" s="845"/>
      <c r="D3" s="846" t="s">
        <v>470</v>
      </c>
      <c r="E3" s="846"/>
    </row>
    <row r="4" spans="2:5" s="99" customFormat="1" ht="19.7" customHeight="1">
      <c r="B4" s="845" t="s">
        <v>1276</v>
      </c>
      <c r="C4" s="845"/>
      <c r="D4" s="846" t="s">
        <v>1277</v>
      </c>
      <c r="E4" s="846"/>
    </row>
    <row r="5" spans="2:5" s="99" customFormat="1" ht="19.7" customHeight="1">
      <c r="B5" s="845" t="s">
        <v>2881</v>
      </c>
      <c r="C5" s="845"/>
      <c r="D5" s="846" t="s">
        <v>2878</v>
      </c>
      <c r="E5" s="846"/>
    </row>
    <row r="6" spans="2:5" s="99" customFormat="1" ht="19.7" customHeight="1">
      <c r="B6" s="842" t="s">
        <v>82</v>
      </c>
      <c r="C6" s="842"/>
      <c r="D6" s="843" t="s">
        <v>616</v>
      </c>
      <c r="E6" s="843"/>
    </row>
    <row r="7" spans="2:5" s="99" customFormat="1" ht="5.25" customHeight="1"/>
    <row r="8" spans="2:5" s="99" customFormat="1" ht="86.45" customHeight="1">
      <c r="B8" s="471" t="s">
        <v>2676</v>
      </c>
      <c r="C8" s="472" t="s">
        <v>451</v>
      </c>
      <c r="D8" s="471" t="s">
        <v>3159</v>
      </c>
      <c r="E8" s="472" t="s">
        <v>42</v>
      </c>
    </row>
    <row r="9" spans="2:5" s="99" customFormat="1" ht="27.75" customHeight="1">
      <c r="B9" s="472" t="s">
        <v>608</v>
      </c>
      <c r="C9" s="472" t="s">
        <v>207</v>
      </c>
      <c r="D9" s="472" t="s">
        <v>314</v>
      </c>
      <c r="E9" s="472" t="s">
        <v>548</v>
      </c>
    </row>
    <row r="10" spans="2:5" s="99" customFormat="1" ht="27.75" customHeight="1">
      <c r="B10" s="473"/>
      <c r="C10" s="474" t="s">
        <v>288</v>
      </c>
      <c r="D10" s="475">
        <v>1248227.7059202001</v>
      </c>
      <c r="E10" s="474" t="s">
        <v>218</v>
      </c>
    </row>
    <row r="11" spans="2:5" s="99" customFormat="1" ht="38.450000000000003" customHeight="1">
      <c r="B11" s="476" t="s">
        <v>1278</v>
      </c>
      <c r="C11" s="477" t="s">
        <v>921</v>
      </c>
      <c r="D11" s="478">
        <v>510.97490309</v>
      </c>
      <c r="E11" s="477" t="s">
        <v>60</v>
      </c>
    </row>
    <row r="12" spans="2:5" s="99" customFormat="1" ht="38.450000000000003" customHeight="1">
      <c r="B12" s="476" t="s">
        <v>1279</v>
      </c>
      <c r="C12" s="477" t="s">
        <v>1737</v>
      </c>
      <c r="D12" s="478">
        <v>337.3656325</v>
      </c>
      <c r="E12" s="477" t="s">
        <v>148</v>
      </c>
    </row>
    <row r="13" spans="2:5" s="99" customFormat="1" ht="23.45" customHeight="1">
      <c r="B13" s="476" t="s">
        <v>1280</v>
      </c>
      <c r="C13" s="477" t="s">
        <v>922</v>
      </c>
      <c r="D13" s="478">
        <v>10.917244</v>
      </c>
      <c r="E13" s="477" t="s">
        <v>396</v>
      </c>
    </row>
    <row r="14" spans="2:5" s="99" customFormat="1" ht="38.450000000000003" customHeight="1">
      <c r="B14" s="476" t="s">
        <v>1408</v>
      </c>
      <c r="C14" s="477" t="s">
        <v>1409</v>
      </c>
      <c r="D14" s="478">
        <v>19.6408354</v>
      </c>
      <c r="E14" s="477" t="s">
        <v>1410</v>
      </c>
    </row>
    <row r="15" spans="2:5" s="99" customFormat="1" ht="38.450000000000003" customHeight="1">
      <c r="B15" s="476" t="s">
        <v>1647</v>
      </c>
      <c r="C15" s="477" t="s">
        <v>2164</v>
      </c>
      <c r="D15" s="478">
        <v>139.07121573000001</v>
      </c>
      <c r="E15" s="477" t="s">
        <v>2165</v>
      </c>
    </row>
    <row r="16" spans="2:5" s="99" customFormat="1" ht="23.45" customHeight="1">
      <c r="B16" s="476" t="s">
        <v>503</v>
      </c>
      <c r="C16" s="477" t="s">
        <v>2677</v>
      </c>
      <c r="D16" s="478">
        <v>88.835276629999996</v>
      </c>
      <c r="E16" s="477" t="s">
        <v>491</v>
      </c>
    </row>
    <row r="17" spans="2:5" s="99" customFormat="1" ht="38.450000000000003" customHeight="1">
      <c r="B17" s="476" t="s">
        <v>923</v>
      </c>
      <c r="C17" s="477" t="s">
        <v>2678</v>
      </c>
      <c r="D17" s="478">
        <v>21.377252389999999</v>
      </c>
      <c r="E17" s="477" t="s">
        <v>617</v>
      </c>
    </row>
    <row r="18" spans="2:5" s="99" customFormat="1" ht="38.450000000000003" customHeight="1">
      <c r="B18" s="476" t="s">
        <v>924</v>
      </c>
      <c r="C18" s="477" t="s">
        <v>2679</v>
      </c>
      <c r="D18" s="478">
        <v>520.54556169</v>
      </c>
      <c r="E18" s="477" t="s">
        <v>213</v>
      </c>
    </row>
    <row r="19" spans="2:5" s="99" customFormat="1" ht="23.45" customHeight="1">
      <c r="B19" s="476" t="s">
        <v>504</v>
      </c>
      <c r="C19" s="477" t="s">
        <v>2680</v>
      </c>
      <c r="D19" s="478">
        <v>1164.50006605</v>
      </c>
      <c r="E19" s="477" t="s">
        <v>378</v>
      </c>
    </row>
    <row r="20" spans="2:5" s="99" customFormat="1" ht="38.450000000000003" customHeight="1">
      <c r="B20" s="476" t="s">
        <v>925</v>
      </c>
      <c r="C20" s="477" t="s">
        <v>2681</v>
      </c>
      <c r="D20" s="478">
        <v>600.14366147999999</v>
      </c>
      <c r="E20" s="477" t="s">
        <v>258</v>
      </c>
    </row>
    <row r="21" spans="2:5" s="99" customFormat="1" ht="38.450000000000003" customHeight="1">
      <c r="B21" s="476" t="s">
        <v>926</v>
      </c>
      <c r="C21" s="477" t="s">
        <v>2682</v>
      </c>
      <c r="D21" s="478">
        <v>2972.3038772199998</v>
      </c>
      <c r="E21" s="477" t="s">
        <v>550</v>
      </c>
    </row>
    <row r="22" spans="2:5" s="99" customFormat="1" ht="52.7" customHeight="1">
      <c r="B22" s="476" t="s">
        <v>927</v>
      </c>
      <c r="C22" s="477" t="s">
        <v>2683</v>
      </c>
      <c r="D22" s="478">
        <v>3088.3826430700001</v>
      </c>
      <c r="E22" s="477" t="s">
        <v>2684</v>
      </c>
    </row>
    <row r="23" spans="2:5" s="99" customFormat="1" ht="38.450000000000003" customHeight="1">
      <c r="B23" s="476" t="s">
        <v>1593</v>
      </c>
      <c r="C23" s="477" t="s">
        <v>2685</v>
      </c>
      <c r="D23" s="478">
        <v>5717.0715764300003</v>
      </c>
      <c r="E23" s="477" t="s">
        <v>1594</v>
      </c>
    </row>
    <row r="24" spans="2:5" s="99" customFormat="1" ht="38.450000000000003" customHeight="1">
      <c r="B24" s="476" t="s">
        <v>1738</v>
      </c>
      <c r="C24" s="477" t="s">
        <v>1739</v>
      </c>
      <c r="D24" s="478">
        <v>25916.18123668</v>
      </c>
      <c r="E24" s="477" t="s">
        <v>146</v>
      </c>
    </row>
    <row r="25" spans="2:5" s="99" customFormat="1" ht="38.450000000000003" customHeight="1">
      <c r="B25" s="476" t="s">
        <v>2379</v>
      </c>
      <c r="C25" s="477" t="s">
        <v>2565</v>
      </c>
      <c r="D25" s="478">
        <v>3922.8487107300002</v>
      </c>
      <c r="E25" s="477" t="s">
        <v>2556</v>
      </c>
    </row>
    <row r="26" spans="2:5" s="99" customFormat="1" ht="38.450000000000003" customHeight="1">
      <c r="B26" s="476" t="s">
        <v>1740</v>
      </c>
      <c r="C26" s="477" t="s">
        <v>1741</v>
      </c>
      <c r="D26" s="478">
        <v>7528.1618520599995</v>
      </c>
      <c r="E26" s="477" t="s">
        <v>569</v>
      </c>
    </row>
    <row r="27" spans="2:5" s="99" customFormat="1" ht="52.7" customHeight="1">
      <c r="B27" s="476" t="s">
        <v>2204</v>
      </c>
      <c r="C27" s="477" t="s">
        <v>2205</v>
      </c>
      <c r="D27" s="478">
        <v>2277.75575665</v>
      </c>
      <c r="E27" s="477" t="s">
        <v>2206</v>
      </c>
    </row>
    <row r="28" spans="2:5" s="99" customFormat="1" ht="38.450000000000003" customHeight="1">
      <c r="B28" s="476" t="s">
        <v>1742</v>
      </c>
      <c r="C28" s="477" t="s">
        <v>1743</v>
      </c>
      <c r="D28" s="478">
        <v>30385.737195559999</v>
      </c>
      <c r="E28" s="477" t="s">
        <v>482</v>
      </c>
    </row>
    <row r="29" spans="2:5" s="99" customFormat="1" ht="52.7" customHeight="1">
      <c r="B29" s="476" t="s">
        <v>2166</v>
      </c>
      <c r="C29" s="477" t="s">
        <v>2167</v>
      </c>
      <c r="D29" s="478">
        <v>1229.82437759</v>
      </c>
      <c r="E29" s="477" t="s">
        <v>2168</v>
      </c>
    </row>
    <row r="30" spans="2:5" s="99" customFormat="1" ht="38.450000000000003" customHeight="1">
      <c r="B30" s="476" t="s">
        <v>1079</v>
      </c>
      <c r="C30" s="477" t="s">
        <v>2207</v>
      </c>
      <c r="D30" s="478">
        <v>677.06867276000003</v>
      </c>
      <c r="E30" s="477" t="s">
        <v>2208</v>
      </c>
    </row>
    <row r="31" spans="2:5" s="99" customFormat="1" ht="38.450000000000003" customHeight="1">
      <c r="B31" s="476" t="s">
        <v>928</v>
      </c>
      <c r="C31" s="477" t="s">
        <v>1744</v>
      </c>
      <c r="D31" s="478">
        <v>1461.4114330699999</v>
      </c>
      <c r="E31" s="477" t="s">
        <v>70</v>
      </c>
    </row>
    <row r="32" spans="2:5" s="99" customFormat="1" ht="38.450000000000003" customHeight="1">
      <c r="B32" s="476" t="s">
        <v>1517</v>
      </c>
      <c r="C32" s="477" t="s">
        <v>1595</v>
      </c>
      <c r="D32" s="478">
        <v>349933.97810814</v>
      </c>
      <c r="E32" s="477" t="s">
        <v>1596</v>
      </c>
    </row>
    <row r="33" spans="2:5" s="99" customFormat="1" ht="38.450000000000003" customHeight="1">
      <c r="B33" s="476" t="s">
        <v>1745</v>
      </c>
      <c r="C33" s="477" t="s">
        <v>1746</v>
      </c>
      <c r="D33" s="478">
        <v>160125.56946060999</v>
      </c>
      <c r="E33" s="477" t="s">
        <v>50</v>
      </c>
    </row>
    <row r="34" spans="2:5" s="99" customFormat="1" ht="38.450000000000003" customHeight="1">
      <c r="B34" s="476" t="s">
        <v>929</v>
      </c>
      <c r="C34" s="477" t="s">
        <v>1747</v>
      </c>
      <c r="D34" s="478">
        <v>5096.2526189299997</v>
      </c>
      <c r="E34" s="477" t="s">
        <v>230</v>
      </c>
    </row>
    <row r="35" spans="2:5" s="99" customFormat="1" ht="52.7" customHeight="1">
      <c r="B35" s="476" t="s">
        <v>2101</v>
      </c>
      <c r="C35" s="477" t="s">
        <v>2209</v>
      </c>
      <c r="D35" s="478">
        <v>10585.29547257</v>
      </c>
      <c r="E35" s="477" t="s">
        <v>2210</v>
      </c>
    </row>
    <row r="36" spans="2:5" s="99" customFormat="1" ht="38.450000000000003" customHeight="1">
      <c r="B36" s="476" t="s">
        <v>1748</v>
      </c>
      <c r="C36" s="477" t="s">
        <v>930</v>
      </c>
      <c r="D36" s="478">
        <v>18438.658171520001</v>
      </c>
      <c r="E36" s="477" t="s">
        <v>543</v>
      </c>
    </row>
    <row r="37" spans="2:5" s="99" customFormat="1" ht="38.450000000000003" customHeight="1">
      <c r="B37" s="476" t="s">
        <v>1550</v>
      </c>
      <c r="C37" s="477" t="s">
        <v>1551</v>
      </c>
      <c r="D37" s="478">
        <v>218361.49252033001</v>
      </c>
      <c r="E37" s="477" t="s">
        <v>1552</v>
      </c>
    </row>
    <row r="38" spans="2:5" s="99" customFormat="1" ht="38.450000000000003" customHeight="1">
      <c r="B38" s="476" t="s">
        <v>1749</v>
      </c>
      <c r="C38" s="477" t="s">
        <v>931</v>
      </c>
      <c r="D38" s="478">
        <v>9738.6645023700003</v>
      </c>
      <c r="E38" s="477" t="s">
        <v>932</v>
      </c>
    </row>
    <row r="39" spans="2:5" s="99" customFormat="1" ht="38.450000000000003" customHeight="1">
      <c r="B39" s="476" t="s">
        <v>1750</v>
      </c>
      <c r="C39" s="477" t="s">
        <v>933</v>
      </c>
      <c r="D39" s="478">
        <v>571.69159765999996</v>
      </c>
      <c r="E39" s="477" t="s">
        <v>934</v>
      </c>
    </row>
    <row r="40" spans="2:5" s="99" customFormat="1" ht="38.450000000000003" customHeight="1">
      <c r="B40" s="476" t="s">
        <v>1751</v>
      </c>
      <c r="C40" s="477" t="s">
        <v>935</v>
      </c>
      <c r="D40" s="478">
        <v>846.58404729999995</v>
      </c>
      <c r="E40" s="477" t="s">
        <v>936</v>
      </c>
    </row>
    <row r="41" spans="2:5" s="99" customFormat="1" ht="52.7" customHeight="1">
      <c r="B41" s="476" t="s">
        <v>2103</v>
      </c>
      <c r="C41" s="477" t="s">
        <v>2129</v>
      </c>
      <c r="D41" s="478">
        <v>38431.106643569998</v>
      </c>
      <c r="E41" s="477" t="s">
        <v>2130</v>
      </c>
    </row>
    <row r="42" spans="2:5" s="99" customFormat="1" ht="38.450000000000003" customHeight="1">
      <c r="B42" s="476" t="s">
        <v>1953</v>
      </c>
      <c r="C42" s="477" t="s">
        <v>2686</v>
      </c>
      <c r="D42" s="478">
        <v>61.162246150000001</v>
      </c>
      <c r="E42" s="477" t="s">
        <v>182</v>
      </c>
    </row>
    <row r="43" spans="2:5" s="99" customFormat="1" ht="38.450000000000003" customHeight="1">
      <c r="B43" s="476" t="s">
        <v>1954</v>
      </c>
      <c r="C43" s="477" t="s">
        <v>2687</v>
      </c>
      <c r="D43" s="478">
        <v>10778.98556942</v>
      </c>
      <c r="E43" s="477" t="s">
        <v>13</v>
      </c>
    </row>
    <row r="44" spans="2:5" s="99" customFormat="1" ht="23.45" customHeight="1">
      <c r="B44" s="476" t="s">
        <v>1955</v>
      </c>
      <c r="C44" s="477" t="s">
        <v>2688</v>
      </c>
      <c r="D44" s="478">
        <v>824.20904067000004</v>
      </c>
      <c r="E44" s="477" t="s">
        <v>690</v>
      </c>
    </row>
    <row r="45" spans="2:5" s="99" customFormat="1" ht="52.7" customHeight="1">
      <c r="B45" s="476" t="s">
        <v>1956</v>
      </c>
      <c r="C45" s="477" t="s">
        <v>2689</v>
      </c>
      <c r="D45" s="478">
        <v>2130.7854090599999</v>
      </c>
      <c r="E45" s="477" t="s">
        <v>689</v>
      </c>
    </row>
    <row r="46" spans="2:5" s="99" customFormat="1" ht="23.45" customHeight="1">
      <c r="B46" s="476" t="s">
        <v>1957</v>
      </c>
      <c r="C46" s="477" t="s">
        <v>2690</v>
      </c>
      <c r="D46" s="478">
        <v>3695.29591355</v>
      </c>
      <c r="E46" s="477" t="s">
        <v>649</v>
      </c>
    </row>
    <row r="47" spans="2:5" s="99" customFormat="1" ht="38.450000000000003" customHeight="1">
      <c r="B47" s="476" t="s">
        <v>1958</v>
      </c>
      <c r="C47" s="477" t="s">
        <v>2691</v>
      </c>
      <c r="D47" s="478">
        <v>3062.2383326099998</v>
      </c>
      <c r="E47" s="477" t="s">
        <v>631</v>
      </c>
    </row>
    <row r="48" spans="2:5" s="99" customFormat="1" ht="23.45" customHeight="1">
      <c r="B48" s="476" t="s">
        <v>1959</v>
      </c>
      <c r="C48" s="477" t="s">
        <v>2692</v>
      </c>
      <c r="D48" s="478">
        <v>324.69991271999999</v>
      </c>
      <c r="E48" s="477" t="s">
        <v>660</v>
      </c>
    </row>
    <row r="49" spans="2:5" s="99" customFormat="1" ht="38.450000000000003" customHeight="1">
      <c r="B49" s="476" t="s">
        <v>1960</v>
      </c>
      <c r="C49" s="477" t="s">
        <v>2693</v>
      </c>
      <c r="D49" s="478">
        <v>177.05449153000001</v>
      </c>
      <c r="E49" s="477" t="s">
        <v>659</v>
      </c>
    </row>
    <row r="50" spans="2:5" s="99" customFormat="1" ht="23.45" customHeight="1">
      <c r="B50" s="476" t="s">
        <v>1961</v>
      </c>
      <c r="C50" s="477" t="s">
        <v>2694</v>
      </c>
      <c r="D50" s="478">
        <v>107215.70771584001</v>
      </c>
      <c r="E50" s="477" t="s">
        <v>637</v>
      </c>
    </row>
    <row r="51" spans="2:5" s="99" customFormat="1" ht="23.45" customHeight="1">
      <c r="B51" s="476" t="s">
        <v>1962</v>
      </c>
      <c r="C51" s="477" t="s">
        <v>2695</v>
      </c>
      <c r="D51" s="478">
        <v>1293.65158357</v>
      </c>
      <c r="E51" s="477" t="s">
        <v>722</v>
      </c>
    </row>
    <row r="52" spans="2:5" s="99" customFormat="1" ht="38.450000000000003" customHeight="1">
      <c r="B52" s="476" t="s">
        <v>1963</v>
      </c>
      <c r="C52" s="477" t="s">
        <v>2696</v>
      </c>
      <c r="D52" s="478">
        <v>321.92350332000001</v>
      </c>
      <c r="E52" s="477" t="s">
        <v>721</v>
      </c>
    </row>
    <row r="53" spans="2:5" s="99" customFormat="1" ht="23.45" customHeight="1">
      <c r="B53" s="476" t="s">
        <v>1964</v>
      </c>
      <c r="C53" s="477" t="s">
        <v>2697</v>
      </c>
      <c r="D53" s="478">
        <v>38.373253910000003</v>
      </c>
      <c r="E53" s="477" t="s">
        <v>625</v>
      </c>
    </row>
    <row r="54" spans="2:5" s="99" customFormat="1" ht="52.7" customHeight="1">
      <c r="B54" s="476" t="s">
        <v>1965</v>
      </c>
      <c r="C54" s="477" t="s">
        <v>2698</v>
      </c>
      <c r="D54" s="478">
        <v>2523.0644815400001</v>
      </c>
      <c r="E54" s="477" t="s">
        <v>781</v>
      </c>
    </row>
    <row r="55" spans="2:5" s="99" customFormat="1" ht="38.450000000000003" customHeight="1">
      <c r="B55" s="476" t="s">
        <v>1966</v>
      </c>
      <c r="C55" s="477" t="s">
        <v>2699</v>
      </c>
      <c r="D55" s="478">
        <v>33686.486918640003</v>
      </c>
      <c r="E55" s="477" t="s">
        <v>682</v>
      </c>
    </row>
    <row r="56" spans="2:5" s="99" customFormat="1" ht="23.45" customHeight="1">
      <c r="B56" s="476" t="s">
        <v>1967</v>
      </c>
      <c r="C56" s="477" t="s">
        <v>2700</v>
      </c>
      <c r="D56" s="478">
        <v>95.505482409999999</v>
      </c>
      <c r="E56" s="477" t="s">
        <v>782</v>
      </c>
    </row>
    <row r="57" spans="2:5" s="99" customFormat="1" ht="38.450000000000003" customHeight="1">
      <c r="B57" s="476" t="s">
        <v>1968</v>
      </c>
      <c r="C57" s="477" t="s">
        <v>2701</v>
      </c>
      <c r="D57" s="478">
        <v>68.00909618</v>
      </c>
      <c r="E57" s="477" t="s">
        <v>783</v>
      </c>
    </row>
    <row r="58" spans="2:5" s="99" customFormat="1" ht="23.45" customHeight="1">
      <c r="B58" s="476" t="s">
        <v>1969</v>
      </c>
      <c r="C58" s="477" t="s">
        <v>2702</v>
      </c>
      <c r="D58" s="478">
        <v>630.75817131999997</v>
      </c>
      <c r="E58" s="477" t="s">
        <v>677</v>
      </c>
    </row>
    <row r="59" spans="2:5" s="99" customFormat="1" ht="38.450000000000003" customHeight="1">
      <c r="B59" s="476" t="s">
        <v>1970</v>
      </c>
      <c r="C59" s="477" t="s">
        <v>2703</v>
      </c>
      <c r="D59" s="478">
        <v>26.804438579999999</v>
      </c>
      <c r="E59" s="477" t="s">
        <v>641</v>
      </c>
    </row>
    <row r="60" spans="2:5" s="99" customFormat="1" ht="38.450000000000003" customHeight="1">
      <c r="B60" s="476" t="s">
        <v>1971</v>
      </c>
      <c r="C60" s="477" t="s">
        <v>2704</v>
      </c>
      <c r="D60" s="478">
        <v>2178.1850782299998</v>
      </c>
      <c r="E60" s="477" t="s">
        <v>784</v>
      </c>
    </row>
    <row r="61" spans="2:5" s="99" customFormat="1" ht="38.450000000000003" customHeight="1">
      <c r="B61" s="476" t="s">
        <v>1972</v>
      </c>
      <c r="C61" s="477" t="s">
        <v>2705</v>
      </c>
      <c r="D61" s="478">
        <v>14.536932289999999</v>
      </c>
      <c r="E61" s="477" t="s">
        <v>785</v>
      </c>
    </row>
    <row r="62" spans="2:5" s="99" customFormat="1" ht="52.7" customHeight="1">
      <c r="B62" s="476" t="s">
        <v>1973</v>
      </c>
      <c r="C62" s="477" t="s">
        <v>2706</v>
      </c>
      <c r="D62" s="478">
        <v>13.77580246</v>
      </c>
      <c r="E62" s="477" t="s">
        <v>786</v>
      </c>
    </row>
    <row r="63" spans="2:5" s="99" customFormat="1" ht="38.450000000000003" customHeight="1">
      <c r="B63" s="476" t="s">
        <v>1974</v>
      </c>
      <c r="C63" s="477" t="s">
        <v>2707</v>
      </c>
      <c r="D63" s="478">
        <v>18.695322959999999</v>
      </c>
      <c r="E63" s="477" t="s">
        <v>787</v>
      </c>
    </row>
    <row r="64" spans="2:5" s="99" customFormat="1" ht="38.450000000000003" customHeight="1">
      <c r="B64" s="476" t="s">
        <v>1975</v>
      </c>
      <c r="C64" s="477" t="s">
        <v>2708</v>
      </c>
      <c r="D64" s="478">
        <v>3025.0633227600001</v>
      </c>
      <c r="E64" s="477" t="s">
        <v>592</v>
      </c>
    </row>
    <row r="65" spans="2:5" s="99" customFormat="1" ht="38.450000000000003" customHeight="1">
      <c r="B65" s="476" t="s">
        <v>1976</v>
      </c>
      <c r="C65" s="477" t="s">
        <v>2709</v>
      </c>
      <c r="D65" s="478">
        <v>18.7447704</v>
      </c>
      <c r="E65" s="477" t="s">
        <v>788</v>
      </c>
    </row>
    <row r="66" spans="2:5" s="99" customFormat="1" ht="23.45" customHeight="1">
      <c r="B66" s="476" t="s">
        <v>1977</v>
      </c>
      <c r="C66" s="477" t="s">
        <v>2710</v>
      </c>
      <c r="D66" s="478">
        <v>333.86956880000002</v>
      </c>
      <c r="E66" s="477" t="s">
        <v>420</v>
      </c>
    </row>
    <row r="67" spans="2:5" s="99" customFormat="1" ht="38.450000000000003" customHeight="1">
      <c r="B67" s="476" t="s">
        <v>1978</v>
      </c>
      <c r="C67" s="477" t="s">
        <v>2711</v>
      </c>
      <c r="D67" s="478">
        <v>20.324172610000002</v>
      </c>
      <c r="E67" s="477" t="s">
        <v>688</v>
      </c>
    </row>
    <row r="68" spans="2:5" s="99" customFormat="1" ht="23.45" customHeight="1">
      <c r="B68" s="476" t="s">
        <v>1979</v>
      </c>
      <c r="C68" s="477" t="s">
        <v>2712</v>
      </c>
      <c r="D68" s="478">
        <v>17.927106609999999</v>
      </c>
      <c r="E68" s="477" t="s">
        <v>774</v>
      </c>
    </row>
    <row r="69" spans="2:5" s="99" customFormat="1" ht="38.450000000000003" customHeight="1">
      <c r="B69" s="476" t="s">
        <v>1980</v>
      </c>
      <c r="C69" s="477" t="s">
        <v>2713</v>
      </c>
      <c r="D69" s="478">
        <v>9476.1141566299993</v>
      </c>
      <c r="E69" s="477" t="s">
        <v>775</v>
      </c>
    </row>
    <row r="70" spans="2:5" s="99" customFormat="1" ht="38.450000000000003" customHeight="1">
      <c r="B70" s="476" t="s">
        <v>1981</v>
      </c>
      <c r="C70" s="477" t="s">
        <v>2714</v>
      </c>
      <c r="D70" s="478">
        <v>5.6344510000000003</v>
      </c>
      <c r="E70" s="477" t="s">
        <v>789</v>
      </c>
    </row>
    <row r="71" spans="2:5" s="99" customFormat="1" ht="96.6" customHeight="1">
      <c r="B71" s="476" t="s">
        <v>1982</v>
      </c>
      <c r="C71" s="477" t="s">
        <v>2715</v>
      </c>
      <c r="D71" s="478">
        <v>1.3140000000000001E-3</v>
      </c>
      <c r="E71" s="706" t="s">
        <v>2716</v>
      </c>
    </row>
    <row r="72" spans="2:5" s="99" customFormat="1" ht="38.450000000000003" customHeight="1">
      <c r="B72" s="476" t="s">
        <v>1983</v>
      </c>
      <c r="C72" s="477" t="s">
        <v>2717</v>
      </c>
      <c r="D72" s="478">
        <v>244.69365952999999</v>
      </c>
      <c r="E72" s="477" t="s">
        <v>790</v>
      </c>
    </row>
    <row r="73" spans="2:5" s="99" customFormat="1" ht="38.450000000000003" customHeight="1">
      <c r="B73" s="476" t="s">
        <v>1984</v>
      </c>
      <c r="C73" s="477" t="s">
        <v>2718</v>
      </c>
      <c r="D73" s="478">
        <v>1622.573629</v>
      </c>
      <c r="E73" s="477" t="s">
        <v>791</v>
      </c>
    </row>
    <row r="74" spans="2:5" s="99" customFormat="1" ht="38.450000000000003" customHeight="1">
      <c r="B74" s="476" t="s">
        <v>1985</v>
      </c>
      <c r="C74" s="477" t="s">
        <v>2719</v>
      </c>
      <c r="D74" s="478">
        <v>7.1794589999999996</v>
      </c>
      <c r="E74" s="477" t="s">
        <v>792</v>
      </c>
    </row>
    <row r="75" spans="2:5" s="99" customFormat="1" ht="38.450000000000003" customHeight="1">
      <c r="B75" s="476" t="s">
        <v>1986</v>
      </c>
      <c r="C75" s="477" t="s">
        <v>2720</v>
      </c>
      <c r="D75" s="478">
        <v>68.481560909999999</v>
      </c>
      <c r="E75" s="477" t="s">
        <v>799</v>
      </c>
    </row>
    <row r="76" spans="2:5" s="99" customFormat="1" ht="23.45" customHeight="1">
      <c r="B76" s="476" t="s">
        <v>1987</v>
      </c>
      <c r="C76" s="477" t="s">
        <v>2721</v>
      </c>
      <c r="D76" s="478">
        <v>8.8443009999999997</v>
      </c>
      <c r="E76" s="477" t="s">
        <v>793</v>
      </c>
    </row>
    <row r="77" spans="2:5" s="99" customFormat="1" ht="38.450000000000003" customHeight="1">
      <c r="B77" s="476" t="s">
        <v>1988</v>
      </c>
      <c r="C77" s="477" t="s">
        <v>2722</v>
      </c>
      <c r="D77" s="478">
        <v>27.817069010000001</v>
      </c>
      <c r="E77" s="477" t="s">
        <v>794</v>
      </c>
    </row>
    <row r="78" spans="2:5" s="99" customFormat="1" ht="52.7" customHeight="1">
      <c r="B78" s="476" t="s">
        <v>2909</v>
      </c>
      <c r="C78" s="477" t="s">
        <v>2916</v>
      </c>
      <c r="D78" s="478">
        <v>32.004385999999997</v>
      </c>
      <c r="E78" s="477" t="s">
        <v>2917</v>
      </c>
    </row>
    <row r="79" spans="2:5" s="99" customFormat="1" ht="52.7" customHeight="1">
      <c r="B79" s="476" t="s">
        <v>2918</v>
      </c>
      <c r="C79" s="477" t="s">
        <v>2919</v>
      </c>
      <c r="D79" s="478">
        <v>3.8571819999999999</v>
      </c>
      <c r="E79" s="477" t="s">
        <v>3000</v>
      </c>
    </row>
    <row r="80" spans="2:5" s="99" customFormat="1" ht="52.7" customHeight="1">
      <c r="B80" s="476" t="s">
        <v>2514</v>
      </c>
      <c r="C80" s="477" t="s">
        <v>2723</v>
      </c>
      <c r="D80" s="478">
        <v>21.184009</v>
      </c>
      <c r="E80" s="477" t="s">
        <v>2517</v>
      </c>
    </row>
    <row r="81" spans="2:5" s="99" customFormat="1" ht="52.7" customHeight="1">
      <c r="B81" s="476" t="s">
        <v>2515</v>
      </c>
      <c r="C81" s="477" t="s">
        <v>2724</v>
      </c>
      <c r="D81" s="478">
        <v>5.9180000000000001</v>
      </c>
      <c r="E81" s="477" t="s">
        <v>2518</v>
      </c>
    </row>
    <row r="82" spans="2:5" s="99" customFormat="1" ht="38.450000000000003" customHeight="1">
      <c r="B82" s="476" t="s">
        <v>2516</v>
      </c>
      <c r="C82" s="477" t="s">
        <v>2725</v>
      </c>
      <c r="D82" s="478">
        <v>13.29403308</v>
      </c>
      <c r="E82" s="477" t="s">
        <v>2519</v>
      </c>
    </row>
    <row r="83" spans="2:5" s="99" customFormat="1" ht="52.7" customHeight="1">
      <c r="B83" s="476" t="s">
        <v>2920</v>
      </c>
      <c r="C83" s="477" t="s">
        <v>2921</v>
      </c>
      <c r="D83" s="478">
        <v>335.40580199999999</v>
      </c>
      <c r="E83" s="477" t="s">
        <v>2922</v>
      </c>
    </row>
    <row r="84" spans="2:5" s="99" customFormat="1" ht="52.7" customHeight="1">
      <c r="B84" s="476" t="s">
        <v>206</v>
      </c>
      <c r="C84" s="477" t="s">
        <v>2726</v>
      </c>
      <c r="D84" s="478">
        <v>6.6338819999999998</v>
      </c>
      <c r="E84" s="477" t="s">
        <v>2482</v>
      </c>
    </row>
    <row r="85" spans="2:5" s="99" customFormat="1" ht="52.7" customHeight="1">
      <c r="B85" s="476" t="s">
        <v>2169</v>
      </c>
      <c r="C85" s="477" t="s">
        <v>2727</v>
      </c>
      <c r="D85" s="478">
        <v>432.81989299999998</v>
      </c>
      <c r="E85" s="477" t="s">
        <v>2170</v>
      </c>
    </row>
    <row r="86" spans="2:5" s="99" customFormat="1" ht="38.450000000000003" customHeight="1">
      <c r="B86" s="476" t="s">
        <v>2171</v>
      </c>
      <c r="C86" s="477" t="s">
        <v>2728</v>
      </c>
      <c r="D86" s="478">
        <v>15.99036738</v>
      </c>
      <c r="E86" s="477" t="s">
        <v>2172</v>
      </c>
    </row>
    <row r="87" spans="2:5" s="99" customFormat="1" ht="52.7" customHeight="1">
      <c r="B87" s="476" t="s">
        <v>2120</v>
      </c>
      <c r="C87" s="477" t="s">
        <v>2729</v>
      </c>
      <c r="D87" s="478">
        <v>8.2188833999999993</v>
      </c>
      <c r="E87" s="477" t="s">
        <v>2121</v>
      </c>
    </row>
    <row r="88" spans="2:5" s="99" customFormat="1" ht="38.450000000000003" customHeight="1">
      <c r="B88" s="476" t="s">
        <v>2131</v>
      </c>
      <c r="C88" s="477" t="s">
        <v>2730</v>
      </c>
      <c r="D88" s="478">
        <v>41.183030289999998</v>
      </c>
      <c r="E88" s="477" t="s">
        <v>2132</v>
      </c>
    </row>
    <row r="89" spans="2:5" s="99" customFormat="1" ht="52.7" customHeight="1">
      <c r="B89" s="476" t="s">
        <v>2133</v>
      </c>
      <c r="C89" s="477" t="s">
        <v>2731</v>
      </c>
      <c r="D89" s="478">
        <v>2644.5826789500002</v>
      </c>
      <c r="E89" s="477" t="s">
        <v>2732</v>
      </c>
    </row>
    <row r="90" spans="2:5" s="99" customFormat="1" ht="52.7" customHeight="1">
      <c r="B90" s="476" t="s">
        <v>2134</v>
      </c>
      <c r="C90" s="477" t="s">
        <v>2733</v>
      </c>
      <c r="D90" s="478">
        <v>2733.2671565000001</v>
      </c>
      <c r="E90" s="477" t="s">
        <v>2135</v>
      </c>
    </row>
    <row r="91" spans="2:5" s="99" customFormat="1" ht="52.7" customHeight="1">
      <c r="B91" s="476" t="s">
        <v>2122</v>
      </c>
      <c r="C91" s="477" t="s">
        <v>2734</v>
      </c>
      <c r="D91" s="478">
        <v>28.885891000000001</v>
      </c>
      <c r="E91" s="477" t="s">
        <v>2123</v>
      </c>
    </row>
    <row r="92" spans="2:5" s="99" customFormat="1" ht="52.7" customHeight="1">
      <c r="B92" s="476" t="s">
        <v>2136</v>
      </c>
      <c r="C92" s="477" t="s">
        <v>2735</v>
      </c>
      <c r="D92" s="478">
        <v>16.630638000000001</v>
      </c>
      <c r="E92" s="477" t="s">
        <v>2137</v>
      </c>
    </row>
    <row r="93" spans="2:5" s="99" customFormat="1" ht="38.450000000000003" customHeight="1">
      <c r="B93" s="476" t="s">
        <v>954</v>
      </c>
      <c r="C93" s="477" t="s">
        <v>2736</v>
      </c>
      <c r="D93" s="478">
        <v>13.251608129999999</v>
      </c>
      <c r="E93" s="477" t="s">
        <v>2124</v>
      </c>
    </row>
    <row r="94" spans="2:5" s="99" customFormat="1" ht="38.450000000000003" customHeight="1">
      <c r="B94" s="476" t="s">
        <v>2125</v>
      </c>
      <c r="C94" s="477" t="s">
        <v>2737</v>
      </c>
      <c r="D94" s="478">
        <v>46.461938119999999</v>
      </c>
      <c r="E94" s="477" t="s">
        <v>2138</v>
      </c>
    </row>
    <row r="95" spans="2:5" s="99" customFormat="1" ht="52.7" customHeight="1">
      <c r="B95" s="476" t="s">
        <v>1085</v>
      </c>
      <c r="C95" s="477" t="s">
        <v>2738</v>
      </c>
      <c r="D95" s="478">
        <v>386.60352691000003</v>
      </c>
      <c r="E95" s="477" t="s">
        <v>2139</v>
      </c>
    </row>
    <row r="96" spans="2:5" s="99" customFormat="1" ht="38.450000000000003" customHeight="1">
      <c r="B96" s="476" t="s">
        <v>1086</v>
      </c>
      <c r="C96" s="477" t="s">
        <v>2739</v>
      </c>
      <c r="D96" s="478">
        <v>1205.045167</v>
      </c>
      <c r="E96" s="477" t="s">
        <v>2140</v>
      </c>
    </row>
    <row r="97" spans="2:5" s="99" customFormat="1" ht="52.7" customHeight="1">
      <c r="B97" s="476" t="s">
        <v>1087</v>
      </c>
      <c r="C97" s="477" t="s">
        <v>2740</v>
      </c>
      <c r="D97" s="478">
        <v>10.959244999999999</v>
      </c>
      <c r="E97" s="477" t="s">
        <v>2141</v>
      </c>
    </row>
    <row r="98" spans="2:5" s="99" customFormat="1" ht="52.7" customHeight="1">
      <c r="B98" s="476" t="s">
        <v>2142</v>
      </c>
      <c r="C98" s="477" t="s">
        <v>2741</v>
      </c>
      <c r="D98" s="478">
        <v>20.534576359999999</v>
      </c>
      <c r="E98" s="477" t="s">
        <v>2143</v>
      </c>
    </row>
    <row r="99" spans="2:5" s="99" customFormat="1" ht="52.7" customHeight="1">
      <c r="B99" s="476" t="s">
        <v>2144</v>
      </c>
      <c r="C99" s="477" t="s">
        <v>2742</v>
      </c>
      <c r="D99" s="478">
        <v>451.00519524999999</v>
      </c>
      <c r="E99" s="477" t="s">
        <v>2145</v>
      </c>
    </row>
    <row r="100" spans="2:5" s="99" customFormat="1" ht="52.7" customHeight="1">
      <c r="B100" s="476" t="s">
        <v>2146</v>
      </c>
      <c r="C100" s="477" t="s">
        <v>2743</v>
      </c>
      <c r="D100" s="478">
        <v>723.69234714000004</v>
      </c>
      <c r="E100" s="477" t="s">
        <v>2147</v>
      </c>
    </row>
    <row r="101" spans="2:5" s="99" customFormat="1" ht="52.7" customHeight="1">
      <c r="B101" s="476" t="s">
        <v>1100</v>
      </c>
      <c r="C101" s="477" t="s">
        <v>2744</v>
      </c>
      <c r="D101" s="478">
        <v>1561.14081556</v>
      </c>
      <c r="E101" s="477" t="s">
        <v>1676</v>
      </c>
    </row>
    <row r="102" spans="2:5" s="99" customFormat="1" ht="52.7" customHeight="1">
      <c r="B102" s="476" t="s">
        <v>1989</v>
      </c>
      <c r="C102" s="477" t="s">
        <v>2745</v>
      </c>
      <c r="D102" s="478">
        <v>1352.40301565</v>
      </c>
      <c r="E102" s="477" t="s">
        <v>1677</v>
      </c>
    </row>
    <row r="103" spans="2:5" s="99" customFormat="1" ht="52.7" customHeight="1">
      <c r="B103" s="476" t="s">
        <v>1990</v>
      </c>
      <c r="C103" s="477" t="s">
        <v>2746</v>
      </c>
      <c r="D103" s="478">
        <v>55.567025000000001</v>
      </c>
      <c r="E103" s="477" t="s">
        <v>1678</v>
      </c>
    </row>
    <row r="104" spans="2:5" s="99" customFormat="1" ht="67.150000000000006" customHeight="1">
      <c r="B104" s="476" t="s">
        <v>1991</v>
      </c>
      <c r="C104" s="477" t="s">
        <v>2747</v>
      </c>
      <c r="D104" s="478">
        <v>6085.9259206500001</v>
      </c>
      <c r="E104" s="477" t="s">
        <v>1679</v>
      </c>
    </row>
    <row r="105" spans="2:5" s="99" customFormat="1" ht="52.7" customHeight="1">
      <c r="B105" s="476" t="s">
        <v>1670</v>
      </c>
      <c r="C105" s="477" t="s">
        <v>2882</v>
      </c>
      <c r="D105" s="478">
        <v>1539.9825049200001</v>
      </c>
      <c r="E105" s="477" t="s">
        <v>1680</v>
      </c>
    </row>
    <row r="106" spans="2:5" s="99" customFormat="1" ht="52.7" customHeight="1">
      <c r="B106" s="476" t="s">
        <v>1260</v>
      </c>
      <c r="C106" s="477" t="s">
        <v>2748</v>
      </c>
      <c r="D106" s="478">
        <v>136.45577562</v>
      </c>
      <c r="E106" s="477" t="s">
        <v>1681</v>
      </c>
    </row>
    <row r="107" spans="2:5" s="99" customFormat="1" ht="52.7" customHeight="1">
      <c r="B107" s="476" t="s">
        <v>1089</v>
      </c>
      <c r="C107" s="477" t="s">
        <v>2749</v>
      </c>
      <c r="D107" s="478">
        <v>1010.11200092</v>
      </c>
      <c r="E107" s="477" t="s">
        <v>1682</v>
      </c>
    </row>
    <row r="108" spans="2:5" s="99" customFormat="1" ht="67.150000000000006" customHeight="1">
      <c r="B108" s="476" t="s">
        <v>1992</v>
      </c>
      <c r="C108" s="477" t="s">
        <v>2750</v>
      </c>
      <c r="D108" s="478">
        <v>5996.3621191900002</v>
      </c>
      <c r="E108" s="477" t="s">
        <v>1683</v>
      </c>
    </row>
    <row r="109" spans="2:5" s="99" customFormat="1" ht="67.150000000000006" customHeight="1">
      <c r="B109" s="476" t="s">
        <v>1993</v>
      </c>
      <c r="C109" s="477" t="s">
        <v>2751</v>
      </c>
      <c r="D109" s="478">
        <v>277.12852500000002</v>
      </c>
      <c r="E109" s="477" t="s">
        <v>1684</v>
      </c>
    </row>
    <row r="110" spans="2:5" s="99" customFormat="1" ht="52.7" customHeight="1">
      <c r="B110" s="476" t="s">
        <v>1994</v>
      </c>
      <c r="C110" s="477" t="s">
        <v>2883</v>
      </c>
      <c r="D110" s="478">
        <v>19.868785410000001</v>
      </c>
      <c r="E110" s="477" t="s">
        <v>1685</v>
      </c>
    </row>
    <row r="111" spans="2:5" s="99" customFormat="1" ht="52.7" customHeight="1">
      <c r="B111" s="476" t="s">
        <v>1995</v>
      </c>
      <c r="C111" s="477" t="s">
        <v>2752</v>
      </c>
      <c r="D111" s="478">
        <v>19.237791999999999</v>
      </c>
      <c r="E111" s="477" t="s">
        <v>1472</v>
      </c>
    </row>
    <row r="112" spans="2:5" s="99" customFormat="1" ht="52.7" customHeight="1">
      <c r="B112" s="476" t="s">
        <v>1996</v>
      </c>
      <c r="C112" s="477" t="s">
        <v>2753</v>
      </c>
      <c r="D112" s="478">
        <v>51.966170220000002</v>
      </c>
      <c r="E112" s="477" t="s">
        <v>1473</v>
      </c>
    </row>
    <row r="113" spans="2:5" s="99" customFormat="1" ht="52.7" customHeight="1">
      <c r="B113" s="476" t="s">
        <v>1511</v>
      </c>
      <c r="C113" s="477" t="s">
        <v>2884</v>
      </c>
      <c r="D113" s="478">
        <v>15.58881963</v>
      </c>
      <c r="E113" s="477" t="s">
        <v>254</v>
      </c>
    </row>
    <row r="114" spans="2:5" s="99" customFormat="1" ht="52.7" customHeight="1">
      <c r="B114" s="476" t="s">
        <v>1281</v>
      </c>
      <c r="C114" s="477" t="s">
        <v>2754</v>
      </c>
      <c r="D114" s="478">
        <v>3084.3836928699998</v>
      </c>
      <c r="E114" s="477" t="s">
        <v>93</v>
      </c>
    </row>
    <row r="115" spans="2:5" s="99" customFormat="1" ht="38.450000000000003" customHeight="1">
      <c r="B115" s="476" t="s">
        <v>1997</v>
      </c>
      <c r="C115" s="477" t="s">
        <v>2755</v>
      </c>
      <c r="D115" s="478">
        <v>34.026999500000002</v>
      </c>
      <c r="E115" s="477" t="s">
        <v>691</v>
      </c>
    </row>
    <row r="116" spans="2:5" s="99" customFormat="1" ht="38.450000000000003" customHeight="1">
      <c r="B116" s="476" t="s">
        <v>1998</v>
      </c>
      <c r="C116" s="477" t="s">
        <v>2756</v>
      </c>
      <c r="D116" s="478">
        <v>27.58019376</v>
      </c>
      <c r="E116" s="477" t="s">
        <v>748</v>
      </c>
    </row>
    <row r="117" spans="2:5" s="99" customFormat="1" ht="52.7" customHeight="1">
      <c r="B117" s="476" t="s">
        <v>1999</v>
      </c>
      <c r="C117" s="477" t="s">
        <v>2757</v>
      </c>
      <c r="D117" s="478">
        <v>31.440107340000001</v>
      </c>
      <c r="E117" s="477" t="s">
        <v>732</v>
      </c>
    </row>
    <row r="118" spans="2:5" s="99" customFormat="1" ht="38.450000000000003" customHeight="1">
      <c r="B118" s="476" t="s">
        <v>2000</v>
      </c>
      <c r="C118" s="477" t="s">
        <v>2758</v>
      </c>
      <c r="D118" s="478">
        <v>25996.144896990001</v>
      </c>
      <c r="E118" s="477" t="s">
        <v>652</v>
      </c>
    </row>
    <row r="119" spans="2:5" s="99" customFormat="1" ht="38.450000000000003" customHeight="1">
      <c r="B119" s="476" t="s">
        <v>2148</v>
      </c>
      <c r="C119" s="477" t="s">
        <v>2759</v>
      </c>
      <c r="D119" s="478">
        <v>1690.80223761</v>
      </c>
      <c r="E119" s="477" t="s">
        <v>2149</v>
      </c>
    </row>
    <row r="120" spans="2:5" s="99" customFormat="1" ht="38.450000000000003" customHeight="1">
      <c r="B120" s="476" t="s">
        <v>2537</v>
      </c>
      <c r="C120" s="477" t="s">
        <v>2760</v>
      </c>
      <c r="D120" s="478">
        <v>12.720222740000001</v>
      </c>
      <c r="E120" s="477" t="s">
        <v>2483</v>
      </c>
    </row>
    <row r="121" spans="2:5" s="99" customFormat="1" ht="52.7" customHeight="1">
      <c r="B121" s="476" t="s">
        <v>2211</v>
      </c>
      <c r="C121" s="477" t="s">
        <v>2761</v>
      </c>
      <c r="D121" s="478">
        <v>6.4522060000000003</v>
      </c>
      <c r="E121" s="477" t="s">
        <v>2212</v>
      </c>
    </row>
    <row r="122" spans="2:5" s="99" customFormat="1" ht="38.450000000000003" customHeight="1">
      <c r="B122" s="476" t="s">
        <v>2538</v>
      </c>
      <c r="C122" s="477" t="s">
        <v>2762</v>
      </c>
      <c r="D122" s="478">
        <v>20.191349819999999</v>
      </c>
      <c r="E122" s="477" t="s">
        <v>2763</v>
      </c>
    </row>
    <row r="123" spans="2:5" s="99" customFormat="1" ht="38.450000000000003" customHeight="1">
      <c r="B123" s="476" t="s">
        <v>2001</v>
      </c>
      <c r="C123" s="477" t="s">
        <v>2764</v>
      </c>
      <c r="D123" s="478">
        <v>6553.4291852699998</v>
      </c>
      <c r="E123" s="477" t="s">
        <v>684</v>
      </c>
    </row>
    <row r="124" spans="2:5" s="99" customFormat="1" ht="52.7" customHeight="1">
      <c r="B124" s="476" t="s">
        <v>2539</v>
      </c>
      <c r="C124" s="477" t="s">
        <v>2765</v>
      </c>
      <c r="D124" s="478">
        <v>7.1208317900000004</v>
      </c>
      <c r="E124" s="477" t="s">
        <v>2484</v>
      </c>
    </row>
    <row r="125" spans="2:5" s="99" customFormat="1" ht="38.450000000000003" customHeight="1">
      <c r="B125" s="476" t="s">
        <v>2002</v>
      </c>
      <c r="C125" s="477" t="s">
        <v>2766</v>
      </c>
      <c r="D125" s="478">
        <v>54.462160689999997</v>
      </c>
      <c r="E125" s="477" t="s">
        <v>227</v>
      </c>
    </row>
    <row r="126" spans="2:5" s="99" customFormat="1" ht="38.450000000000003" customHeight="1">
      <c r="B126" s="476" t="s">
        <v>2150</v>
      </c>
      <c r="C126" s="477" t="s">
        <v>2767</v>
      </c>
      <c r="D126" s="478">
        <v>31.39561149</v>
      </c>
      <c r="E126" s="477" t="s">
        <v>2151</v>
      </c>
    </row>
    <row r="127" spans="2:5" s="99" customFormat="1" ht="52.7" customHeight="1">
      <c r="B127" s="476" t="s">
        <v>2003</v>
      </c>
      <c r="C127" s="477" t="s">
        <v>2768</v>
      </c>
      <c r="D127" s="478">
        <v>1856.2813795300001</v>
      </c>
      <c r="E127" s="477" t="s">
        <v>2769</v>
      </c>
    </row>
    <row r="128" spans="2:5" s="99" customFormat="1" ht="52.7" customHeight="1">
      <c r="B128" s="476" t="s">
        <v>2004</v>
      </c>
      <c r="C128" s="477" t="s">
        <v>2770</v>
      </c>
      <c r="D128" s="478">
        <v>351.81479933000003</v>
      </c>
      <c r="E128" s="477" t="s">
        <v>1752</v>
      </c>
    </row>
    <row r="129" spans="2:5" s="99" customFormat="1" ht="111.4" customHeight="1">
      <c r="B129" s="476" t="s">
        <v>2005</v>
      </c>
      <c r="C129" s="477" t="s">
        <v>2771</v>
      </c>
      <c r="D129" s="478">
        <v>163.73721309999999</v>
      </c>
      <c r="E129" s="477" t="s">
        <v>1721</v>
      </c>
    </row>
    <row r="130" spans="2:5" s="99" customFormat="1" ht="67.150000000000006" customHeight="1">
      <c r="B130" s="476" t="s">
        <v>2006</v>
      </c>
      <c r="C130" s="477" t="s">
        <v>2772</v>
      </c>
      <c r="D130" s="478">
        <v>766.10267299999998</v>
      </c>
      <c r="E130" s="477" t="s">
        <v>1753</v>
      </c>
    </row>
    <row r="131" spans="2:5" s="99" customFormat="1" ht="52.7" customHeight="1">
      <c r="B131" s="476" t="s">
        <v>2923</v>
      </c>
      <c r="C131" s="477" t="s">
        <v>2924</v>
      </c>
      <c r="D131" s="478">
        <v>7.858231</v>
      </c>
      <c r="E131" s="477" t="s">
        <v>2925</v>
      </c>
    </row>
    <row r="132" spans="2:5" s="99" customFormat="1" ht="38.450000000000003" customHeight="1">
      <c r="B132" s="476" t="s">
        <v>1754</v>
      </c>
      <c r="C132" s="477" t="s">
        <v>1755</v>
      </c>
      <c r="D132" s="478">
        <v>74.242468799999997</v>
      </c>
      <c r="E132" s="477" t="s">
        <v>2412</v>
      </c>
    </row>
    <row r="133" spans="2:5" s="99" customFormat="1" ht="38.450000000000003" customHeight="1">
      <c r="B133" s="476" t="s">
        <v>308</v>
      </c>
      <c r="C133" s="477" t="s">
        <v>1756</v>
      </c>
      <c r="D133" s="478">
        <v>22722.019151820001</v>
      </c>
      <c r="E133" s="477" t="s">
        <v>272</v>
      </c>
    </row>
    <row r="134" spans="2:5" s="99" customFormat="1" ht="52.7" customHeight="1">
      <c r="B134" s="476" t="s">
        <v>2007</v>
      </c>
      <c r="C134" s="477" t="s">
        <v>2773</v>
      </c>
      <c r="D134" s="478">
        <v>3557.3927949399999</v>
      </c>
      <c r="E134" s="477" t="s">
        <v>6</v>
      </c>
    </row>
    <row r="135" spans="2:5" s="99" customFormat="1" ht="38.450000000000003" customHeight="1">
      <c r="B135" s="476" t="s">
        <v>2008</v>
      </c>
      <c r="C135" s="477" t="s">
        <v>2774</v>
      </c>
      <c r="D135" s="478">
        <v>187.56602957999999</v>
      </c>
      <c r="E135" s="477" t="s">
        <v>536</v>
      </c>
    </row>
    <row r="136" spans="2:5" s="99" customFormat="1" ht="52.7" customHeight="1">
      <c r="B136" s="476" t="s">
        <v>2009</v>
      </c>
      <c r="C136" s="477" t="s">
        <v>2775</v>
      </c>
      <c r="D136" s="478">
        <v>176.39072894</v>
      </c>
      <c r="E136" s="477" t="s">
        <v>430</v>
      </c>
    </row>
    <row r="137" spans="2:5" s="99" customFormat="1" ht="52.7" customHeight="1">
      <c r="B137" s="476" t="s">
        <v>2010</v>
      </c>
      <c r="C137" s="477" t="s">
        <v>2776</v>
      </c>
      <c r="D137" s="478">
        <v>245.28224929000001</v>
      </c>
      <c r="E137" s="477" t="s">
        <v>179</v>
      </c>
    </row>
    <row r="138" spans="2:5" s="99" customFormat="1" ht="38.450000000000003" customHeight="1">
      <c r="B138" s="476" t="s">
        <v>2011</v>
      </c>
      <c r="C138" s="477" t="s">
        <v>2777</v>
      </c>
      <c r="D138" s="478">
        <v>2043.63408944</v>
      </c>
      <c r="E138" s="477" t="s">
        <v>199</v>
      </c>
    </row>
    <row r="139" spans="2:5" s="99" customFormat="1" ht="38.450000000000003" customHeight="1">
      <c r="B139" s="476" t="s">
        <v>2012</v>
      </c>
      <c r="C139" s="477" t="s">
        <v>2778</v>
      </c>
      <c r="D139" s="478">
        <v>393.49390398000003</v>
      </c>
      <c r="E139" s="477" t="s">
        <v>275</v>
      </c>
    </row>
    <row r="140" spans="2:5" s="99" customFormat="1" ht="52.7" customHeight="1">
      <c r="B140" s="476" t="s">
        <v>2013</v>
      </c>
      <c r="C140" s="477" t="s">
        <v>2779</v>
      </c>
      <c r="D140" s="478">
        <v>2086.2244616799999</v>
      </c>
      <c r="E140" s="477" t="s">
        <v>349</v>
      </c>
    </row>
    <row r="141" spans="2:5" s="99" customFormat="1" ht="67.150000000000006" customHeight="1">
      <c r="B141" s="476" t="s">
        <v>2014</v>
      </c>
      <c r="C141" s="477" t="s">
        <v>2780</v>
      </c>
      <c r="D141" s="478">
        <v>5173.8383340099999</v>
      </c>
      <c r="E141" s="477" t="s">
        <v>37</v>
      </c>
    </row>
    <row r="142" spans="2:5" s="99" customFormat="1" ht="38.450000000000003" customHeight="1">
      <c r="B142" s="476" t="s">
        <v>2015</v>
      </c>
      <c r="C142" s="477" t="s">
        <v>2885</v>
      </c>
      <c r="D142" s="478">
        <v>484.30076668999999</v>
      </c>
      <c r="E142" s="477" t="s">
        <v>236</v>
      </c>
    </row>
    <row r="143" spans="2:5" s="99" customFormat="1" ht="38.450000000000003" customHeight="1">
      <c r="B143" s="476" t="s">
        <v>2016</v>
      </c>
      <c r="C143" s="477" t="s">
        <v>2781</v>
      </c>
      <c r="D143" s="478">
        <v>156.05567579000001</v>
      </c>
      <c r="E143" s="477" t="s">
        <v>32</v>
      </c>
    </row>
    <row r="144" spans="2:5" s="99" customFormat="1" ht="38.450000000000003" customHeight="1">
      <c r="B144" s="476" t="s">
        <v>2017</v>
      </c>
      <c r="C144" s="477" t="s">
        <v>2782</v>
      </c>
      <c r="D144" s="478">
        <v>240.97532369999999</v>
      </c>
      <c r="E144" s="477" t="s">
        <v>234</v>
      </c>
    </row>
    <row r="145" spans="2:5" s="99" customFormat="1" ht="38.450000000000003" customHeight="1">
      <c r="B145" s="476" t="s">
        <v>2018</v>
      </c>
      <c r="C145" s="477" t="s">
        <v>2783</v>
      </c>
      <c r="D145" s="478">
        <v>324.25518794999999</v>
      </c>
      <c r="E145" s="477" t="s">
        <v>189</v>
      </c>
    </row>
    <row r="146" spans="2:5" s="99" customFormat="1" ht="52.7" customHeight="1">
      <c r="B146" s="476" t="s">
        <v>2019</v>
      </c>
      <c r="C146" s="477" t="s">
        <v>2784</v>
      </c>
      <c r="D146" s="478">
        <v>153.72457463999999</v>
      </c>
      <c r="E146" s="477" t="s">
        <v>377</v>
      </c>
    </row>
    <row r="147" spans="2:5" s="99" customFormat="1" ht="38.450000000000003" customHeight="1">
      <c r="B147" s="476" t="s">
        <v>2020</v>
      </c>
      <c r="C147" s="477" t="s">
        <v>2785</v>
      </c>
      <c r="D147" s="478">
        <v>224.49865865000001</v>
      </c>
      <c r="E147" s="477" t="s">
        <v>33</v>
      </c>
    </row>
    <row r="148" spans="2:5" s="99" customFormat="1" ht="38.450000000000003" customHeight="1">
      <c r="B148" s="476" t="s">
        <v>2021</v>
      </c>
      <c r="C148" s="477" t="s">
        <v>2786</v>
      </c>
      <c r="D148" s="478">
        <v>77.981470700000003</v>
      </c>
      <c r="E148" s="477" t="s">
        <v>337</v>
      </c>
    </row>
    <row r="149" spans="2:5" s="99" customFormat="1" ht="38.450000000000003" customHeight="1">
      <c r="B149" s="476" t="s">
        <v>2022</v>
      </c>
      <c r="C149" s="477" t="s">
        <v>2787</v>
      </c>
      <c r="D149" s="478">
        <v>76.672583759999995</v>
      </c>
      <c r="E149" s="477" t="s">
        <v>512</v>
      </c>
    </row>
    <row r="150" spans="2:5" s="99" customFormat="1" ht="52.7" customHeight="1">
      <c r="B150" s="476" t="s">
        <v>2023</v>
      </c>
      <c r="C150" s="477" t="s">
        <v>2788</v>
      </c>
      <c r="D150" s="478">
        <v>47.582202850000002</v>
      </c>
      <c r="E150" s="477" t="s">
        <v>1259</v>
      </c>
    </row>
    <row r="151" spans="2:5" s="99" customFormat="1" ht="52.7" customHeight="1">
      <c r="B151" s="476" t="s">
        <v>2024</v>
      </c>
      <c r="C151" s="477" t="s">
        <v>2789</v>
      </c>
      <c r="D151" s="478">
        <v>161.61506141999999</v>
      </c>
      <c r="E151" s="477" t="s">
        <v>530</v>
      </c>
    </row>
    <row r="152" spans="2:5" s="99" customFormat="1" ht="38.450000000000003" customHeight="1">
      <c r="B152" s="476" t="s">
        <v>2025</v>
      </c>
      <c r="C152" s="477" t="s">
        <v>2790</v>
      </c>
      <c r="D152" s="478">
        <v>20.03349253</v>
      </c>
      <c r="E152" s="477" t="s">
        <v>743</v>
      </c>
    </row>
    <row r="153" spans="2:5" s="99" customFormat="1" ht="52.7" customHeight="1">
      <c r="B153" s="476" t="s">
        <v>2213</v>
      </c>
      <c r="C153" s="477" t="s">
        <v>2791</v>
      </c>
      <c r="D153" s="478">
        <v>10.238090489999999</v>
      </c>
      <c r="E153" s="477" t="s">
        <v>2214</v>
      </c>
    </row>
    <row r="154" spans="2:5" s="99" customFormat="1" ht="52.7" customHeight="1">
      <c r="B154" s="476" t="s">
        <v>2026</v>
      </c>
      <c r="C154" s="477" t="s">
        <v>2792</v>
      </c>
      <c r="D154" s="478">
        <v>79.09551716</v>
      </c>
      <c r="E154" s="477" t="s">
        <v>287</v>
      </c>
    </row>
    <row r="155" spans="2:5" s="99" customFormat="1" ht="52.7" customHeight="1">
      <c r="B155" s="476" t="s">
        <v>2027</v>
      </c>
      <c r="C155" s="477" t="s">
        <v>2793</v>
      </c>
      <c r="D155" s="478">
        <v>332.17577306999999</v>
      </c>
      <c r="E155" s="477" t="s">
        <v>596</v>
      </c>
    </row>
    <row r="156" spans="2:5" s="99" customFormat="1" ht="38.450000000000003" customHeight="1">
      <c r="B156" s="476" t="s">
        <v>2028</v>
      </c>
      <c r="C156" s="477" t="s">
        <v>2794</v>
      </c>
      <c r="D156" s="478">
        <v>35.269773370000003</v>
      </c>
      <c r="E156" s="477" t="s">
        <v>761</v>
      </c>
    </row>
    <row r="157" spans="2:5" s="99" customFormat="1" ht="38.450000000000003" customHeight="1">
      <c r="B157" s="476" t="s">
        <v>2029</v>
      </c>
      <c r="C157" s="477" t="s">
        <v>2795</v>
      </c>
      <c r="D157" s="478">
        <v>11.099695000000001</v>
      </c>
      <c r="E157" s="477" t="s">
        <v>937</v>
      </c>
    </row>
    <row r="158" spans="2:5" s="99" customFormat="1" ht="82.15" customHeight="1">
      <c r="B158" s="476" t="s">
        <v>2030</v>
      </c>
      <c r="C158" s="477" t="s">
        <v>2796</v>
      </c>
      <c r="D158" s="478">
        <v>9.32498</v>
      </c>
      <c r="E158" s="477" t="s">
        <v>938</v>
      </c>
    </row>
    <row r="159" spans="2:5" s="99" customFormat="1" ht="52.7" customHeight="1">
      <c r="B159" s="476" t="s">
        <v>2031</v>
      </c>
      <c r="C159" s="477" t="s">
        <v>2797</v>
      </c>
      <c r="D159" s="478">
        <v>159.54115540999999</v>
      </c>
      <c r="E159" s="477" t="s">
        <v>2926</v>
      </c>
    </row>
    <row r="160" spans="2:5" s="99" customFormat="1" ht="52.7" customHeight="1">
      <c r="B160" s="476" t="s">
        <v>2032</v>
      </c>
      <c r="C160" s="477" t="s">
        <v>2798</v>
      </c>
      <c r="D160" s="478">
        <v>53.154239220000001</v>
      </c>
      <c r="E160" s="477" t="s">
        <v>2886</v>
      </c>
    </row>
    <row r="161" spans="2:5" s="99" customFormat="1" ht="52.7" customHeight="1">
      <c r="B161" s="476" t="s">
        <v>2033</v>
      </c>
      <c r="C161" s="477" t="s">
        <v>2799</v>
      </c>
      <c r="D161" s="478">
        <v>261.487438</v>
      </c>
      <c r="E161" s="477" t="s">
        <v>795</v>
      </c>
    </row>
    <row r="162" spans="2:5" s="99" customFormat="1" ht="52.7" customHeight="1">
      <c r="B162" s="476" t="s">
        <v>2034</v>
      </c>
      <c r="C162" s="477" t="s">
        <v>2800</v>
      </c>
      <c r="D162" s="478">
        <v>31.096472769999998</v>
      </c>
      <c r="E162" s="477" t="s">
        <v>800</v>
      </c>
    </row>
    <row r="163" spans="2:5" s="99" customFormat="1" ht="67.150000000000006" customHeight="1">
      <c r="B163" s="476" t="s">
        <v>2035</v>
      </c>
      <c r="C163" s="477" t="s">
        <v>2801</v>
      </c>
      <c r="D163" s="478">
        <v>9.0971059499999996</v>
      </c>
      <c r="E163" s="477" t="s">
        <v>801</v>
      </c>
    </row>
    <row r="164" spans="2:5" s="99" customFormat="1" ht="38.450000000000003" customHeight="1">
      <c r="B164" s="476" t="s">
        <v>2036</v>
      </c>
      <c r="C164" s="477" t="s">
        <v>2802</v>
      </c>
      <c r="D164" s="478">
        <v>62.99870885</v>
      </c>
      <c r="E164" s="477" t="s">
        <v>802</v>
      </c>
    </row>
    <row r="165" spans="2:5" s="99" customFormat="1" ht="82.15" customHeight="1">
      <c r="B165" s="476" t="s">
        <v>2037</v>
      </c>
      <c r="C165" s="477" t="s">
        <v>2803</v>
      </c>
      <c r="D165" s="478">
        <v>873.25834600999997</v>
      </c>
      <c r="E165" s="477" t="s">
        <v>803</v>
      </c>
    </row>
    <row r="166" spans="2:5" s="99" customFormat="1" ht="52.7" customHeight="1">
      <c r="B166" s="476" t="s">
        <v>2038</v>
      </c>
      <c r="C166" s="477" t="s">
        <v>2804</v>
      </c>
      <c r="D166" s="478">
        <v>31.529954839999998</v>
      </c>
      <c r="E166" s="477" t="s">
        <v>796</v>
      </c>
    </row>
    <row r="167" spans="2:5" s="99" customFormat="1" ht="52.7" customHeight="1">
      <c r="B167" s="476" t="s">
        <v>2039</v>
      </c>
      <c r="C167" s="477" t="s">
        <v>2805</v>
      </c>
      <c r="D167" s="478">
        <v>35.245667750000003</v>
      </c>
      <c r="E167" s="477" t="s">
        <v>797</v>
      </c>
    </row>
    <row r="168" spans="2:5" s="99" customFormat="1" ht="82.15" customHeight="1">
      <c r="B168" s="476" t="s">
        <v>2040</v>
      </c>
      <c r="C168" s="477" t="s">
        <v>2806</v>
      </c>
      <c r="D168" s="478">
        <v>148.56483274000001</v>
      </c>
      <c r="E168" s="477" t="s">
        <v>804</v>
      </c>
    </row>
    <row r="169" spans="2:5" s="99" customFormat="1" ht="52.7" customHeight="1">
      <c r="B169" s="476" t="s">
        <v>2041</v>
      </c>
      <c r="C169" s="477" t="s">
        <v>2807</v>
      </c>
      <c r="D169" s="478">
        <v>8.8619729599999992</v>
      </c>
      <c r="E169" s="477" t="s">
        <v>805</v>
      </c>
    </row>
    <row r="170" spans="2:5" s="99" customFormat="1" ht="52.7" customHeight="1">
      <c r="B170" s="476" t="s">
        <v>2042</v>
      </c>
      <c r="C170" s="477" t="s">
        <v>2808</v>
      </c>
      <c r="D170" s="478">
        <v>383.56335518999998</v>
      </c>
      <c r="E170" s="477" t="s">
        <v>798</v>
      </c>
    </row>
    <row r="171" spans="2:5" s="99" customFormat="1" ht="52.7" customHeight="1">
      <c r="B171" s="476" t="s">
        <v>2540</v>
      </c>
      <c r="C171" s="477" t="s">
        <v>2809</v>
      </c>
      <c r="D171" s="478">
        <v>2.6916199999999999</v>
      </c>
      <c r="E171" s="477" t="s">
        <v>2508</v>
      </c>
    </row>
    <row r="172" spans="2:5" s="99" customFormat="1" ht="52.7" customHeight="1">
      <c r="B172" s="476" t="s">
        <v>2043</v>
      </c>
      <c r="C172" s="477" t="s">
        <v>2810</v>
      </c>
      <c r="D172" s="478">
        <v>27.198457550000001</v>
      </c>
      <c r="E172" s="477" t="s">
        <v>1231</v>
      </c>
    </row>
    <row r="173" spans="2:5" s="99" customFormat="1" ht="23.45" customHeight="1">
      <c r="B173" s="476" t="s">
        <v>1757</v>
      </c>
      <c r="C173" s="477" t="s">
        <v>939</v>
      </c>
      <c r="D173" s="478">
        <v>3894.6649699700001</v>
      </c>
      <c r="E173" s="477" t="s">
        <v>224</v>
      </c>
    </row>
    <row r="174" spans="2:5" s="99" customFormat="1" ht="38.450000000000003" customHeight="1">
      <c r="B174" s="476" t="s">
        <v>1758</v>
      </c>
      <c r="C174" s="477" t="s">
        <v>1759</v>
      </c>
      <c r="D174" s="478">
        <v>2475.5322130599998</v>
      </c>
      <c r="E174" s="477" t="s">
        <v>290</v>
      </c>
    </row>
    <row r="175" spans="2:5" s="99" customFormat="1" ht="38.450000000000003" customHeight="1">
      <c r="B175" s="476" t="s">
        <v>2215</v>
      </c>
      <c r="C175" s="477" t="s">
        <v>2216</v>
      </c>
      <c r="D175" s="478">
        <v>190.91199126000001</v>
      </c>
      <c r="E175" s="477" t="s">
        <v>2217</v>
      </c>
    </row>
    <row r="176" spans="2:5" s="99" customFormat="1" ht="52.7" customHeight="1">
      <c r="B176" s="476" t="s">
        <v>2218</v>
      </c>
      <c r="C176" s="477" t="s">
        <v>2219</v>
      </c>
      <c r="D176" s="478">
        <v>1468.08355276</v>
      </c>
      <c r="E176" s="477" t="s">
        <v>2220</v>
      </c>
    </row>
    <row r="177" spans="2:5" s="99" customFormat="1" ht="52.7" customHeight="1">
      <c r="B177" s="476" t="s">
        <v>2413</v>
      </c>
      <c r="C177" s="477" t="s">
        <v>2424</v>
      </c>
      <c r="D177" s="478">
        <v>385.41284080000003</v>
      </c>
      <c r="E177" s="477" t="s">
        <v>2414</v>
      </c>
    </row>
    <row r="178" spans="2:5" s="99" customFormat="1" ht="52.7" customHeight="1">
      <c r="B178" s="476" t="s">
        <v>2554</v>
      </c>
      <c r="C178" s="477" t="s">
        <v>2559</v>
      </c>
      <c r="D178" s="478">
        <v>801.49195804999999</v>
      </c>
      <c r="E178" s="477" t="s">
        <v>2557</v>
      </c>
    </row>
    <row r="179" spans="2:5" s="99" customFormat="1" ht="38.450000000000003" customHeight="1">
      <c r="B179" s="476" t="s">
        <v>2555</v>
      </c>
      <c r="C179" s="477" t="s">
        <v>2562</v>
      </c>
      <c r="D179" s="478">
        <v>125.20031876</v>
      </c>
      <c r="E179" s="477" t="s">
        <v>2558</v>
      </c>
    </row>
    <row r="180" spans="2:5" s="99" customFormat="1" ht="38.450000000000003" customHeight="1">
      <c r="B180" s="476" t="s">
        <v>2887</v>
      </c>
      <c r="C180" s="477" t="s">
        <v>2927</v>
      </c>
      <c r="D180" s="478">
        <v>1102.78913919</v>
      </c>
      <c r="E180" s="477" t="s">
        <v>2888</v>
      </c>
    </row>
    <row r="181" spans="2:5" s="99" customFormat="1" ht="38.450000000000003" customHeight="1">
      <c r="B181" s="476" t="s">
        <v>1760</v>
      </c>
      <c r="C181" s="477" t="s">
        <v>1761</v>
      </c>
      <c r="D181" s="478">
        <v>33.469264989999999</v>
      </c>
      <c r="E181" s="477" t="s">
        <v>1762</v>
      </c>
    </row>
    <row r="182" spans="2:5" s="99" customFormat="1" ht="38.450000000000003" customHeight="1">
      <c r="B182" s="476" t="s">
        <v>1763</v>
      </c>
      <c r="C182" s="477" t="s">
        <v>1764</v>
      </c>
      <c r="D182" s="478">
        <v>1552.7402926</v>
      </c>
      <c r="E182" s="477" t="s">
        <v>940</v>
      </c>
    </row>
    <row r="183" spans="2:5" s="99" customFormat="1" ht="38.450000000000003" customHeight="1">
      <c r="B183" s="476" t="s">
        <v>1765</v>
      </c>
      <c r="C183" s="477" t="s">
        <v>1597</v>
      </c>
      <c r="D183" s="478">
        <v>42.114500999999997</v>
      </c>
      <c r="E183" s="477" t="s">
        <v>16</v>
      </c>
    </row>
    <row r="184" spans="2:5" s="99" customFormat="1" ht="38.450000000000003" customHeight="1">
      <c r="B184" s="476" t="s">
        <v>1766</v>
      </c>
      <c r="C184" s="477" t="s">
        <v>1536</v>
      </c>
      <c r="D184" s="478">
        <v>549.79709135999997</v>
      </c>
      <c r="E184" s="477" t="s">
        <v>1537</v>
      </c>
    </row>
    <row r="185" spans="2:5" s="99" customFormat="1" ht="38.450000000000003" customHeight="1">
      <c r="B185" s="476" t="s">
        <v>1767</v>
      </c>
      <c r="C185" s="477" t="s">
        <v>941</v>
      </c>
      <c r="D185" s="478">
        <v>6214.01363666</v>
      </c>
      <c r="E185" s="477" t="s">
        <v>1768</v>
      </c>
    </row>
    <row r="186" spans="2:5" s="99" customFormat="1" ht="52.7" customHeight="1">
      <c r="B186" s="476" t="s">
        <v>2044</v>
      </c>
      <c r="C186" s="477" t="s">
        <v>2811</v>
      </c>
      <c r="D186" s="478">
        <v>59.732484820000003</v>
      </c>
      <c r="E186" s="477" t="s">
        <v>942</v>
      </c>
    </row>
    <row r="187" spans="2:5" s="99" customFormat="1" ht="38.450000000000003" customHeight="1">
      <c r="B187" s="476" t="s">
        <v>2045</v>
      </c>
      <c r="C187" s="477" t="s">
        <v>2812</v>
      </c>
      <c r="D187" s="478">
        <v>72.219170790000007</v>
      </c>
      <c r="E187" s="477" t="s">
        <v>943</v>
      </c>
    </row>
    <row r="188" spans="2:5" s="99" customFormat="1" ht="23.45" customHeight="1">
      <c r="B188" s="476" t="s">
        <v>2046</v>
      </c>
      <c r="C188" s="477" t="s">
        <v>2813</v>
      </c>
      <c r="D188" s="478">
        <v>1421.99387912</v>
      </c>
      <c r="E188" s="477" t="s">
        <v>944</v>
      </c>
    </row>
    <row r="189" spans="2:5" s="99" customFormat="1" ht="52.7" customHeight="1">
      <c r="B189" s="476" t="s">
        <v>2047</v>
      </c>
      <c r="C189" s="477" t="s">
        <v>2814</v>
      </c>
      <c r="D189" s="478">
        <v>71.161602790000003</v>
      </c>
      <c r="E189" s="477" t="s">
        <v>1232</v>
      </c>
    </row>
    <row r="190" spans="2:5" s="99" customFormat="1" ht="23.45" customHeight="1">
      <c r="B190" s="476" t="s">
        <v>2048</v>
      </c>
      <c r="C190" s="477" t="s">
        <v>2815</v>
      </c>
      <c r="D190" s="478">
        <v>29.89228782</v>
      </c>
      <c r="E190" s="477" t="s">
        <v>1245</v>
      </c>
    </row>
    <row r="191" spans="2:5" s="99" customFormat="1" ht="52.7" customHeight="1">
      <c r="B191" s="476" t="s">
        <v>2049</v>
      </c>
      <c r="C191" s="477" t="s">
        <v>2816</v>
      </c>
      <c r="D191" s="478">
        <v>4.5809838899999997</v>
      </c>
      <c r="E191" s="477" t="s">
        <v>1246</v>
      </c>
    </row>
    <row r="192" spans="2:5" s="99" customFormat="1" ht="38.450000000000003" customHeight="1">
      <c r="B192" s="476" t="s">
        <v>2050</v>
      </c>
      <c r="C192" s="477" t="s">
        <v>2817</v>
      </c>
      <c r="D192" s="478">
        <v>17.848727400000001</v>
      </c>
      <c r="E192" s="477" t="s">
        <v>1247</v>
      </c>
    </row>
    <row r="193" spans="2:5" s="99" customFormat="1" ht="67.150000000000006" customHeight="1">
      <c r="B193" s="476" t="s">
        <v>2051</v>
      </c>
      <c r="C193" s="477" t="s">
        <v>2818</v>
      </c>
      <c r="D193" s="478">
        <v>9.8114039999999996</v>
      </c>
      <c r="E193" s="477" t="s">
        <v>1248</v>
      </c>
    </row>
    <row r="194" spans="2:5" s="99" customFormat="1" ht="52.7" customHeight="1">
      <c r="B194" s="476" t="s">
        <v>2052</v>
      </c>
      <c r="C194" s="477" t="s">
        <v>2819</v>
      </c>
      <c r="D194" s="478">
        <v>14.138228</v>
      </c>
      <c r="E194" s="477" t="s">
        <v>1249</v>
      </c>
    </row>
    <row r="195" spans="2:5" s="99" customFormat="1" ht="52.7" customHeight="1">
      <c r="B195" s="476" t="s">
        <v>2053</v>
      </c>
      <c r="C195" s="477" t="s">
        <v>2820</v>
      </c>
      <c r="D195" s="478">
        <v>31.07298411</v>
      </c>
      <c r="E195" s="477" t="s">
        <v>1538</v>
      </c>
    </row>
    <row r="196" spans="2:5" s="99" customFormat="1" ht="52.7" customHeight="1">
      <c r="B196" s="476" t="s">
        <v>2054</v>
      </c>
      <c r="C196" s="477" t="s">
        <v>2889</v>
      </c>
      <c r="D196" s="478">
        <v>72.049440219999994</v>
      </c>
      <c r="E196" s="477" t="s">
        <v>2890</v>
      </c>
    </row>
    <row r="197" spans="2:5" s="99" customFormat="1" ht="38.450000000000003" customHeight="1">
      <c r="B197" s="476" t="s">
        <v>2055</v>
      </c>
      <c r="C197" s="477" t="s">
        <v>2821</v>
      </c>
      <c r="D197" s="478">
        <v>540.62774344000002</v>
      </c>
      <c r="E197" s="477" t="s">
        <v>1793</v>
      </c>
    </row>
    <row r="198" spans="2:5" s="99" customFormat="1" ht="23.45" customHeight="1">
      <c r="B198" s="476" t="s">
        <v>2056</v>
      </c>
      <c r="C198" s="477" t="s">
        <v>2822</v>
      </c>
      <c r="D198" s="478">
        <v>3.0375100000000002</v>
      </c>
      <c r="E198" s="477" t="s">
        <v>1787</v>
      </c>
    </row>
    <row r="199" spans="2:5" s="99" customFormat="1" ht="38.450000000000003" customHeight="1">
      <c r="B199" s="476" t="s">
        <v>2057</v>
      </c>
      <c r="C199" s="477" t="s">
        <v>2823</v>
      </c>
      <c r="D199" s="478">
        <v>62.317088980000001</v>
      </c>
      <c r="E199" s="477" t="s">
        <v>1794</v>
      </c>
    </row>
    <row r="200" spans="2:5" s="99" customFormat="1" ht="38.450000000000003" customHeight="1">
      <c r="B200" s="476" t="s">
        <v>2192</v>
      </c>
      <c r="C200" s="477" t="s">
        <v>2824</v>
      </c>
      <c r="D200" s="478">
        <v>565.26609435</v>
      </c>
      <c r="E200" s="477" t="s">
        <v>2193</v>
      </c>
    </row>
    <row r="201" spans="2:5" s="99" customFormat="1" ht="38.450000000000003" customHeight="1">
      <c r="B201" s="476" t="s">
        <v>2221</v>
      </c>
      <c r="C201" s="477" t="s">
        <v>2825</v>
      </c>
      <c r="D201" s="478">
        <v>32.088357039999998</v>
      </c>
      <c r="E201" s="477" t="s">
        <v>2222</v>
      </c>
    </row>
    <row r="202" spans="2:5" s="99" customFormat="1" ht="38.450000000000003" customHeight="1">
      <c r="B202" s="476" t="s">
        <v>2223</v>
      </c>
      <c r="C202" s="477" t="s">
        <v>2826</v>
      </c>
      <c r="D202" s="478">
        <v>606.51248410999995</v>
      </c>
      <c r="E202" s="477" t="s">
        <v>2224</v>
      </c>
    </row>
    <row r="203" spans="2:5" s="99" customFormat="1" ht="38.450000000000003" customHeight="1">
      <c r="B203" s="476" t="s">
        <v>2225</v>
      </c>
      <c r="C203" s="477" t="s">
        <v>2827</v>
      </c>
      <c r="D203" s="478">
        <v>18.28656616</v>
      </c>
      <c r="E203" s="477" t="s">
        <v>2226</v>
      </c>
    </row>
    <row r="204" spans="2:5" s="99" customFormat="1" ht="38.450000000000003" customHeight="1">
      <c r="B204" s="476" t="s">
        <v>2194</v>
      </c>
      <c r="C204" s="477" t="s">
        <v>2828</v>
      </c>
      <c r="D204" s="478">
        <v>18.64631</v>
      </c>
      <c r="E204" s="477" t="s">
        <v>2195</v>
      </c>
    </row>
    <row r="205" spans="2:5" s="99" customFormat="1" ht="38.450000000000003" customHeight="1">
      <c r="B205" s="476" t="s">
        <v>2196</v>
      </c>
      <c r="C205" s="477" t="s">
        <v>2829</v>
      </c>
      <c r="D205" s="478">
        <v>14.401897999999999</v>
      </c>
      <c r="E205" s="477" t="s">
        <v>2197</v>
      </c>
    </row>
    <row r="206" spans="2:5" s="99" customFormat="1" ht="38.450000000000003" customHeight="1">
      <c r="B206" s="476" t="s">
        <v>2244</v>
      </c>
      <c r="C206" s="477" t="s">
        <v>2830</v>
      </c>
      <c r="D206" s="478">
        <v>42.012807000000002</v>
      </c>
      <c r="E206" s="477" t="s">
        <v>2245</v>
      </c>
    </row>
    <row r="207" spans="2:5" s="99" customFormat="1" ht="38.450000000000003" customHeight="1">
      <c r="B207" s="476" t="s">
        <v>2198</v>
      </c>
      <c r="C207" s="477" t="s">
        <v>2831</v>
      </c>
      <c r="D207" s="478">
        <v>28485.633966419999</v>
      </c>
      <c r="E207" s="477" t="s">
        <v>2199</v>
      </c>
    </row>
    <row r="208" spans="2:5" s="99" customFormat="1" ht="38.450000000000003" customHeight="1">
      <c r="B208" s="476" t="s">
        <v>2200</v>
      </c>
      <c r="C208" s="477" t="s">
        <v>2832</v>
      </c>
      <c r="D208" s="478">
        <v>170.35394434</v>
      </c>
      <c r="E208" s="477" t="s">
        <v>2201</v>
      </c>
    </row>
    <row r="209" spans="2:5" s="99" customFormat="1" ht="52.7" customHeight="1">
      <c r="B209" s="476" t="s">
        <v>2202</v>
      </c>
      <c r="C209" s="477" t="s">
        <v>2833</v>
      </c>
      <c r="D209" s="478">
        <v>59.781002999999998</v>
      </c>
      <c r="E209" s="477" t="s">
        <v>2203</v>
      </c>
    </row>
    <row r="210" spans="2:5" s="99" customFormat="1" ht="38.450000000000003" customHeight="1">
      <c r="B210" s="476" t="s">
        <v>2246</v>
      </c>
      <c r="C210" s="477" t="s">
        <v>2834</v>
      </c>
      <c r="D210" s="478">
        <v>8.3095540000000003</v>
      </c>
      <c r="E210" s="477" t="s">
        <v>2247</v>
      </c>
    </row>
    <row r="211" spans="2:5" s="99" customFormat="1" ht="38.450000000000003" customHeight="1">
      <c r="B211" s="476" t="s">
        <v>2385</v>
      </c>
      <c r="C211" s="477" t="s">
        <v>2835</v>
      </c>
      <c r="D211" s="478">
        <v>6.7513617200000002</v>
      </c>
      <c r="E211" s="477" t="s">
        <v>2386</v>
      </c>
    </row>
    <row r="212" spans="2:5" s="99" customFormat="1" ht="38.450000000000003" customHeight="1">
      <c r="B212" s="476" t="s">
        <v>2541</v>
      </c>
      <c r="C212" s="477" t="s">
        <v>2836</v>
      </c>
      <c r="D212" s="478">
        <v>116.5095559</v>
      </c>
      <c r="E212" s="477" t="s">
        <v>2536</v>
      </c>
    </row>
    <row r="213" spans="2:5" s="99" customFormat="1" ht="67.150000000000006" customHeight="1">
      <c r="B213" s="476" t="s">
        <v>2058</v>
      </c>
      <c r="C213" s="477" t="s">
        <v>2837</v>
      </c>
      <c r="D213" s="478">
        <v>645.48359441000002</v>
      </c>
      <c r="E213" s="477" t="s">
        <v>1250</v>
      </c>
    </row>
    <row r="214" spans="2:5" s="99" customFormat="1" ht="52.7" customHeight="1">
      <c r="B214" s="476" t="s">
        <v>2059</v>
      </c>
      <c r="C214" s="477" t="s">
        <v>2838</v>
      </c>
      <c r="D214" s="478">
        <v>345.33148306999999</v>
      </c>
      <c r="E214" s="477" t="s">
        <v>2891</v>
      </c>
    </row>
    <row r="215" spans="2:5" s="99" customFormat="1" ht="52.7" customHeight="1">
      <c r="B215" s="476" t="s">
        <v>2387</v>
      </c>
      <c r="C215" s="477" t="s">
        <v>2839</v>
      </c>
      <c r="D215" s="478">
        <v>1.704566</v>
      </c>
      <c r="E215" s="477" t="s">
        <v>2840</v>
      </c>
    </row>
    <row r="216" spans="2:5" s="99" customFormat="1" ht="52.7" customHeight="1">
      <c r="B216" s="476" t="s">
        <v>2060</v>
      </c>
      <c r="C216" s="477" t="s">
        <v>2841</v>
      </c>
      <c r="D216" s="478">
        <v>7.7101610000000003</v>
      </c>
      <c r="E216" s="477" t="s">
        <v>1598</v>
      </c>
    </row>
    <row r="217" spans="2:5" s="99" customFormat="1" ht="38.450000000000003" customHeight="1">
      <c r="B217" s="476" t="s">
        <v>2061</v>
      </c>
      <c r="C217" s="477" t="s">
        <v>2842</v>
      </c>
      <c r="D217" s="478">
        <v>25.327489</v>
      </c>
      <c r="E217" s="477" t="s">
        <v>1686</v>
      </c>
    </row>
    <row r="218" spans="2:5" s="99" customFormat="1" ht="52.7" customHeight="1">
      <c r="B218" s="476" t="s">
        <v>2415</v>
      </c>
      <c r="C218" s="477" t="s">
        <v>2843</v>
      </c>
      <c r="D218" s="478">
        <v>17.479213000000001</v>
      </c>
      <c r="E218" s="477" t="s">
        <v>2416</v>
      </c>
    </row>
    <row r="219" spans="2:5" s="99" customFormat="1" ht="82.15" customHeight="1">
      <c r="B219" s="476" t="s">
        <v>2227</v>
      </c>
      <c r="C219" s="477" t="s">
        <v>2844</v>
      </c>
      <c r="D219" s="478">
        <v>8.0080798899999994</v>
      </c>
      <c r="E219" s="477" t="s">
        <v>2228</v>
      </c>
    </row>
    <row r="220" spans="2:5" s="99" customFormat="1" ht="38.450000000000003" customHeight="1">
      <c r="B220" s="476" t="s">
        <v>1482</v>
      </c>
      <c r="C220" s="477" t="s">
        <v>2845</v>
      </c>
      <c r="D220" s="478">
        <v>59.642651610000001</v>
      </c>
      <c r="E220" s="477" t="s">
        <v>2846</v>
      </c>
    </row>
    <row r="221" spans="2:5" s="99" customFormat="1" ht="52.7" customHeight="1">
      <c r="B221" s="476" t="s">
        <v>1485</v>
      </c>
      <c r="C221" s="477" t="s">
        <v>2847</v>
      </c>
      <c r="D221" s="478">
        <v>12.63545873</v>
      </c>
      <c r="E221" s="477" t="s">
        <v>2229</v>
      </c>
    </row>
    <row r="222" spans="2:5" s="99" customFormat="1" ht="38.450000000000003" customHeight="1">
      <c r="B222" s="476" t="s">
        <v>2418</v>
      </c>
      <c r="C222" s="477" t="s">
        <v>2848</v>
      </c>
      <c r="D222" s="478">
        <v>1086.2884389999999</v>
      </c>
      <c r="E222" s="477" t="s">
        <v>2419</v>
      </c>
    </row>
    <row r="223" spans="2:5" s="99" customFormat="1" ht="38.450000000000003" customHeight="1">
      <c r="B223" s="476" t="s">
        <v>2421</v>
      </c>
      <c r="C223" s="477" t="s">
        <v>2849</v>
      </c>
      <c r="D223" s="478">
        <v>7.597404</v>
      </c>
      <c r="E223" s="477" t="s">
        <v>2850</v>
      </c>
    </row>
    <row r="224" spans="2:5" s="99" customFormat="1" ht="52.7" customHeight="1">
      <c r="B224" s="476" t="s">
        <v>2422</v>
      </c>
      <c r="C224" s="477" t="s">
        <v>2851</v>
      </c>
      <c r="D224" s="478">
        <v>2.673</v>
      </c>
      <c r="E224" s="477" t="s">
        <v>2423</v>
      </c>
    </row>
    <row r="225" spans="2:5" s="99" customFormat="1" ht="52.7" customHeight="1">
      <c r="B225" s="479" t="s">
        <v>2597</v>
      </c>
      <c r="C225" s="480" t="s">
        <v>2852</v>
      </c>
      <c r="D225" s="481">
        <v>631.59074500999998</v>
      </c>
      <c r="E225" s="480" t="s">
        <v>2598</v>
      </c>
    </row>
    <row r="226" spans="2:5" s="99" customFormat="1" ht="28.7" customHeight="1"/>
  </sheetData>
  <customSheetViews>
    <customSheetView guid="{69687417-BF2D-41EA-9F0C-3ABCA36AC0DF}" scale="85" showPageBreaks="1" fitToPage="1" printArea="1" view="pageBreakPreview" topLeftCell="A226">
      <selection activeCell="B228" sqref="B228:C229"/>
      <pageMargins left="0.39370078740157483" right="0.31496062992125984" top="0.47244094488188981" bottom="0.35433070866141736" header="0.31496062992125984" footer="0.15748031496062992"/>
      <printOptions horizontalCentered="1"/>
      <pageSetup paperSize="9" scale="70" fitToHeight="0" orientation="portrait" r:id="rId1"/>
      <headerFooter alignWithMargins="0"/>
    </customSheetView>
    <customSheetView guid="{CEB12AB2-2B7C-47EA-8993-91B31C172525}" scale="85" showPageBreaks="1" fitToPage="1" printArea="1" view="pageBreakPreview" topLeftCell="A226">
      <selection activeCell="B228" sqref="B228:C229"/>
      <pageMargins left="0.39370078740157483" right="0.31496062992125984" top="0.47244094488188981" bottom="0.35433070866141736" header="0.31496062992125984" footer="0.15748031496062992"/>
      <printOptions horizontalCentered="1"/>
      <pageSetup paperSize="9" scale="70" fitToHeight="0" orientation="portrait" r:id="rId2"/>
      <headerFooter alignWithMargins="0"/>
    </customSheetView>
  </customSheetViews>
  <mergeCells count="10">
    <mergeCell ref="B6:C6"/>
    <mergeCell ref="D6:E6"/>
    <mergeCell ref="B2:C2"/>
    <mergeCell ref="D2:E2"/>
    <mergeCell ref="B3:C3"/>
    <mergeCell ref="D3:E3"/>
    <mergeCell ref="B4:C4"/>
    <mergeCell ref="D4:E4"/>
    <mergeCell ref="B5:C5"/>
    <mergeCell ref="D5:E5"/>
  </mergeCells>
  <phoneticPr fontId="0" type="noConversion"/>
  <printOptions horizontalCentered="1"/>
  <pageMargins left="0.39370078740157483" right="0.31496062992125984" top="0.47244094488188981" bottom="0.35433070866141736" header="0.31496062992125984" footer="0.15748031496062992"/>
  <pageSetup paperSize="9" scale="70" fitToHeight="0" orientation="portrait"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FFC000"/>
  </sheetPr>
  <dimension ref="A1:G31"/>
  <sheetViews>
    <sheetView zoomScale="120" zoomScaleNormal="120" zoomScaleSheetLayoutView="100" workbookViewId="0">
      <selection activeCell="H13" sqref="H13"/>
    </sheetView>
  </sheetViews>
  <sheetFormatPr defaultRowHeight="12.75"/>
  <cols>
    <col min="1" max="2" width="10" style="454" customWidth="1"/>
    <col min="3" max="3" width="31.5703125" style="454" customWidth="1"/>
    <col min="4" max="4" width="15.85546875" style="454" customWidth="1"/>
    <col min="5" max="5" width="36.5703125" style="454" customWidth="1"/>
    <col min="6" max="6" width="4.7109375" style="454" customWidth="1"/>
    <col min="7" max="16384" width="9.140625" style="454"/>
  </cols>
  <sheetData>
    <row r="1" spans="1:7" s="99" customFormat="1" ht="17.649999999999999" customHeight="1">
      <c r="A1" s="847" t="s">
        <v>945</v>
      </c>
      <c r="B1" s="847"/>
      <c r="C1" s="847"/>
      <c r="D1" s="848" t="s">
        <v>646</v>
      </c>
      <c r="E1" s="848"/>
    </row>
    <row r="2" spans="1:7" s="99" customFormat="1" ht="14.85" customHeight="1">
      <c r="A2" s="849" t="s">
        <v>946</v>
      </c>
      <c r="B2" s="849"/>
      <c r="C2" s="849"/>
      <c r="D2" s="850" t="s">
        <v>947</v>
      </c>
      <c r="E2" s="850"/>
    </row>
    <row r="3" spans="1:7" s="99" customFormat="1" ht="15.95" customHeight="1">
      <c r="A3" s="849" t="s">
        <v>2859</v>
      </c>
      <c r="B3" s="849"/>
      <c r="C3" s="849"/>
      <c r="D3" s="850" t="s">
        <v>2860</v>
      </c>
      <c r="E3" s="850"/>
    </row>
    <row r="4" spans="1:7" s="99" customFormat="1" ht="14.45" customHeight="1">
      <c r="A4" s="847" t="s">
        <v>139</v>
      </c>
      <c r="B4" s="847"/>
      <c r="C4" s="847"/>
      <c r="D4" s="848" t="s">
        <v>427</v>
      </c>
      <c r="E4" s="848"/>
    </row>
    <row r="5" spans="1:7" s="99" customFormat="1" ht="21.4" customHeight="1">
      <c r="A5" s="852" t="s">
        <v>948</v>
      </c>
      <c r="B5" s="852" t="s">
        <v>949</v>
      </c>
      <c r="C5" s="851" t="s">
        <v>451</v>
      </c>
      <c r="D5" s="853" t="s">
        <v>3160</v>
      </c>
      <c r="E5" s="851" t="s">
        <v>42</v>
      </c>
    </row>
    <row r="6" spans="1:7" s="99" customFormat="1" ht="74.099999999999994" customHeight="1">
      <c r="A6" s="852"/>
      <c r="B6" s="852"/>
      <c r="C6" s="851"/>
      <c r="D6" s="853"/>
      <c r="E6" s="851"/>
    </row>
    <row r="7" spans="1:7" s="99" customFormat="1" ht="12.2" customHeight="1">
      <c r="A7" s="707">
        <v>1</v>
      </c>
      <c r="B7" s="707">
        <v>2</v>
      </c>
      <c r="C7" s="707">
        <v>3</v>
      </c>
      <c r="D7" s="707">
        <v>4</v>
      </c>
      <c r="E7" s="707">
        <v>5</v>
      </c>
    </row>
    <row r="8" spans="1:7" s="99" customFormat="1" ht="11.1" customHeight="1">
      <c r="A8" s="708"/>
      <c r="B8" s="708"/>
      <c r="C8" s="709" t="s">
        <v>288</v>
      </c>
      <c r="D8" s="710">
        <v>1248227.7059202001</v>
      </c>
      <c r="E8" s="709" t="s">
        <v>218</v>
      </c>
    </row>
    <row r="9" spans="1:7" s="99" customFormat="1" ht="15.4" customHeight="1">
      <c r="A9" s="711" t="s">
        <v>608</v>
      </c>
      <c r="B9" s="712"/>
      <c r="C9" s="344" t="s">
        <v>532</v>
      </c>
      <c r="D9" s="713">
        <v>1180515.9436043</v>
      </c>
      <c r="E9" s="344" t="s">
        <v>315</v>
      </c>
      <c r="G9" s="714"/>
    </row>
    <row r="10" spans="1:7" s="99" customFormat="1" ht="10.15" customHeight="1">
      <c r="A10" s="715" t="s">
        <v>608</v>
      </c>
      <c r="B10" s="716" t="s">
        <v>503</v>
      </c>
      <c r="C10" s="717" t="s">
        <v>533</v>
      </c>
      <c r="D10" s="718">
        <v>231471.70669334001</v>
      </c>
      <c r="E10" s="717" t="s">
        <v>332</v>
      </c>
    </row>
    <row r="11" spans="1:7" s="99" customFormat="1" ht="10.15" customHeight="1">
      <c r="A11" s="719"/>
      <c r="B11" s="716" t="s">
        <v>504</v>
      </c>
      <c r="C11" s="717" t="s">
        <v>950</v>
      </c>
      <c r="D11" s="718">
        <v>17224.798253510002</v>
      </c>
      <c r="E11" s="717" t="s">
        <v>500</v>
      </c>
    </row>
    <row r="12" spans="1:7" s="99" customFormat="1" ht="40.5" customHeight="1">
      <c r="A12" s="719"/>
      <c r="B12" s="716" t="s">
        <v>181</v>
      </c>
      <c r="C12" s="717" t="s">
        <v>1101</v>
      </c>
      <c r="D12" s="718">
        <v>7063.6202724599998</v>
      </c>
      <c r="E12" s="717" t="s">
        <v>1102</v>
      </c>
    </row>
    <row r="13" spans="1:7" s="99" customFormat="1" ht="10.15" customHeight="1">
      <c r="A13" s="719"/>
      <c r="B13" s="716" t="s">
        <v>154</v>
      </c>
      <c r="C13" s="717" t="s">
        <v>1103</v>
      </c>
      <c r="D13" s="718">
        <v>4001.13036328</v>
      </c>
      <c r="E13" s="717" t="s">
        <v>1104</v>
      </c>
    </row>
    <row r="14" spans="1:7" s="99" customFormat="1" ht="10.15" customHeight="1">
      <c r="A14" s="719"/>
      <c r="B14" s="716" t="s">
        <v>8</v>
      </c>
      <c r="C14" s="717" t="s">
        <v>1432</v>
      </c>
      <c r="D14" s="718">
        <v>90107.16826885</v>
      </c>
      <c r="E14" s="717" t="s">
        <v>1433</v>
      </c>
    </row>
    <row r="15" spans="1:7" s="99" customFormat="1" ht="10.15" customHeight="1">
      <c r="A15" s="719"/>
      <c r="B15" s="716" t="s">
        <v>951</v>
      </c>
      <c r="C15" s="717" t="s">
        <v>38</v>
      </c>
      <c r="D15" s="718">
        <v>70566.086860399999</v>
      </c>
      <c r="E15" s="717" t="s">
        <v>590</v>
      </c>
    </row>
    <row r="16" spans="1:7" s="99" customFormat="1" ht="20.25" customHeight="1">
      <c r="A16" s="719"/>
      <c r="B16" s="716" t="s">
        <v>204</v>
      </c>
      <c r="C16" s="717" t="s">
        <v>952</v>
      </c>
      <c r="D16" s="718">
        <v>105700.80228985001</v>
      </c>
      <c r="E16" s="717" t="s">
        <v>713</v>
      </c>
    </row>
    <row r="17" spans="1:5" s="99" customFormat="1" ht="10.15" customHeight="1">
      <c r="A17" s="719"/>
      <c r="B17" s="716" t="s">
        <v>205</v>
      </c>
      <c r="C17" s="717" t="s">
        <v>953</v>
      </c>
      <c r="D17" s="718">
        <v>49274.094061479998</v>
      </c>
      <c r="E17" s="717" t="s">
        <v>678</v>
      </c>
    </row>
    <row r="18" spans="1:5" s="99" customFormat="1" ht="10.15" customHeight="1">
      <c r="A18" s="719"/>
      <c r="B18" s="716" t="s">
        <v>206</v>
      </c>
      <c r="C18" s="717" t="s">
        <v>1434</v>
      </c>
      <c r="D18" s="718">
        <v>22155.946798410001</v>
      </c>
      <c r="E18" s="717" t="s">
        <v>1435</v>
      </c>
    </row>
    <row r="19" spans="1:5" s="99" customFormat="1" ht="10.15" customHeight="1">
      <c r="A19" s="719"/>
      <c r="B19" s="716" t="s">
        <v>954</v>
      </c>
      <c r="C19" s="717" t="s">
        <v>606</v>
      </c>
      <c r="D19" s="718">
        <v>367734.54535968002</v>
      </c>
      <c r="E19" s="717" t="s">
        <v>264</v>
      </c>
    </row>
    <row r="20" spans="1:5" s="99" customFormat="1" ht="10.15" customHeight="1">
      <c r="A20" s="719"/>
      <c r="B20" s="716" t="s">
        <v>2657</v>
      </c>
      <c r="C20" s="717" t="s">
        <v>2853</v>
      </c>
      <c r="D20" s="718">
        <v>2.08538304</v>
      </c>
      <c r="E20" s="717" t="s">
        <v>2658</v>
      </c>
    </row>
    <row r="21" spans="1:5" s="99" customFormat="1" ht="10.15" customHeight="1">
      <c r="A21" s="719"/>
      <c r="B21" s="716" t="s">
        <v>1411</v>
      </c>
      <c r="C21" s="717" t="s">
        <v>1430</v>
      </c>
      <c r="D21" s="718">
        <v>215213.959</v>
      </c>
      <c r="E21" s="717" t="s">
        <v>1431</v>
      </c>
    </row>
    <row r="22" spans="1:5" s="99" customFormat="1" ht="15.4" customHeight="1">
      <c r="A22" s="711" t="s">
        <v>207</v>
      </c>
      <c r="B22" s="712"/>
      <c r="C22" s="344" t="s">
        <v>956</v>
      </c>
      <c r="D22" s="713">
        <v>25435.355238100001</v>
      </c>
      <c r="E22" s="344" t="s">
        <v>180</v>
      </c>
    </row>
    <row r="23" spans="1:5" s="99" customFormat="1" ht="20.25" customHeight="1">
      <c r="A23" s="715" t="s">
        <v>207</v>
      </c>
      <c r="B23" s="716" t="s">
        <v>308</v>
      </c>
      <c r="C23" s="717" t="s">
        <v>1106</v>
      </c>
      <c r="D23" s="718">
        <v>8913.32710744</v>
      </c>
      <c r="E23" s="717" t="s">
        <v>1107</v>
      </c>
    </row>
    <row r="24" spans="1:5" s="99" customFormat="1" ht="10.15" customHeight="1">
      <c r="A24" s="719"/>
      <c r="B24" s="716" t="s">
        <v>158</v>
      </c>
      <c r="C24" s="717" t="s">
        <v>1108</v>
      </c>
      <c r="D24" s="718">
        <v>2160.2211731699999</v>
      </c>
      <c r="E24" s="717" t="s">
        <v>1109</v>
      </c>
    </row>
    <row r="25" spans="1:5" s="99" customFormat="1" ht="20.25" customHeight="1">
      <c r="A25" s="719"/>
      <c r="B25" s="716" t="s">
        <v>159</v>
      </c>
      <c r="C25" s="717" t="s">
        <v>1110</v>
      </c>
      <c r="D25" s="718">
        <v>14361.80695749</v>
      </c>
      <c r="E25" s="717" t="s">
        <v>1111</v>
      </c>
    </row>
    <row r="26" spans="1:5" s="99" customFormat="1" ht="15.4" customHeight="1">
      <c r="A26" s="711" t="s">
        <v>548</v>
      </c>
      <c r="B26" s="712"/>
      <c r="C26" s="344" t="s">
        <v>68</v>
      </c>
      <c r="D26" s="713">
        <v>7038.5577237999996</v>
      </c>
      <c r="E26" s="344" t="s">
        <v>560</v>
      </c>
    </row>
    <row r="27" spans="1:5" s="99" customFormat="1" ht="10.15" customHeight="1">
      <c r="A27" s="715" t="s">
        <v>548</v>
      </c>
      <c r="B27" s="716" t="s">
        <v>958</v>
      </c>
      <c r="C27" s="717" t="s">
        <v>68</v>
      </c>
      <c r="D27" s="718">
        <v>6971.2039999999997</v>
      </c>
      <c r="E27" s="717" t="s">
        <v>560</v>
      </c>
    </row>
    <row r="28" spans="1:5" s="99" customFormat="1" ht="20.25" customHeight="1">
      <c r="A28" s="719"/>
      <c r="B28" s="716" t="s">
        <v>959</v>
      </c>
      <c r="C28" s="717" t="s">
        <v>105</v>
      </c>
      <c r="D28" s="718">
        <v>67.353723799999997</v>
      </c>
      <c r="E28" s="717" t="s">
        <v>71</v>
      </c>
    </row>
    <row r="29" spans="1:5" s="99" customFormat="1" ht="35.65" customHeight="1">
      <c r="A29" s="711" t="s">
        <v>581</v>
      </c>
      <c r="B29" s="712"/>
      <c r="C29" s="344" t="s">
        <v>1480</v>
      </c>
      <c r="D29" s="713">
        <v>35237.849353999998</v>
      </c>
      <c r="E29" s="344" t="s">
        <v>1481</v>
      </c>
    </row>
    <row r="30" spans="1:5" s="99" customFormat="1" ht="20.25" customHeight="1">
      <c r="A30" s="720" t="s">
        <v>581</v>
      </c>
      <c r="B30" s="721" t="s">
        <v>1482</v>
      </c>
      <c r="C30" s="722" t="s">
        <v>1483</v>
      </c>
      <c r="D30" s="723">
        <v>35237.849353999998</v>
      </c>
      <c r="E30" s="722" t="s">
        <v>1484</v>
      </c>
    </row>
    <row r="31" spans="1:5" s="99" customFormat="1" ht="28.7" customHeight="1"/>
  </sheetData>
  <customSheetViews>
    <customSheetView guid="{69687417-BF2D-41EA-9F0C-3ABCA36AC0DF}" showPageBreaks="1" printArea="1" view="pageBreakPreview" topLeftCell="A28">
      <selection activeCell="D8" sqref="D8"/>
      <pageMargins left="0.39370078740157483" right="0.19685039370078741" top="0.55118110236220474" bottom="0.31496062992125984" header="0.51181102362204722" footer="0.51181102362204722"/>
      <printOptions horizontalCentered="1"/>
      <pageSetup paperSize="9" scale="85" orientation="portrait" r:id="rId1"/>
      <headerFooter alignWithMargins="0"/>
    </customSheetView>
    <customSheetView guid="{CEB12AB2-2B7C-47EA-8993-91B31C172525}" showPageBreaks="1" printArea="1" view="pageBreakPreview" topLeftCell="A28">
      <selection activeCell="D8" sqref="D8"/>
      <pageMargins left="0.39370078740157483" right="0.19685039370078741" top="0.55118110236220474" bottom="0.31496062992125984" header="0.51181102362204722" footer="0.51181102362204722"/>
      <printOptions horizontalCentered="1"/>
      <pageSetup paperSize="9" scale="85" orientation="portrait" r:id="rId2"/>
      <headerFooter alignWithMargins="0"/>
    </customSheetView>
  </customSheetViews>
  <mergeCells count="13">
    <mergeCell ref="A4:C4"/>
    <mergeCell ref="D4:E4"/>
    <mergeCell ref="C5:C6"/>
    <mergeCell ref="A5:A6"/>
    <mergeCell ref="B5:B6"/>
    <mergeCell ref="E5:E6"/>
    <mergeCell ref="D5:D6"/>
    <mergeCell ref="A1:C1"/>
    <mergeCell ref="D1:E1"/>
    <mergeCell ref="A2:C2"/>
    <mergeCell ref="D2:E2"/>
    <mergeCell ref="A3:C3"/>
    <mergeCell ref="D3:E3"/>
  </mergeCells>
  <phoneticPr fontId="0" type="noConversion"/>
  <printOptions horizontalCentered="1"/>
  <pageMargins left="0.39370078740157483" right="0.19685039370078741" top="0.55118110236220474" bottom="0.31496062992125984" header="0.51181102362204722" footer="0.51181102362204722"/>
  <pageSetup paperSize="9" scale="85" orientation="portrait" r:id="rId3"/>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FFC000"/>
    <pageSetUpPr fitToPage="1"/>
  </sheetPr>
  <dimension ref="A1:H47"/>
  <sheetViews>
    <sheetView zoomScaleNormal="100" zoomScaleSheetLayoutView="100" workbookViewId="0">
      <selection activeCell="L8" sqref="L8"/>
    </sheetView>
  </sheetViews>
  <sheetFormatPr defaultRowHeight="12.75"/>
  <cols>
    <col min="1" max="1" width="34.28515625" style="454" customWidth="1"/>
    <col min="2" max="2" width="16.5703125" style="454" customWidth="1"/>
    <col min="3" max="3" width="16.7109375" style="454" customWidth="1"/>
    <col min="4" max="4" width="10.85546875" style="454" customWidth="1"/>
    <col min="5" max="5" width="22.5703125" style="454" customWidth="1"/>
    <col min="6" max="6" width="15.42578125" style="454" customWidth="1"/>
    <col min="7" max="7" width="34.42578125" style="454" customWidth="1"/>
    <col min="8" max="8" width="4.85546875" style="454" customWidth="1"/>
    <col min="9" max="9" width="4.7109375" style="454" customWidth="1"/>
    <col min="10" max="16384" width="9.140625" style="454"/>
  </cols>
  <sheetData>
    <row r="1" spans="1:7" s="99" customFormat="1" ht="19.149999999999999" customHeight="1">
      <c r="A1" s="827" t="s">
        <v>2986</v>
      </c>
      <c r="B1" s="827"/>
      <c r="C1" s="827"/>
      <c r="D1" s="827"/>
      <c r="E1" s="828" t="s">
        <v>492</v>
      </c>
      <c r="F1" s="828"/>
      <c r="G1" s="828"/>
    </row>
    <row r="2" spans="1:7" s="99" customFormat="1" ht="19.149999999999999" customHeight="1">
      <c r="A2" s="829" t="s">
        <v>2987</v>
      </c>
      <c r="B2" s="829"/>
      <c r="C2" s="829"/>
      <c r="D2" s="829"/>
      <c r="E2" s="831" t="s">
        <v>734</v>
      </c>
      <c r="F2" s="831"/>
      <c r="G2" s="831"/>
    </row>
    <row r="3" spans="1:7" s="99" customFormat="1" ht="1.1499999999999999" customHeight="1">
      <c r="A3" s="832" t="s">
        <v>139</v>
      </c>
      <c r="B3" s="832"/>
      <c r="C3" s="832"/>
      <c r="D3" s="832"/>
      <c r="E3" s="834" t="s">
        <v>616</v>
      </c>
      <c r="F3" s="834"/>
      <c r="G3" s="834"/>
    </row>
    <row r="4" spans="1:7" s="99" customFormat="1" ht="20.25" customHeight="1">
      <c r="A4" s="832"/>
      <c r="B4" s="832"/>
      <c r="C4" s="832"/>
      <c r="D4" s="832"/>
      <c r="E4" s="834"/>
      <c r="F4" s="834"/>
      <c r="G4" s="834"/>
    </row>
    <row r="5" spans="1:7" s="99" customFormat="1" ht="21.4" customHeight="1">
      <c r="A5" s="814" t="s">
        <v>451</v>
      </c>
      <c r="B5" s="854" t="s">
        <v>3125</v>
      </c>
      <c r="C5" s="854" t="s">
        <v>2478</v>
      </c>
      <c r="D5" s="814" t="s">
        <v>3126</v>
      </c>
      <c r="E5" s="814"/>
      <c r="F5" s="854" t="s">
        <v>3127</v>
      </c>
      <c r="G5" s="838" t="s">
        <v>42</v>
      </c>
    </row>
    <row r="6" spans="1:7" s="99" customFormat="1" ht="103.5" customHeight="1">
      <c r="A6" s="814"/>
      <c r="B6" s="854"/>
      <c r="C6" s="854"/>
      <c r="D6" s="573" t="s">
        <v>2594</v>
      </c>
      <c r="E6" s="669" t="s">
        <v>3128</v>
      </c>
      <c r="F6" s="854"/>
      <c r="G6" s="838"/>
    </row>
    <row r="7" spans="1:7" s="99" customFormat="1" ht="20.25" customHeight="1">
      <c r="A7" s="572" t="s">
        <v>608</v>
      </c>
      <c r="B7" s="572" t="s">
        <v>207</v>
      </c>
      <c r="C7" s="572" t="s">
        <v>314</v>
      </c>
      <c r="D7" s="572" t="s">
        <v>548</v>
      </c>
      <c r="E7" s="621" t="s">
        <v>825</v>
      </c>
      <c r="F7" s="572" t="s">
        <v>581</v>
      </c>
      <c r="G7" s="572" t="s">
        <v>826</v>
      </c>
    </row>
    <row r="8" spans="1:7" s="99" customFormat="1" ht="21.4" customHeight="1">
      <c r="A8" s="517" t="s">
        <v>479</v>
      </c>
      <c r="B8" s="518">
        <v>10592324.064982399</v>
      </c>
      <c r="C8" s="518">
        <v>11928461.794236001</v>
      </c>
      <c r="D8" s="518">
        <v>12504629.0786283</v>
      </c>
      <c r="E8" s="670">
        <v>692327.24661946006</v>
      </c>
      <c r="F8" s="518">
        <v>1162292.4860729</v>
      </c>
      <c r="G8" s="519" t="s">
        <v>480</v>
      </c>
    </row>
    <row r="9" spans="1:7" s="99" customFormat="1" ht="34.700000000000003" customHeight="1">
      <c r="A9" s="496" t="s">
        <v>1157</v>
      </c>
      <c r="B9" s="440">
        <v>6835513.3812290505</v>
      </c>
      <c r="C9" s="440">
        <v>5575862.7630502405</v>
      </c>
      <c r="D9" s="497">
        <v>7057943.9291386697</v>
      </c>
      <c r="E9" s="671">
        <v>268935.31452303001</v>
      </c>
      <c r="F9" s="440">
        <v>818859.48281361</v>
      </c>
      <c r="G9" s="441" t="s">
        <v>1158</v>
      </c>
    </row>
    <row r="10" spans="1:7" s="99" customFormat="1" ht="21.4" customHeight="1">
      <c r="A10" s="520" t="s">
        <v>1561</v>
      </c>
      <c r="B10" s="521">
        <v>1974763.4865675</v>
      </c>
      <c r="C10" s="521">
        <v>1562091.88779989</v>
      </c>
      <c r="D10" s="521">
        <v>2095759.61536381</v>
      </c>
      <c r="E10" s="672">
        <v>134801.59229925001</v>
      </c>
      <c r="F10" s="521">
        <v>435548.5750295</v>
      </c>
      <c r="G10" s="522" t="s">
        <v>724</v>
      </c>
    </row>
    <row r="11" spans="1:7" s="99" customFormat="1" ht="21.4" customHeight="1">
      <c r="A11" s="520" t="s">
        <v>1562</v>
      </c>
      <c r="B11" s="521">
        <v>2693127.1934828502</v>
      </c>
      <c r="C11" s="521">
        <v>2532523.6495498801</v>
      </c>
      <c r="D11" s="521">
        <v>2807690.8040763498</v>
      </c>
      <c r="E11" s="672">
        <v>79815.305034859994</v>
      </c>
      <c r="F11" s="521">
        <v>186505.42207922001</v>
      </c>
      <c r="G11" s="522" t="s">
        <v>687</v>
      </c>
    </row>
    <row r="12" spans="1:7" s="99" customFormat="1" ht="21.4" customHeight="1">
      <c r="A12" s="520" t="s">
        <v>1161</v>
      </c>
      <c r="B12" s="521">
        <v>106498.26050557</v>
      </c>
      <c r="C12" s="521">
        <v>105144.36258859999</v>
      </c>
      <c r="D12" s="521">
        <v>111277.72455273</v>
      </c>
      <c r="E12" s="672">
        <v>8658.6332363900001</v>
      </c>
      <c r="F12" s="521">
        <v>11389.332126060001</v>
      </c>
      <c r="G12" s="522" t="s">
        <v>674</v>
      </c>
    </row>
    <row r="13" spans="1:7" s="99" customFormat="1" ht="22.35" customHeight="1">
      <c r="A13" s="498" t="s">
        <v>1162</v>
      </c>
      <c r="B13" s="440">
        <v>279410.33893392998</v>
      </c>
      <c r="C13" s="440">
        <v>983257.07309572003</v>
      </c>
      <c r="D13" s="497">
        <v>295440.39641456999</v>
      </c>
      <c r="E13" s="671">
        <v>18704.704177430001</v>
      </c>
      <c r="F13" s="440">
        <v>15833.522259290001</v>
      </c>
      <c r="G13" s="442" t="s">
        <v>12</v>
      </c>
    </row>
    <row r="14" spans="1:7" s="99" customFormat="1" ht="34.700000000000003" customHeight="1">
      <c r="A14" s="498" t="s">
        <v>1163</v>
      </c>
      <c r="B14" s="440">
        <v>9505.8905025999993</v>
      </c>
      <c r="C14" s="440">
        <v>1771.2827843600001</v>
      </c>
      <c r="D14" s="497">
        <v>6581.7831252200003</v>
      </c>
      <c r="E14" s="671">
        <v>60.906919000000002</v>
      </c>
      <c r="F14" s="440">
        <v>0</v>
      </c>
      <c r="G14" s="442" t="s">
        <v>574</v>
      </c>
    </row>
    <row r="15" spans="1:7" s="99" customFormat="1" ht="22.35" customHeight="1">
      <c r="A15" s="498" t="s">
        <v>422</v>
      </c>
      <c r="B15" s="440">
        <v>3467894.4543167902</v>
      </c>
      <c r="C15" s="440">
        <v>5367570.6753056897</v>
      </c>
      <c r="D15" s="497">
        <v>5144662.9699497903</v>
      </c>
      <c r="E15" s="671">
        <v>404626.321</v>
      </c>
      <c r="F15" s="440">
        <v>327599.48100000003</v>
      </c>
      <c r="G15" s="442" t="s">
        <v>1164</v>
      </c>
    </row>
    <row r="16" spans="1:7" s="99" customFormat="1" ht="21.95" customHeight="1">
      <c r="A16" s="517" t="s">
        <v>118</v>
      </c>
      <c r="B16" s="518">
        <v>11469071.4392714</v>
      </c>
      <c r="C16" s="518">
        <v>13699876.3911152</v>
      </c>
      <c r="D16" s="518">
        <v>14786770.6682228</v>
      </c>
      <c r="E16" s="670">
        <v>1201754.66975962</v>
      </c>
      <c r="F16" s="518">
        <v>1164879.2018760999</v>
      </c>
      <c r="G16" s="519" t="s">
        <v>557</v>
      </c>
    </row>
    <row r="17" spans="1:7" s="99" customFormat="1" ht="34.700000000000003" customHeight="1">
      <c r="A17" s="523" t="s">
        <v>1165</v>
      </c>
      <c r="B17" s="521">
        <v>562706.00737248</v>
      </c>
      <c r="C17" s="521">
        <v>687586.81019892998</v>
      </c>
      <c r="D17" s="521">
        <v>645016.36510919</v>
      </c>
      <c r="E17" s="672">
        <v>63339.059599330001</v>
      </c>
      <c r="F17" s="521">
        <v>48437.366641649998</v>
      </c>
      <c r="G17" s="522" t="s">
        <v>147</v>
      </c>
    </row>
    <row r="18" spans="1:7" s="99" customFormat="1" ht="21.4" customHeight="1">
      <c r="A18" s="523" t="s">
        <v>96</v>
      </c>
      <c r="B18" s="521">
        <v>709872.38433151005</v>
      </c>
      <c r="C18" s="521">
        <v>640917.63355656003</v>
      </c>
      <c r="D18" s="521">
        <v>715107.41201644996</v>
      </c>
      <c r="E18" s="672">
        <v>89658.311961440006</v>
      </c>
      <c r="F18" s="521">
        <v>66284.125941830003</v>
      </c>
      <c r="G18" s="522" t="s">
        <v>46</v>
      </c>
    </row>
    <row r="19" spans="1:7" s="99" customFormat="1" ht="58.15" customHeight="1">
      <c r="A19" s="523" t="s">
        <v>1166</v>
      </c>
      <c r="B19" s="521">
        <v>684757.68433105003</v>
      </c>
      <c r="C19" s="521">
        <v>835424.89501145005</v>
      </c>
      <c r="D19" s="521">
        <v>808162.31046645006</v>
      </c>
      <c r="E19" s="672">
        <v>46246.5968545</v>
      </c>
      <c r="F19" s="521">
        <v>51241.829761460001</v>
      </c>
      <c r="G19" s="522" t="s">
        <v>313</v>
      </c>
    </row>
    <row r="20" spans="1:7" s="99" customFormat="1" ht="21.4" customHeight="1">
      <c r="A20" s="523" t="s">
        <v>43</v>
      </c>
      <c r="B20" s="521">
        <v>611258.45367258997</v>
      </c>
      <c r="C20" s="521">
        <v>954637.17768033</v>
      </c>
      <c r="D20" s="521">
        <v>1382004.73509389</v>
      </c>
      <c r="E20" s="672">
        <v>65581.081442130002</v>
      </c>
      <c r="F20" s="521">
        <v>67860.552932990002</v>
      </c>
      <c r="G20" s="522" t="s">
        <v>44</v>
      </c>
    </row>
    <row r="21" spans="1:7" s="99" customFormat="1" ht="21.4" customHeight="1">
      <c r="A21" s="523" t="s">
        <v>338</v>
      </c>
      <c r="B21" s="521">
        <v>1197099.5307279599</v>
      </c>
      <c r="C21" s="521">
        <v>1664302.9999933101</v>
      </c>
      <c r="D21" s="521">
        <v>2095218.1042054901</v>
      </c>
      <c r="E21" s="672">
        <v>321504.66819434002</v>
      </c>
      <c r="F21" s="521">
        <v>222285.68373026</v>
      </c>
      <c r="G21" s="522" t="s">
        <v>339</v>
      </c>
    </row>
    <row r="22" spans="1:7" s="99" customFormat="1" ht="33.6" customHeight="1">
      <c r="A22" s="523" t="s">
        <v>1167</v>
      </c>
      <c r="B22" s="521">
        <v>3270193.3800049298</v>
      </c>
      <c r="C22" s="521">
        <v>3869600.3595286999</v>
      </c>
      <c r="D22" s="521">
        <v>3883824.84876221</v>
      </c>
      <c r="E22" s="672">
        <v>327978.05584490998</v>
      </c>
      <c r="F22" s="521">
        <v>359054.42610813997</v>
      </c>
      <c r="G22" s="522" t="s">
        <v>29</v>
      </c>
    </row>
    <row r="23" spans="1:7" s="99" customFormat="1" ht="33.6" customHeight="1">
      <c r="A23" s="523" t="s">
        <v>61</v>
      </c>
      <c r="B23" s="521">
        <v>328220.65289999999</v>
      </c>
      <c r="C23" s="521">
        <v>349534.46149999998</v>
      </c>
      <c r="D23" s="521">
        <v>399362.63</v>
      </c>
      <c r="E23" s="672">
        <v>545</v>
      </c>
      <c r="F23" s="521">
        <v>1472.85</v>
      </c>
      <c r="G23" s="522" t="s">
        <v>519</v>
      </c>
    </row>
    <row r="24" spans="1:7" s="99" customFormat="1" ht="33.6" customHeight="1">
      <c r="A24" s="523" t="s">
        <v>458</v>
      </c>
      <c r="B24" s="521">
        <v>135962.65456793999</v>
      </c>
      <c r="C24" s="521">
        <v>150119.29323171999</v>
      </c>
      <c r="D24" s="521">
        <v>172302.39169732001</v>
      </c>
      <c r="E24" s="672">
        <v>17244.863470870001</v>
      </c>
      <c r="F24" s="521">
        <v>10232.842742880001</v>
      </c>
      <c r="G24" s="522" t="s">
        <v>529</v>
      </c>
    </row>
    <row r="25" spans="1:7" s="99" customFormat="1" ht="33.6" customHeight="1">
      <c r="A25" s="523" t="s">
        <v>1168</v>
      </c>
      <c r="B25" s="521">
        <v>84890.600464770003</v>
      </c>
      <c r="C25" s="521">
        <v>79546.727866069996</v>
      </c>
      <c r="D25" s="521">
        <v>99648.573661079994</v>
      </c>
      <c r="E25" s="672">
        <v>2339.4872056600002</v>
      </c>
      <c r="F25" s="521">
        <v>6774.5399508600003</v>
      </c>
      <c r="G25" s="522" t="s">
        <v>393</v>
      </c>
    </row>
    <row r="26" spans="1:7" s="99" customFormat="1" ht="70.349999999999994" customHeight="1">
      <c r="A26" s="523" t="s">
        <v>736</v>
      </c>
      <c r="B26" s="521">
        <v>371216.14627840999</v>
      </c>
      <c r="C26" s="521">
        <v>368904.53503149998</v>
      </c>
      <c r="D26" s="521">
        <v>406810.63787002</v>
      </c>
      <c r="E26" s="672">
        <v>10603.06513875</v>
      </c>
      <c r="F26" s="521">
        <v>4490.2686717300003</v>
      </c>
      <c r="G26" s="522" t="s">
        <v>1169</v>
      </c>
    </row>
    <row r="27" spans="1:7" s="99" customFormat="1" ht="45.95" customHeight="1">
      <c r="A27" s="523" t="s">
        <v>1170</v>
      </c>
      <c r="B27" s="521">
        <v>18761.23089382</v>
      </c>
      <c r="C27" s="521">
        <v>52621.19449414</v>
      </c>
      <c r="D27" s="521">
        <v>49659.749796080003</v>
      </c>
      <c r="E27" s="672">
        <v>668.61099990000002</v>
      </c>
      <c r="F27" s="521">
        <v>500</v>
      </c>
      <c r="G27" s="522" t="s">
        <v>1171</v>
      </c>
    </row>
    <row r="28" spans="1:7" s="99" customFormat="1" ht="21.4" customHeight="1">
      <c r="A28" s="523" t="s">
        <v>243</v>
      </c>
      <c r="B28" s="521">
        <v>628272.80929799005</v>
      </c>
      <c r="C28" s="521">
        <v>558719.40322725999</v>
      </c>
      <c r="D28" s="521">
        <v>595719.67420091003</v>
      </c>
      <c r="E28" s="672">
        <v>14767.85713291</v>
      </c>
      <c r="F28" s="521">
        <v>14482.932232409999</v>
      </c>
      <c r="G28" s="522" t="s">
        <v>1172</v>
      </c>
    </row>
    <row r="29" spans="1:7" s="99" customFormat="1" ht="21.4" customHeight="1">
      <c r="A29" s="523" t="s">
        <v>654</v>
      </c>
      <c r="B29" s="521">
        <v>603557.61778034002</v>
      </c>
      <c r="C29" s="521">
        <v>621396.90699097002</v>
      </c>
      <c r="D29" s="521">
        <v>435341.75662490999</v>
      </c>
      <c r="E29" s="672">
        <v>3692.92073355</v>
      </c>
      <c r="F29" s="521">
        <v>1627.8878143100001</v>
      </c>
      <c r="G29" s="522" t="s">
        <v>1173</v>
      </c>
    </row>
    <row r="30" spans="1:7" s="99" customFormat="1" ht="21.4" customHeight="1">
      <c r="A30" s="523" t="s">
        <v>1174</v>
      </c>
      <c r="B30" s="521">
        <v>677834.10684758006</v>
      </c>
      <c r="C30" s="521">
        <v>762131.92380421003</v>
      </c>
      <c r="D30" s="521">
        <v>977714.73671874998</v>
      </c>
      <c r="E30" s="672">
        <v>122911.23118133</v>
      </c>
      <c r="F30" s="521">
        <v>154834.07634758</v>
      </c>
      <c r="G30" s="522" t="s">
        <v>1175</v>
      </c>
    </row>
    <row r="31" spans="1:7" s="99" customFormat="1" ht="21.4" customHeight="1">
      <c r="A31" s="523" t="s">
        <v>601</v>
      </c>
      <c r="B31" s="521">
        <v>1584468.1798</v>
      </c>
      <c r="C31" s="521">
        <v>2104432.0690000001</v>
      </c>
      <c r="D31" s="521">
        <v>2120876.7420000001</v>
      </c>
      <c r="E31" s="672">
        <v>114673.86</v>
      </c>
      <c r="F31" s="521">
        <v>155299.81899999999</v>
      </c>
      <c r="G31" s="522" t="s">
        <v>1176</v>
      </c>
    </row>
    <row r="32" spans="1:7" s="99" customFormat="1" ht="34.15" customHeight="1">
      <c r="A32" s="517" t="s">
        <v>730</v>
      </c>
      <c r="B32" s="518">
        <v>250348.08525519</v>
      </c>
      <c r="C32" s="518">
        <v>217716.55633366</v>
      </c>
      <c r="D32" s="518">
        <v>213356.29830905999</v>
      </c>
      <c r="E32" s="670">
        <v>10280.40394991</v>
      </c>
      <c r="F32" s="518">
        <v>-301.64041336000003</v>
      </c>
      <c r="G32" s="519" t="s">
        <v>647</v>
      </c>
    </row>
    <row r="33" spans="1:8" s="99" customFormat="1" ht="22.35" customHeight="1">
      <c r="A33" s="498" t="s">
        <v>1177</v>
      </c>
      <c r="B33" s="440">
        <v>381647.02298419003</v>
      </c>
      <c r="C33" s="440">
        <v>338215.47294599999</v>
      </c>
      <c r="D33" s="497">
        <v>389634.09202285</v>
      </c>
      <c r="E33" s="671">
        <v>10337.87380291</v>
      </c>
      <c r="F33" s="440">
        <v>0</v>
      </c>
      <c r="G33" s="442" t="s">
        <v>1178</v>
      </c>
    </row>
    <row r="34" spans="1:8" s="99" customFormat="1" ht="22.35" customHeight="1">
      <c r="A34" s="498" t="s">
        <v>1179</v>
      </c>
      <c r="B34" s="440">
        <v>131298.937729</v>
      </c>
      <c r="C34" s="440">
        <v>120498.91661234001</v>
      </c>
      <c r="D34" s="497">
        <v>176277.79371378999</v>
      </c>
      <c r="E34" s="671">
        <v>57.469853000000001</v>
      </c>
      <c r="F34" s="440">
        <v>301.64041336000003</v>
      </c>
      <c r="G34" s="442" t="s">
        <v>1180</v>
      </c>
    </row>
    <row r="35" spans="1:8" s="99" customFormat="1" ht="46.35" customHeight="1">
      <c r="A35" s="517" t="s">
        <v>747</v>
      </c>
      <c r="B35" s="518">
        <v>169170.46052235001</v>
      </c>
      <c r="C35" s="518">
        <v>196122.16594238</v>
      </c>
      <c r="D35" s="518">
        <v>30773.329252939999</v>
      </c>
      <c r="E35" s="670">
        <v>65.757997259999996</v>
      </c>
      <c r="F35" s="518">
        <v>67.353723799999997</v>
      </c>
      <c r="G35" s="519" t="s">
        <v>729</v>
      </c>
    </row>
    <row r="36" spans="1:8" s="99" customFormat="1" ht="34.700000000000003" customHeight="1">
      <c r="A36" s="498" t="s">
        <v>1183</v>
      </c>
      <c r="B36" s="440">
        <v>169170.46052235001</v>
      </c>
      <c r="C36" s="440">
        <v>196122.16594238</v>
      </c>
      <c r="D36" s="497">
        <v>30773.329252939999</v>
      </c>
      <c r="E36" s="671">
        <v>65.757997259999996</v>
      </c>
      <c r="F36" s="440">
        <v>67.353723799999997</v>
      </c>
      <c r="G36" s="442" t="s">
        <v>1184</v>
      </c>
    </row>
    <row r="37" spans="1:8" s="99" customFormat="1" ht="34.15" customHeight="1">
      <c r="A37" s="517" t="s">
        <v>821</v>
      </c>
      <c r="B37" s="518">
        <v>-1296265.9200665399</v>
      </c>
      <c r="C37" s="518">
        <v>-2185253.3191551799</v>
      </c>
      <c r="D37" s="518">
        <v>-2526271.2171565001</v>
      </c>
      <c r="E37" s="670">
        <v>-519773.58508733002</v>
      </c>
      <c r="F37" s="518">
        <v>-2352.4291136400002</v>
      </c>
      <c r="G37" s="519" t="s">
        <v>731</v>
      </c>
    </row>
    <row r="38" spans="1:8" s="99" customFormat="1" ht="58.7" customHeight="1">
      <c r="A38" s="517" t="s">
        <v>648</v>
      </c>
      <c r="B38" s="518">
        <v>1296265.9200665399</v>
      </c>
      <c r="C38" s="518">
        <v>2185253.3191551799</v>
      </c>
      <c r="D38" s="518">
        <v>2526271.2171565001</v>
      </c>
      <c r="E38" s="670">
        <v>519773.58508733002</v>
      </c>
      <c r="F38" s="518">
        <v>2352.4291136400002</v>
      </c>
      <c r="G38" s="519" t="s">
        <v>1384</v>
      </c>
    </row>
    <row r="39" spans="1:8" s="99" customFormat="1" ht="21.95" customHeight="1">
      <c r="A39" s="499" t="s">
        <v>555</v>
      </c>
      <c r="B39" s="500">
        <v>1420502.0265143299</v>
      </c>
      <c r="C39" s="500">
        <v>2565864.8477379102</v>
      </c>
      <c r="D39" s="500">
        <v>2473508.8715091501</v>
      </c>
      <c r="E39" s="674">
        <v>524597.36021864996</v>
      </c>
      <c r="F39" s="500">
        <v>280789.36362888</v>
      </c>
      <c r="G39" s="501" t="s">
        <v>1185</v>
      </c>
    </row>
    <row r="40" spans="1:8" s="99" customFormat="1" ht="21.4" customHeight="1">
      <c r="A40" s="523" t="s">
        <v>1186</v>
      </c>
      <c r="B40" s="521">
        <v>1420502.0265143299</v>
      </c>
      <c r="C40" s="521">
        <v>2565864.8477379102</v>
      </c>
      <c r="D40" s="521">
        <v>2473508.8715091501</v>
      </c>
      <c r="E40" s="672">
        <v>524597.36021864996</v>
      </c>
      <c r="F40" s="521">
        <v>280789.36362888</v>
      </c>
      <c r="G40" s="525" t="s">
        <v>1187</v>
      </c>
    </row>
    <row r="41" spans="1:8" s="99" customFormat="1" ht="21.4" customHeight="1">
      <c r="A41" s="523" t="s">
        <v>1188</v>
      </c>
      <c r="B41" s="524" t="s">
        <v>585</v>
      </c>
      <c r="C41" s="524" t="s">
        <v>585</v>
      </c>
      <c r="D41" s="524" t="s">
        <v>585</v>
      </c>
      <c r="E41" s="673" t="s">
        <v>585</v>
      </c>
      <c r="F41" s="524" t="s">
        <v>585</v>
      </c>
      <c r="G41" s="525" t="s">
        <v>1189</v>
      </c>
    </row>
    <row r="42" spans="1:8" s="99" customFormat="1" ht="21.4" customHeight="1">
      <c r="A42" s="499" t="s">
        <v>253</v>
      </c>
      <c r="B42" s="500">
        <v>566186.23499999999</v>
      </c>
      <c r="C42" s="500">
        <v>297012.56867310998</v>
      </c>
      <c r="D42" s="500">
        <v>1148983.3083800001</v>
      </c>
      <c r="E42" s="674">
        <v>292.10669999999999</v>
      </c>
      <c r="F42" s="500">
        <v>819.13930000000005</v>
      </c>
      <c r="G42" s="501" t="s">
        <v>1190</v>
      </c>
    </row>
    <row r="43" spans="1:8" s="99" customFormat="1" ht="21.4" customHeight="1">
      <c r="A43" s="523" t="s">
        <v>1186</v>
      </c>
      <c r="B43" s="521">
        <v>566186.23499999999</v>
      </c>
      <c r="C43" s="521">
        <v>297012.56867310998</v>
      </c>
      <c r="D43" s="521">
        <v>1148983.3083800001</v>
      </c>
      <c r="E43" s="672">
        <v>292.10669999999999</v>
      </c>
      <c r="F43" s="521">
        <v>819.13930000000005</v>
      </c>
      <c r="G43" s="525" t="s">
        <v>1187</v>
      </c>
    </row>
    <row r="44" spans="1:8" s="99" customFormat="1" ht="21.4" customHeight="1">
      <c r="A44" s="526" t="s">
        <v>1188</v>
      </c>
      <c r="B44" s="527" t="s">
        <v>585</v>
      </c>
      <c r="C44" s="527" t="s">
        <v>585</v>
      </c>
      <c r="D44" s="527" t="s">
        <v>585</v>
      </c>
      <c r="E44" s="675" t="s">
        <v>585</v>
      </c>
      <c r="F44" s="527" t="s">
        <v>585</v>
      </c>
      <c r="G44" s="528" t="s">
        <v>1189</v>
      </c>
    </row>
    <row r="45" spans="1:8" s="99" customFormat="1" ht="299.64999999999998" customHeight="1"/>
    <row r="46" spans="1:8" s="99" customFormat="1" ht="35.1" customHeight="1">
      <c r="A46" s="830"/>
      <c r="B46" s="830"/>
      <c r="C46" s="830"/>
      <c r="D46" s="830"/>
      <c r="E46" s="830"/>
      <c r="F46" s="830"/>
      <c r="G46" s="830"/>
      <c r="H46" s="830"/>
    </row>
    <row r="47" spans="1:8" s="99" customFormat="1" ht="28.7" customHeight="1"/>
  </sheetData>
  <sheetProtection formatCells="0" formatColumns="0" formatRows="0" insertColumns="0" insertRows="0" insertHyperlinks="0" deleteColumns="0" deleteRows="0" autoFilter="0"/>
  <customSheetViews>
    <customSheetView guid="{69687417-BF2D-41EA-9F0C-3ABCA36AC0DF}" scale="80" showPageBreaks="1" printArea="1" view="pageBreakPreview" topLeftCell="A37">
      <selection activeCell="G55" sqref="G55"/>
      <colBreaks count="1" manualBreakCount="1">
        <brk id="6" max="45" man="1"/>
      </colBreaks>
      <pageMargins left="0.39370078740157483" right="0.51181102362204722" top="0.55118110236220474" bottom="0.39370078740157483" header="0.51181102362204722" footer="0.51181102362204722"/>
      <pageSetup paperSize="9" scale="74" fitToWidth="2" orientation="portrait" horizontalDpi="1200" verticalDpi="1200" r:id="rId1"/>
      <headerFooter alignWithMargins="0"/>
    </customSheetView>
    <customSheetView guid="{CEB12AB2-2B7C-47EA-8993-91B31C172525}" scale="80" showPageBreaks="1" printArea="1" view="pageBreakPreview" topLeftCell="A37">
      <selection activeCell="G55" sqref="G55"/>
      <colBreaks count="1" manualBreakCount="1">
        <brk id="6" max="45" man="1"/>
      </colBreaks>
      <pageMargins left="0.39370078740157483" right="0.51181102362204722" top="0.55118110236220474" bottom="0.39370078740157483" header="0.51181102362204722" footer="0.51181102362204722"/>
      <pageSetup paperSize="9" scale="74" fitToWidth="2" orientation="portrait" horizontalDpi="1200" verticalDpi="1200" r:id="rId2"/>
      <headerFooter alignWithMargins="0"/>
    </customSheetView>
  </customSheetViews>
  <mergeCells count="13">
    <mergeCell ref="A1:D1"/>
    <mergeCell ref="E1:G1"/>
    <mergeCell ref="A2:D2"/>
    <mergeCell ref="A46:H46"/>
    <mergeCell ref="E2:G2"/>
    <mergeCell ref="A3:D4"/>
    <mergeCell ref="E3:G4"/>
    <mergeCell ref="D5:E5"/>
    <mergeCell ref="G5:G6"/>
    <mergeCell ref="A5:A6"/>
    <mergeCell ref="B5:B6"/>
    <mergeCell ref="C5:C6"/>
    <mergeCell ref="F5:F6"/>
  </mergeCells>
  <phoneticPr fontId="18" type="noConversion"/>
  <pageMargins left="0.39370078740157483" right="0.51181102362204722" top="0.55118110236220474" bottom="0.39370078740157483" header="0.51181102362204722" footer="0.51181102362204722"/>
  <pageSetup paperSize="9" scale="77" fitToHeight="0" orientation="landscape" r:id="rId3"/>
  <headerFooter alignWithMargins="0"/>
  <colBreaks count="1" manualBreakCount="1">
    <brk id="6" max="43"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tabColor rgb="FFFFC000"/>
  </sheetPr>
  <dimension ref="B1:H189"/>
  <sheetViews>
    <sheetView showGridLines="0" zoomScaleNormal="100" zoomScaleSheetLayoutView="100" workbookViewId="0">
      <selection activeCell="L6" sqref="L6"/>
    </sheetView>
  </sheetViews>
  <sheetFormatPr defaultRowHeight="12.75"/>
  <cols>
    <col min="1" max="1" width="0.5703125" style="454" customWidth="1"/>
    <col min="2" max="5" width="4.7109375" style="454" customWidth="1"/>
    <col min="6" max="6" width="69.28515625" style="454" customWidth="1"/>
    <col min="7" max="7" width="14.7109375" style="454" customWidth="1"/>
    <col min="8" max="8" width="69.28515625" style="454" customWidth="1"/>
    <col min="9" max="9" width="5.85546875" style="454" customWidth="1"/>
    <col min="10" max="16384" width="9.140625" style="454"/>
  </cols>
  <sheetData>
    <row r="1" spans="2:8" s="539" customFormat="1" ht="4.3499999999999996" customHeight="1"/>
    <row r="2" spans="2:8" s="539" customFormat="1" ht="15.4" customHeight="1">
      <c r="B2" s="741" t="s">
        <v>1512</v>
      </c>
      <c r="H2" s="742" t="s">
        <v>464</v>
      </c>
    </row>
    <row r="3" spans="2:8" s="539" customFormat="1" ht="33" customHeight="1">
      <c r="F3" s="743" t="s">
        <v>2599</v>
      </c>
    </row>
    <row r="4" spans="2:8" s="539" customFormat="1" ht="19.149999999999999" customHeight="1">
      <c r="B4" s="855" t="s">
        <v>139</v>
      </c>
      <c r="C4" s="855"/>
      <c r="D4" s="855"/>
      <c r="H4" s="744" t="s">
        <v>427</v>
      </c>
    </row>
    <row r="5" spans="2:8" s="539" customFormat="1" ht="120.6" customHeight="1">
      <c r="B5" s="745" t="s">
        <v>1500</v>
      </c>
      <c r="C5" s="745" t="s">
        <v>1501</v>
      </c>
      <c r="D5" s="745" t="s">
        <v>1502</v>
      </c>
      <c r="E5" s="745" t="s">
        <v>1503</v>
      </c>
      <c r="F5" s="746" t="s">
        <v>451</v>
      </c>
      <c r="G5" s="747" t="s">
        <v>3155</v>
      </c>
      <c r="H5" s="748" t="s">
        <v>42</v>
      </c>
    </row>
    <row r="6" spans="2:8" s="539" customFormat="1" ht="24" customHeight="1">
      <c r="B6" s="749" t="s">
        <v>608</v>
      </c>
      <c r="C6" s="749" t="s">
        <v>207</v>
      </c>
      <c r="D6" s="749" t="s">
        <v>314</v>
      </c>
      <c r="E6" s="749" t="s">
        <v>548</v>
      </c>
      <c r="F6" s="750" t="s">
        <v>825</v>
      </c>
      <c r="G6" s="749" t="s">
        <v>581</v>
      </c>
      <c r="H6" s="749" t="s">
        <v>826</v>
      </c>
    </row>
    <row r="7" spans="2:8" s="539" customFormat="1" ht="13.35" customHeight="1">
      <c r="B7" s="751"/>
      <c r="C7" s="751"/>
      <c r="D7" s="751"/>
      <c r="E7" s="751"/>
      <c r="F7" s="752" t="s">
        <v>2535</v>
      </c>
      <c r="G7" s="753">
        <v>1162594.12648626</v>
      </c>
      <c r="H7" s="754" t="s">
        <v>2534</v>
      </c>
    </row>
    <row r="8" spans="2:8" s="539" customFormat="1" ht="13.35" customHeight="1">
      <c r="B8" s="751"/>
      <c r="C8" s="751"/>
      <c r="D8" s="751"/>
      <c r="E8" s="751"/>
      <c r="F8" s="755" t="s">
        <v>83</v>
      </c>
      <c r="G8" s="751"/>
      <c r="H8" s="756" t="s">
        <v>347</v>
      </c>
    </row>
    <row r="9" spans="2:8" s="539" customFormat="1" ht="13.35" customHeight="1">
      <c r="B9" s="757"/>
      <c r="C9" s="757"/>
      <c r="D9" s="757"/>
      <c r="E9" s="757"/>
      <c r="F9" s="752" t="s">
        <v>656</v>
      </c>
      <c r="G9" s="758">
        <v>1162292.4860729</v>
      </c>
      <c r="H9" s="754" t="s">
        <v>640</v>
      </c>
    </row>
    <row r="10" spans="2:8" s="539" customFormat="1" ht="13.35" customHeight="1">
      <c r="B10" s="759" t="s">
        <v>608</v>
      </c>
      <c r="C10" s="760"/>
      <c r="D10" s="760"/>
      <c r="E10" s="760"/>
      <c r="F10" s="752" t="s">
        <v>215</v>
      </c>
      <c r="G10" s="758">
        <v>818859.48281361</v>
      </c>
      <c r="H10" s="754" t="s">
        <v>539</v>
      </c>
    </row>
    <row r="11" spans="2:8" s="539" customFormat="1" ht="13.35" customHeight="1">
      <c r="B11" s="751"/>
      <c r="C11" s="759" t="s">
        <v>1504</v>
      </c>
      <c r="D11" s="760"/>
      <c r="E11" s="760"/>
      <c r="F11" s="761" t="s">
        <v>827</v>
      </c>
      <c r="G11" s="758">
        <v>435548.5750295</v>
      </c>
      <c r="H11" s="762" t="s">
        <v>295</v>
      </c>
    </row>
    <row r="12" spans="2:8" s="539" customFormat="1" ht="13.9" customHeight="1">
      <c r="B12" s="751"/>
      <c r="C12" s="751"/>
      <c r="D12" s="763" t="s">
        <v>608</v>
      </c>
      <c r="E12" s="760"/>
      <c r="F12" s="764" t="s">
        <v>828</v>
      </c>
      <c r="G12" s="765">
        <v>435548.5750295</v>
      </c>
      <c r="H12" s="766" t="s">
        <v>296</v>
      </c>
    </row>
    <row r="13" spans="2:8" s="539" customFormat="1" ht="34.700000000000003" customHeight="1">
      <c r="B13" s="767" t="s">
        <v>608</v>
      </c>
      <c r="C13" s="767" t="s">
        <v>1504</v>
      </c>
      <c r="D13" s="767" t="s">
        <v>608</v>
      </c>
      <c r="E13" s="768" t="s">
        <v>1505</v>
      </c>
      <c r="F13" s="769" t="s">
        <v>2408</v>
      </c>
      <c r="G13" s="770">
        <v>435548.5750295</v>
      </c>
      <c r="H13" s="771" t="s">
        <v>2409</v>
      </c>
    </row>
    <row r="14" spans="2:8" s="539" customFormat="1" ht="13.35" customHeight="1">
      <c r="B14" s="751"/>
      <c r="C14" s="759" t="s">
        <v>833</v>
      </c>
      <c r="D14" s="760"/>
      <c r="E14" s="760"/>
      <c r="F14" s="761" t="s">
        <v>845</v>
      </c>
      <c r="G14" s="758">
        <v>202920.60447970999</v>
      </c>
      <c r="H14" s="762" t="s">
        <v>397</v>
      </c>
    </row>
    <row r="15" spans="2:8" s="539" customFormat="1" ht="13.9" customHeight="1">
      <c r="B15" s="751"/>
      <c r="C15" s="751"/>
      <c r="D15" s="763" t="s">
        <v>608</v>
      </c>
      <c r="E15" s="760"/>
      <c r="F15" s="764" t="s">
        <v>846</v>
      </c>
      <c r="G15" s="765">
        <v>186505.42207922001</v>
      </c>
      <c r="H15" s="766" t="s">
        <v>1814</v>
      </c>
    </row>
    <row r="16" spans="2:8" s="539" customFormat="1" ht="24" customHeight="1">
      <c r="B16" s="772"/>
      <c r="C16" s="767" t="s">
        <v>833</v>
      </c>
      <c r="D16" s="767" t="s">
        <v>608</v>
      </c>
      <c r="E16" s="768" t="s">
        <v>1504</v>
      </c>
      <c r="F16" s="769" t="s">
        <v>1563</v>
      </c>
      <c r="G16" s="770">
        <v>50815.620653209997</v>
      </c>
      <c r="H16" s="771" t="s">
        <v>14</v>
      </c>
    </row>
    <row r="17" spans="2:8" s="539" customFormat="1" ht="34.700000000000003" customHeight="1">
      <c r="B17" s="772"/>
      <c r="C17" s="772"/>
      <c r="D17" s="772"/>
      <c r="E17" s="768" t="s">
        <v>1812</v>
      </c>
      <c r="F17" s="769" t="s">
        <v>1815</v>
      </c>
      <c r="G17" s="770">
        <v>61271.411941840001</v>
      </c>
      <c r="H17" s="771" t="s">
        <v>1816</v>
      </c>
    </row>
    <row r="18" spans="2:8" s="539" customFormat="1" ht="13.35" customHeight="1">
      <c r="B18" s="772"/>
      <c r="C18" s="772"/>
      <c r="D18" s="772"/>
      <c r="E18" s="768" t="s">
        <v>829</v>
      </c>
      <c r="F18" s="769" t="s">
        <v>847</v>
      </c>
      <c r="G18" s="770">
        <v>4479.90387035</v>
      </c>
      <c r="H18" s="771" t="s">
        <v>233</v>
      </c>
    </row>
    <row r="19" spans="2:8" s="539" customFormat="1" ht="34.700000000000003" customHeight="1">
      <c r="B19" s="772"/>
      <c r="C19" s="772"/>
      <c r="D19" s="772"/>
      <c r="E19" s="768" t="s">
        <v>1507</v>
      </c>
      <c r="F19" s="769" t="s">
        <v>1817</v>
      </c>
      <c r="G19" s="770">
        <v>47.434317440000001</v>
      </c>
      <c r="H19" s="771" t="s">
        <v>1264</v>
      </c>
    </row>
    <row r="20" spans="2:8" s="539" customFormat="1" ht="24" customHeight="1">
      <c r="B20" s="772"/>
      <c r="C20" s="772"/>
      <c r="D20" s="772"/>
      <c r="E20" s="768" t="s">
        <v>1818</v>
      </c>
      <c r="F20" s="769" t="s">
        <v>1819</v>
      </c>
      <c r="G20" s="770">
        <v>69891.051296379999</v>
      </c>
      <c r="H20" s="771" t="s">
        <v>1564</v>
      </c>
    </row>
    <row r="21" spans="2:8" s="539" customFormat="1" ht="13.9" customHeight="1">
      <c r="B21" s="751"/>
      <c r="C21" s="751"/>
      <c r="D21" s="763" t="s">
        <v>207</v>
      </c>
      <c r="E21" s="760"/>
      <c r="F21" s="764" t="s">
        <v>593</v>
      </c>
      <c r="G21" s="765">
        <v>11389.332126060001</v>
      </c>
      <c r="H21" s="766" t="s">
        <v>74</v>
      </c>
    </row>
    <row r="22" spans="2:8" s="539" customFormat="1" ht="24" customHeight="1">
      <c r="B22" s="772"/>
      <c r="C22" s="772"/>
      <c r="D22" s="767" t="s">
        <v>207</v>
      </c>
      <c r="E22" s="768" t="s">
        <v>1824</v>
      </c>
      <c r="F22" s="769" t="s">
        <v>1825</v>
      </c>
      <c r="G22" s="770">
        <v>8900.2414179999996</v>
      </c>
      <c r="H22" s="771" t="s">
        <v>1268</v>
      </c>
    </row>
    <row r="23" spans="2:8" s="539" customFormat="1" ht="34.700000000000003" customHeight="1">
      <c r="B23" s="772"/>
      <c r="C23" s="772"/>
      <c r="D23" s="772"/>
      <c r="E23" s="768" t="s">
        <v>1826</v>
      </c>
      <c r="F23" s="769" t="s">
        <v>1827</v>
      </c>
      <c r="G23" s="770">
        <v>1181.8612169999999</v>
      </c>
      <c r="H23" s="771" t="s">
        <v>1828</v>
      </c>
    </row>
    <row r="24" spans="2:8" s="539" customFormat="1" ht="24" customHeight="1">
      <c r="B24" s="772"/>
      <c r="C24" s="772"/>
      <c r="D24" s="772"/>
      <c r="E24" s="768" t="s">
        <v>1829</v>
      </c>
      <c r="F24" s="769" t="s">
        <v>1830</v>
      </c>
      <c r="G24" s="770">
        <v>7.4362243599999998</v>
      </c>
      <c r="H24" s="771" t="s">
        <v>1831</v>
      </c>
    </row>
    <row r="25" spans="2:8" s="539" customFormat="1" ht="34.700000000000003" customHeight="1">
      <c r="B25" s="772"/>
      <c r="C25" s="772"/>
      <c r="D25" s="772"/>
      <c r="E25" s="768" t="s">
        <v>1832</v>
      </c>
      <c r="F25" s="769" t="s">
        <v>1833</v>
      </c>
      <c r="G25" s="770">
        <v>25.578862919999999</v>
      </c>
      <c r="H25" s="771" t="s">
        <v>1834</v>
      </c>
    </row>
    <row r="26" spans="2:8" s="539" customFormat="1" ht="34.700000000000003" customHeight="1">
      <c r="B26" s="772"/>
      <c r="C26" s="772"/>
      <c r="D26" s="772"/>
      <c r="E26" s="768" t="s">
        <v>1835</v>
      </c>
      <c r="F26" s="769" t="s">
        <v>1836</v>
      </c>
      <c r="G26" s="770">
        <v>982.28057245000002</v>
      </c>
      <c r="H26" s="771" t="s">
        <v>1269</v>
      </c>
    </row>
    <row r="27" spans="2:8" s="539" customFormat="1" ht="24" customHeight="1">
      <c r="B27" s="772"/>
      <c r="C27" s="772"/>
      <c r="D27" s="772"/>
      <c r="E27" s="768" t="s">
        <v>1837</v>
      </c>
      <c r="F27" s="769" t="s">
        <v>1838</v>
      </c>
      <c r="G27" s="770">
        <v>0.26100000000000001</v>
      </c>
      <c r="H27" s="771" t="s">
        <v>1839</v>
      </c>
    </row>
    <row r="28" spans="2:8" s="539" customFormat="1" ht="34.700000000000003" customHeight="1">
      <c r="B28" s="772"/>
      <c r="C28" s="772"/>
      <c r="D28" s="772"/>
      <c r="E28" s="768" t="s">
        <v>1840</v>
      </c>
      <c r="F28" s="769" t="s">
        <v>1841</v>
      </c>
      <c r="G28" s="770">
        <v>287.82109732999999</v>
      </c>
      <c r="H28" s="771" t="s">
        <v>1842</v>
      </c>
    </row>
    <row r="29" spans="2:8" s="539" customFormat="1" ht="34.700000000000003" customHeight="1">
      <c r="B29" s="772"/>
      <c r="C29" s="772"/>
      <c r="D29" s="772"/>
      <c r="E29" s="768" t="s">
        <v>2464</v>
      </c>
      <c r="F29" s="769" t="s">
        <v>2465</v>
      </c>
      <c r="G29" s="770">
        <v>3.851734</v>
      </c>
      <c r="H29" s="771" t="s">
        <v>2466</v>
      </c>
    </row>
    <row r="30" spans="2:8" s="539" customFormat="1" ht="13.9" customHeight="1">
      <c r="B30" s="751"/>
      <c r="C30" s="751"/>
      <c r="D30" s="763" t="s">
        <v>314</v>
      </c>
      <c r="E30" s="760"/>
      <c r="F30" s="764" t="s">
        <v>848</v>
      </c>
      <c r="G30" s="765">
        <v>4664.5951817699997</v>
      </c>
      <c r="H30" s="766" t="s">
        <v>65</v>
      </c>
    </row>
    <row r="31" spans="2:8" s="539" customFormat="1" ht="24" customHeight="1">
      <c r="B31" s="772"/>
      <c r="C31" s="772"/>
      <c r="D31" s="767" t="s">
        <v>314</v>
      </c>
      <c r="E31" s="768" t="s">
        <v>1504</v>
      </c>
      <c r="F31" s="769" t="s">
        <v>849</v>
      </c>
      <c r="G31" s="770">
        <v>2.869E-2</v>
      </c>
      <c r="H31" s="771" t="s">
        <v>1845</v>
      </c>
    </row>
    <row r="32" spans="2:8" s="539" customFormat="1" ht="13.35" customHeight="1">
      <c r="B32" s="772"/>
      <c r="C32" s="772"/>
      <c r="D32" s="772"/>
      <c r="E32" s="768" t="s">
        <v>833</v>
      </c>
      <c r="F32" s="769" t="s">
        <v>852</v>
      </c>
      <c r="G32" s="770">
        <v>78.020643199999995</v>
      </c>
      <c r="H32" s="771" t="s">
        <v>1846</v>
      </c>
    </row>
    <row r="33" spans="2:8" s="539" customFormat="1" ht="24" customHeight="1">
      <c r="B33" s="772"/>
      <c r="C33" s="772"/>
      <c r="D33" s="772"/>
      <c r="E33" s="768" t="s">
        <v>840</v>
      </c>
      <c r="F33" s="769" t="s">
        <v>853</v>
      </c>
      <c r="G33" s="770">
        <v>3285.8262550200002</v>
      </c>
      <c r="H33" s="771" t="s">
        <v>88</v>
      </c>
    </row>
    <row r="34" spans="2:8" s="539" customFormat="1" ht="24" customHeight="1">
      <c r="B34" s="772"/>
      <c r="C34" s="772"/>
      <c r="D34" s="772"/>
      <c r="E34" s="768" t="s">
        <v>1847</v>
      </c>
      <c r="F34" s="769" t="s">
        <v>854</v>
      </c>
      <c r="G34" s="770">
        <v>-1.92474776</v>
      </c>
      <c r="H34" s="771" t="s">
        <v>137</v>
      </c>
    </row>
    <row r="35" spans="2:8" s="539" customFormat="1" ht="13.35" customHeight="1">
      <c r="B35" s="772"/>
      <c r="C35" s="772"/>
      <c r="D35" s="772"/>
      <c r="E35" s="768" t="s">
        <v>1848</v>
      </c>
      <c r="F35" s="769" t="s">
        <v>259</v>
      </c>
      <c r="G35" s="770">
        <v>34.933406580000003</v>
      </c>
      <c r="H35" s="771" t="s">
        <v>449</v>
      </c>
    </row>
    <row r="36" spans="2:8" s="539" customFormat="1" ht="13.35" customHeight="1">
      <c r="B36" s="772"/>
      <c r="C36" s="772"/>
      <c r="D36" s="772"/>
      <c r="E36" s="768" t="s">
        <v>1508</v>
      </c>
      <c r="F36" s="769" t="s">
        <v>855</v>
      </c>
      <c r="G36" s="770">
        <v>684.44124807000003</v>
      </c>
      <c r="H36" s="771" t="s">
        <v>192</v>
      </c>
    </row>
    <row r="37" spans="2:8" s="539" customFormat="1" ht="24" customHeight="1">
      <c r="B37" s="772"/>
      <c r="C37" s="772"/>
      <c r="D37" s="772"/>
      <c r="E37" s="768" t="s">
        <v>1506</v>
      </c>
      <c r="F37" s="769" t="s">
        <v>856</v>
      </c>
      <c r="G37" s="770">
        <v>75.042858260000003</v>
      </c>
      <c r="H37" s="771" t="s">
        <v>467</v>
      </c>
    </row>
    <row r="38" spans="2:8" s="539" customFormat="1" ht="13.35" customHeight="1">
      <c r="B38" s="772"/>
      <c r="C38" s="772"/>
      <c r="D38" s="772"/>
      <c r="E38" s="768" t="s">
        <v>1851</v>
      </c>
      <c r="F38" s="769" t="s">
        <v>18</v>
      </c>
      <c r="G38" s="770">
        <v>143.40269347</v>
      </c>
      <c r="H38" s="771" t="s">
        <v>203</v>
      </c>
    </row>
    <row r="39" spans="2:8" s="539" customFormat="1" ht="13.35" customHeight="1">
      <c r="B39" s="772"/>
      <c r="C39" s="772"/>
      <c r="D39" s="772"/>
      <c r="E39" s="768" t="s">
        <v>1852</v>
      </c>
      <c r="F39" s="769" t="s">
        <v>1853</v>
      </c>
      <c r="G39" s="770">
        <v>364.82413493000001</v>
      </c>
      <c r="H39" s="771" t="s">
        <v>1854</v>
      </c>
    </row>
    <row r="40" spans="2:8" s="539" customFormat="1" ht="13.9" customHeight="1">
      <c r="B40" s="751"/>
      <c r="C40" s="751"/>
      <c r="D40" s="763" t="s">
        <v>548</v>
      </c>
      <c r="E40" s="760"/>
      <c r="F40" s="764" t="s">
        <v>859</v>
      </c>
      <c r="G40" s="765">
        <v>340.44727466000001</v>
      </c>
      <c r="H40" s="766" t="s">
        <v>262</v>
      </c>
    </row>
    <row r="41" spans="2:8" s="539" customFormat="1" ht="24" customHeight="1">
      <c r="B41" s="772"/>
      <c r="C41" s="772"/>
      <c r="D41" s="767" t="s">
        <v>548</v>
      </c>
      <c r="E41" s="768" t="s">
        <v>840</v>
      </c>
      <c r="F41" s="769" t="s">
        <v>861</v>
      </c>
      <c r="G41" s="770">
        <v>323.55467277000002</v>
      </c>
      <c r="H41" s="771" t="s">
        <v>773</v>
      </c>
    </row>
    <row r="42" spans="2:8" s="539" customFormat="1" ht="24" customHeight="1">
      <c r="B42" s="772"/>
      <c r="C42" s="772"/>
      <c r="D42" s="772"/>
      <c r="E42" s="768" t="s">
        <v>1506</v>
      </c>
      <c r="F42" s="769" t="s">
        <v>862</v>
      </c>
      <c r="G42" s="770">
        <v>4.0867220000000003E-2</v>
      </c>
      <c r="H42" s="771" t="s">
        <v>255</v>
      </c>
    </row>
    <row r="43" spans="2:8" s="539" customFormat="1" ht="45.95" customHeight="1">
      <c r="B43" s="772"/>
      <c r="C43" s="772"/>
      <c r="D43" s="772"/>
      <c r="E43" s="768" t="s">
        <v>1851</v>
      </c>
      <c r="F43" s="769" t="s">
        <v>2062</v>
      </c>
      <c r="G43" s="770">
        <v>0.40139592000000002</v>
      </c>
      <c r="H43" s="771" t="s">
        <v>2063</v>
      </c>
    </row>
    <row r="44" spans="2:8" s="539" customFormat="1" ht="13.35" customHeight="1">
      <c r="B44" s="772"/>
      <c r="C44" s="772"/>
      <c r="D44" s="772"/>
      <c r="E44" s="768" t="s">
        <v>1864</v>
      </c>
      <c r="F44" s="769" t="s">
        <v>1865</v>
      </c>
      <c r="G44" s="770">
        <v>6.9596807500000004</v>
      </c>
      <c r="H44" s="771" t="s">
        <v>1271</v>
      </c>
    </row>
    <row r="45" spans="2:8" s="539" customFormat="1" ht="24" customHeight="1">
      <c r="B45" s="772"/>
      <c r="C45" s="772"/>
      <c r="D45" s="772"/>
      <c r="E45" s="768" t="s">
        <v>1869</v>
      </c>
      <c r="F45" s="769" t="s">
        <v>1695</v>
      </c>
      <c r="G45" s="770">
        <v>1.32E-3</v>
      </c>
      <c r="H45" s="771" t="s">
        <v>1696</v>
      </c>
    </row>
    <row r="46" spans="2:8" s="539" customFormat="1" ht="24" customHeight="1">
      <c r="B46" s="772"/>
      <c r="C46" s="772"/>
      <c r="D46" s="772"/>
      <c r="E46" s="768" t="s">
        <v>1870</v>
      </c>
      <c r="F46" s="769" t="s">
        <v>1706</v>
      </c>
      <c r="G46" s="770">
        <v>0.995475</v>
      </c>
      <c r="H46" s="771" t="s">
        <v>1707</v>
      </c>
    </row>
    <row r="47" spans="2:8" s="539" customFormat="1" ht="13.35" customHeight="1">
      <c r="B47" s="772"/>
      <c r="C47" s="772"/>
      <c r="D47" s="772"/>
      <c r="E47" s="768" t="s">
        <v>1873</v>
      </c>
      <c r="F47" s="769" t="s">
        <v>1731</v>
      </c>
      <c r="G47" s="770">
        <v>8.4938629999999993</v>
      </c>
      <c r="H47" s="771" t="s">
        <v>1732</v>
      </c>
    </row>
    <row r="48" spans="2:8" s="539" customFormat="1" ht="13.9" customHeight="1">
      <c r="B48" s="751"/>
      <c r="C48" s="751"/>
      <c r="D48" s="763" t="s">
        <v>825</v>
      </c>
      <c r="E48" s="760"/>
      <c r="F48" s="764" t="s">
        <v>863</v>
      </c>
      <c r="G48" s="765">
        <v>20.807818000000001</v>
      </c>
      <c r="H48" s="766" t="s">
        <v>683</v>
      </c>
    </row>
    <row r="49" spans="2:8" s="539" customFormat="1" ht="13.35" customHeight="1">
      <c r="B49" s="772"/>
      <c r="C49" s="772"/>
      <c r="D49" s="767" t="s">
        <v>825</v>
      </c>
      <c r="E49" s="768" t="s">
        <v>1504</v>
      </c>
      <c r="F49" s="769" t="s">
        <v>863</v>
      </c>
      <c r="G49" s="770">
        <v>20.807818000000001</v>
      </c>
      <c r="H49" s="771" t="s">
        <v>683</v>
      </c>
    </row>
    <row r="50" spans="2:8" s="539" customFormat="1" ht="13.35" customHeight="1">
      <c r="B50" s="751"/>
      <c r="C50" s="759" t="s">
        <v>840</v>
      </c>
      <c r="D50" s="760"/>
      <c r="E50" s="760"/>
      <c r="F50" s="761" t="s">
        <v>864</v>
      </c>
      <c r="G50" s="758">
        <v>177405.6555473</v>
      </c>
      <c r="H50" s="762" t="s">
        <v>379</v>
      </c>
    </row>
    <row r="51" spans="2:8" s="539" customFormat="1" ht="13.9" customHeight="1">
      <c r="B51" s="751"/>
      <c r="C51" s="751"/>
      <c r="D51" s="763" t="s">
        <v>608</v>
      </c>
      <c r="E51" s="760"/>
      <c r="F51" s="764" t="s">
        <v>865</v>
      </c>
      <c r="G51" s="765">
        <v>174705.55609140999</v>
      </c>
      <c r="H51" s="766" t="s">
        <v>679</v>
      </c>
    </row>
    <row r="52" spans="2:8" s="539" customFormat="1" ht="34.700000000000003" customHeight="1">
      <c r="B52" s="772"/>
      <c r="C52" s="767" t="s">
        <v>840</v>
      </c>
      <c r="D52" s="767" t="s">
        <v>608</v>
      </c>
      <c r="E52" s="768" t="s">
        <v>1504</v>
      </c>
      <c r="F52" s="769" t="s">
        <v>1227</v>
      </c>
      <c r="G52" s="770">
        <v>1477.9461912300001</v>
      </c>
      <c r="H52" s="771" t="s">
        <v>1228</v>
      </c>
    </row>
    <row r="53" spans="2:8" s="539" customFormat="1" ht="13.35" customHeight="1">
      <c r="B53" s="772"/>
      <c r="C53" s="772"/>
      <c r="D53" s="772"/>
      <c r="E53" s="768" t="s">
        <v>1812</v>
      </c>
      <c r="F53" s="769" t="s">
        <v>866</v>
      </c>
      <c r="G53" s="770">
        <v>22.949694999999998</v>
      </c>
      <c r="H53" s="771" t="s">
        <v>605</v>
      </c>
    </row>
    <row r="54" spans="2:8" s="539" customFormat="1" ht="24" customHeight="1">
      <c r="B54" s="772"/>
      <c r="C54" s="772"/>
      <c r="D54" s="772"/>
      <c r="E54" s="768" t="s">
        <v>829</v>
      </c>
      <c r="F54" s="769" t="s">
        <v>867</v>
      </c>
      <c r="G54" s="770">
        <v>39.054710329999999</v>
      </c>
      <c r="H54" s="771" t="s">
        <v>737</v>
      </c>
    </row>
    <row r="55" spans="2:8" s="539" customFormat="1" ht="13.35" customHeight="1">
      <c r="B55" s="772"/>
      <c r="C55" s="772"/>
      <c r="D55" s="772"/>
      <c r="E55" s="768" t="s">
        <v>833</v>
      </c>
      <c r="F55" s="769" t="s">
        <v>868</v>
      </c>
      <c r="G55" s="770">
        <v>1.8633739999999999E-2</v>
      </c>
      <c r="H55" s="771" t="s">
        <v>266</v>
      </c>
    </row>
    <row r="56" spans="2:8" s="539" customFormat="1" ht="13.35" customHeight="1">
      <c r="B56" s="772"/>
      <c r="C56" s="772"/>
      <c r="D56" s="772"/>
      <c r="E56" s="768" t="s">
        <v>840</v>
      </c>
      <c r="F56" s="769" t="s">
        <v>869</v>
      </c>
      <c r="G56" s="770">
        <v>26888.910124059999</v>
      </c>
      <c r="H56" s="771" t="s">
        <v>143</v>
      </c>
    </row>
    <row r="57" spans="2:8" s="539" customFormat="1" ht="13.35" customHeight="1">
      <c r="B57" s="772"/>
      <c r="C57" s="772"/>
      <c r="D57" s="772"/>
      <c r="E57" s="768" t="s">
        <v>1847</v>
      </c>
      <c r="F57" s="769" t="s">
        <v>870</v>
      </c>
      <c r="G57" s="770">
        <v>1176.7427386300001</v>
      </c>
      <c r="H57" s="771" t="s">
        <v>144</v>
      </c>
    </row>
    <row r="58" spans="2:8" s="539" customFormat="1" ht="13.35" customHeight="1">
      <c r="B58" s="772"/>
      <c r="C58" s="772"/>
      <c r="D58" s="772"/>
      <c r="E58" s="768" t="s">
        <v>1505</v>
      </c>
      <c r="F58" s="769" t="s">
        <v>871</v>
      </c>
      <c r="G58" s="770">
        <v>141281.00816694001</v>
      </c>
      <c r="H58" s="771" t="s">
        <v>130</v>
      </c>
    </row>
    <row r="59" spans="2:8" s="539" customFormat="1" ht="13.35" customHeight="1">
      <c r="B59" s="772"/>
      <c r="C59" s="772"/>
      <c r="D59" s="772"/>
      <c r="E59" s="768" t="s">
        <v>1508</v>
      </c>
      <c r="F59" s="769" t="s">
        <v>872</v>
      </c>
      <c r="G59" s="770">
        <v>2976.3436969999998</v>
      </c>
      <c r="H59" s="771" t="s">
        <v>194</v>
      </c>
    </row>
    <row r="60" spans="2:8" s="539" customFormat="1" ht="45.95" customHeight="1">
      <c r="B60" s="772"/>
      <c r="C60" s="772"/>
      <c r="D60" s="772"/>
      <c r="E60" s="768" t="s">
        <v>1509</v>
      </c>
      <c r="F60" s="769" t="s">
        <v>2861</v>
      </c>
      <c r="G60" s="770">
        <v>-1.4433347999999999</v>
      </c>
      <c r="H60" s="771" t="s">
        <v>2862</v>
      </c>
    </row>
    <row r="61" spans="2:8" s="539" customFormat="1" ht="13.35" customHeight="1">
      <c r="B61" s="772"/>
      <c r="C61" s="772"/>
      <c r="D61" s="772"/>
      <c r="E61" s="768" t="s">
        <v>1506</v>
      </c>
      <c r="F61" s="769" t="s">
        <v>1229</v>
      </c>
      <c r="G61" s="770">
        <v>365.19051402000002</v>
      </c>
      <c r="H61" s="771" t="s">
        <v>1230</v>
      </c>
    </row>
    <row r="62" spans="2:8" s="539" customFormat="1" ht="13.35" customHeight="1">
      <c r="B62" s="772"/>
      <c r="C62" s="772"/>
      <c r="D62" s="772"/>
      <c r="E62" s="768" t="s">
        <v>1874</v>
      </c>
      <c r="F62" s="769" t="s">
        <v>1305</v>
      </c>
      <c r="G62" s="770">
        <v>478.83466356000002</v>
      </c>
      <c r="H62" s="771" t="s">
        <v>1306</v>
      </c>
    </row>
    <row r="63" spans="2:8" s="539" customFormat="1" ht="45.95" customHeight="1">
      <c r="B63" s="772"/>
      <c r="C63" s="772"/>
      <c r="D63" s="772"/>
      <c r="E63" s="768" t="s">
        <v>1851</v>
      </c>
      <c r="F63" s="769" t="s">
        <v>2493</v>
      </c>
      <c r="G63" s="770">
        <v>2.9169999999999999E-4</v>
      </c>
      <c r="H63" s="771" t="s">
        <v>2494</v>
      </c>
    </row>
    <row r="64" spans="2:8" s="539" customFormat="1" ht="13.9" customHeight="1">
      <c r="B64" s="751"/>
      <c r="C64" s="751"/>
      <c r="D64" s="763" t="s">
        <v>207</v>
      </c>
      <c r="E64" s="760"/>
      <c r="F64" s="764" t="s">
        <v>873</v>
      </c>
      <c r="G64" s="765">
        <v>2700.0994558900002</v>
      </c>
      <c r="H64" s="766" t="s">
        <v>25</v>
      </c>
    </row>
    <row r="65" spans="2:8" s="539" customFormat="1" ht="24" customHeight="1">
      <c r="B65" s="772"/>
      <c r="C65" s="772"/>
      <c r="D65" s="767" t="s">
        <v>207</v>
      </c>
      <c r="E65" s="768" t="s">
        <v>1504</v>
      </c>
      <c r="F65" s="769" t="s">
        <v>1673</v>
      </c>
      <c r="G65" s="770">
        <v>2307.2448015599998</v>
      </c>
      <c r="H65" s="771" t="s">
        <v>1674</v>
      </c>
    </row>
    <row r="66" spans="2:8" s="539" customFormat="1" ht="24" customHeight="1">
      <c r="B66" s="772"/>
      <c r="C66" s="772"/>
      <c r="D66" s="772"/>
      <c r="E66" s="768" t="s">
        <v>1812</v>
      </c>
      <c r="F66" s="769" t="s">
        <v>1565</v>
      </c>
      <c r="G66" s="770">
        <v>79.352157050000002</v>
      </c>
      <c r="H66" s="771" t="s">
        <v>1566</v>
      </c>
    </row>
    <row r="67" spans="2:8" s="539" customFormat="1" ht="24" customHeight="1">
      <c r="B67" s="772"/>
      <c r="C67" s="772"/>
      <c r="D67" s="772"/>
      <c r="E67" s="768" t="s">
        <v>833</v>
      </c>
      <c r="F67" s="769" t="s">
        <v>1567</v>
      </c>
      <c r="G67" s="770">
        <v>13.66331162</v>
      </c>
      <c r="H67" s="771" t="s">
        <v>1568</v>
      </c>
    </row>
    <row r="68" spans="2:8" s="539" customFormat="1" ht="24" customHeight="1">
      <c r="B68" s="772"/>
      <c r="C68" s="772"/>
      <c r="D68" s="772"/>
      <c r="E68" s="768" t="s">
        <v>840</v>
      </c>
      <c r="F68" s="769" t="s">
        <v>1569</v>
      </c>
      <c r="G68" s="770">
        <v>286.73778819</v>
      </c>
      <c r="H68" s="771" t="s">
        <v>1570</v>
      </c>
    </row>
    <row r="69" spans="2:8" s="539" customFormat="1" ht="24" customHeight="1">
      <c r="B69" s="772"/>
      <c r="C69" s="772"/>
      <c r="D69" s="772"/>
      <c r="E69" s="768" t="s">
        <v>1848</v>
      </c>
      <c r="F69" s="769" t="s">
        <v>1220</v>
      </c>
      <c r="G69" s="770">
        <v>8.9610803600000004</v>
      </c>
      <c r="H69" s="771" t="s">
        <v>1221</v>
      </c>
    </row>
    <row r="70" spans="2:8" s="539" customFormat="1" ht="24" customHeight="1">
      <c r="B70" s="772"/>
      <c r="C70" s="772"/>
      <c r="D70" s="772"/>
      <c r="E70" s="768" t="s">
        <v>1508</v>
      </c>
      <c r="F70" s="769" t="s">
        <v>1307</v>
      </c>
      <c r="G70" s="770">
        <v>4.1403171099999998</v>
      </c>
      <c r="H70" s="771" t="s">
        <v>1308</v>
      </c>
    </row>
    <row r="71" spans="2:8" s="539" customFormat="1" ht="13.35" customHeight="1">
      <c r="B71" s="751"/>
      <c r="C71" s="759" t="s">
        <v>1847</v>
      </c>
      <c r="D71" s="760"/>
      <c r="E71" s="760"/>
      <c r="F71" s="761" t="s">
        <v>874</v>
      </c>
      <c r="G71" s="758">
        <v>138.28958438999999</v>
      </c>
      <c r="H71" s="762" t="s">
        <v>238</v>
      </c>
    </row>
    <row r="72" spans="2:8" s="539" customFormat="1" ht="13.9" customHeight="1">
      <c r="B72" s="751"/>
      <c r="C72" s="751"/>
      <c r="D72" s="763" t="s">
        <v>608</v>
      </c>
      <c r="E72" s="760"/>
      <c r="F72" s="764" t="s">
        <v>874</v>
      </c>
      <c r="G72" s="765">
        <v>138.28958438999999</v>
      </c>
      <c r="H72" s="766" t="s">
        <v>238</v>
      </c>
    </row>
    <row r="73" spans="2:8" s="539" customFormat="1" ht="13.35" customHeight="1">
      <c r="B73" s="772"/>
      <c r="C73" s="767" t="s">
        <v>1847</v>
      </c>
      <c r="D73" s="767" t="s">
        <v>608</v>
      </c>
      <c r="E73" s="768" t="s">
        <v>1848</v>
      </c>
      <c r="F73" s="769" t="s">
        <v>1206</v>
      </c>
      <c r="G73" s="770">
        <v>138.28958438999999</v>
      </c>
      <c r="H73" s="771" t="s">
        <v>1207</v>
      </c>
    </row>
    <row r="74" spans="2:8" s="539" customFormat="1" ht="34.700000000000003" customHeight="1">
      <c r="B74" s="751"/>
      <c r="C74" s="759" t="s">
        <v>1875</v>
      </c>
      <c r="D74" s="760"/>
      <c r="E74" s="760"/>
      <c r="F74" s="761" t="s">
        <v>1876</v>
      </c>
      <c r="G74" s="758">
        <v>2846.35817271</v>
      </c>
      <c r="H74" s="762" t="s">
        <v>1571</v>
      </c>
    </row>
    <row r="75" spans="2:8" s="539" customFormat="1" ht="13.9" customHeight="1">
      <c r="B75" s="751"/>
      <c r="C75" s="751"/>
      <c r="D75" s="763" t="s">
        <v>608</v>
      </c>
      <c r="E75" s="760"/>
      <c r="F75" s="764" t="s">
        <v>399</v>
      </c>
      <c r="G75" s="765">
        <v>2846.35817271</v>
      </c>
      <c r="H75" s="766" t="s">
        <v>426</v>
      </c>
    </row>
    <row r="76" spans="2:8" s="539" customFormat="1" ht="13.35" customHeight="1">
      <c r="B76" s="772"/>
      <c r="C76" s="767" t="s">
        <v>1875</v>
      </c>
      <c r="D76" s="767" t="s">
        <v>608</v>
      </c>
      <c r="E76" s="768" t="s">
        <v>1504</v>
      </c>
      <c r="F76" s="769" t="s">
        <v>876</v>
      </c>
      <c r="G76" s="770">
        <v>286.68503991</v>
      </c>
      <c r="H76" s="771" t="s">
        <v>51</v>
      </c>
    </row>
    <row r="77" spans="2:8" s="539" customFormat="1" ht="13.35" customHeight="1">
      <c r="B77" s="772"/>
      <c r="C77" s="772"/>
      <c r="D77" s="772"/>
      <c r="E77" s="768" t="s">
        <v>1861</v>
      </c>
      <c r="F77" s="773" t="s">
        <v>1877</v>
      </c>
      <c r="G77" s="770">
        <v>2559.6731328000001</v>
      </c>
      <c r="H77" s="771" t="s">
        <v>1265</v>
      </c>
    </row>
    <row r="78" spans="2:8" s="539" customFormat="1" ht="13.35" customHeight="1">
      <c r="B78" s="759" t="s">
        <v>207</v>
      </c>
      <c r="C78" s="760"/>
      <c r="D78" s="760"/>
      <c r="E78" s="760"/>
      <c r="F78" s="752" t="s">
        <v>822</v>
      </c>
      <c r="G78" s="758">
        <v>15833.522259290001</v>
      </c>
      <c r="H78" s="754" t="s">
        <v>196</v>
      </c>
    </row>
    <row r="79" spans="2:8" s="539" customFormat="1" ht="13.35" customHeight="1">
      <c r="B79" s="751"/>
      <c r="C79" s="759" t="s">
        <v>1504</v>
      </c>
      <c r="D79" s="760"/>
      <c r="E79" s="760"/>
      <c r="F79" s="761" t="s">
        <v>1879</v>
      </c>
      <c r="G79" s="758">
        <v>13011.03200965</v>
      </c>
      <c r="H79" s="762" t="s">
        <v>373</v>
      </c>
    </row>
    <row r="80" spans="2:8" s="539" customFormat="1" ht="13.9" customHeight="1">
      <c r="B80" s="751"/>
      <c r="C80" s="751"/>
      <c r="D80" s="763" t="s">
        <v>608</v>
      </c>
      <c r="E80" s="760"/>
      <c r="F80" s="764" t="s">
        <v>877</v>
      </c>
      <c r="G80" s="765">
        <v>1.38914139</v>
      </c>
      <c r="H80" s="766" t="s">
        <v>576</v>
      </c>
    </row>
    <row r="81" spans="2:8" s="539" customFormat="1" ht="13.35" customHeight="1">
      <c r="B81" s="767" t="s">
        <v>207</v>
      </c>
      <c r="C81" s="767" t="s">
        <v>1504</v>
      </c>
      <c r="D81" s="767" t="s">
        <v>608</v>
      </c>
      <c r="E81" s="768" t="s">
        <v>1504</v>
      </c>
      <c r="F81" s="769" t="s">
        <v>878</v>
      </c>
      <c r="G81" s="770">
        <v>1.38914139</v>
      </c>
      <c r="H81" s="771" t="s">
        <v>115</v>
      </c>
    </row>
    <row r="82" spans="2:8" s="539" customFormat="1" ht="24" customHeight="1">
      <c r="B82" s="751"/>
      <c r="C82" s="751"/>
      <c r="D82" s="763" t="s">
        <v>314</v>
      </c>
      <c r="E82" s="760"/>
      <c r="F82" s="764" t="s">
        <v>880</v>
      </c>
      <c r="G82" s="765">
        <v>0</v>
      </c>
      <c r="H82" s="766" t="s">
        <v>31</v>
      </c>
    </row>
    <row r="83" spans="2:8" s="539" customFormat="1" ht="24" customHeight="1">
      <c r="B83" s="772"/>
      <c r="C83" s="772"/>
      <c r="D83" s="767" t="s">
        <v>314</v>
      </c>
      <c r="E83" s="768" t="s">
        <v>1504</v>
      </c>
      <c r="F83" s="769" t="s">
        <v>881</v>
      </c>
      <c r="G83" s="770">
        <v>0</v>
      </c>
      <c r="H83" s="771" t="s">
        <v>400</v>
      </c>
    </row>
    <row r="84" spans="2:8" s="539" customFormat="1" ht="24" customHeight="1">
      <c r="B84" s="751"/>
      <c r="C84" s="751"/>
      <c r="D84" s="763" t="s">
        <v>548</v>
      </c>
      <c r="E84" s="760"/>
      <c r="F84" s="764" t="s">
        <v>1419</v>
      </c>
      <c r="G84" s="765">
        <v>4.9529999999999999E-3</v>
      </c>
      <c r="H84" s="766" t="s">
        <v>759</v>
      </c>
    </row>
    <row r="85" spans="2:8" s="539" customFormat="1" ht="24" customHeight="1">
      <c r="B85" s="772"/>
      <c r="C85" s="772"/>
      <c r="D85" s="767" t="s">
        <v>548</v>
      </c>
      <c r="E85" s="768" t="s">
        <v>1504</v>
      </c>
      <c r="F85" s="769" t="s">
        <v>1387</v>
      </c>
      <c r="G85" s="770">
        <v>4.9529999999999999E-3</v>
      </c>
      <c r="H85" s="771" t="s">
        <v>1388</v>
      </c>
    </row>
    <row r="86" spans="2:8" s="539" customFormat="1" ht="13.9" customHeight="1">
      <c r="B86" s="751"/>
      <c r="C86" s="751"/>
      <c r="D86" s="763" t="s">
        <v>825</v>
      </c>
      <c r="E86" s="760"/>
      <c r="F86" s="764" t="s">
        <v>1420</v>
      </c>
      <c r="G86" s="765">
        <v>12613.178711459999</v>
      </c>
      <c r="H86" s="766" t="s">
        <v>1880</v>
      </c>
    </row>
    <row r="87" spans="2:8" s="539" customFormat="1" ht="13.35" customHeight="1">
      <c r="B87" s="772"/>
      <c r="C87" s="772"/>
      <c r="D87" s="767" t="s">
        <v>825</v>
      </c>
      <c r="E87" s="768" t="s">
        <v>1504</v>
      </c>
      <c r="F87" s="769" t="s">
        <v>882</v>
      </c>
      <c r="G87" s="770">
        <v>144.59121146000001</v>
      </c>
      <c r="H87" s="771" t="s">
        <v>1881</v>
      </c>
    </row>
    <row r="88" spans="2:8" s="539" customFormat="1" ht="13.35" customHeight="1">
      <c r="B88" s="772"/>
      <c r="C88" s="772"/>
      <c r="D88" s="772"/>
      <c r="E88" s="768" t="s">
        <v>1812</v>
      </c>
      <c r="F88" s="769" t="s">
        <v>1708</v>
      </c>
      <c r="G88" s="770">
        <v>0</v>
      </c>
      <c r="H88" s="771" t="s">
        <v>1709</v>
      </c>
    </row>
    <row r="89" spans="2:8" s="539" customFormat="1" ht="13.35" customHeight="1">
      <c r="B89" s="772"/>
      <c r="C89" s="772"/>
      <c r="D89" s="772"/>
      <c r="E89" s="768" t="s">
        <v>1813</v>
      </c>
      <c r="F89" s="769" t="s">
        <v>1210</v>
      </c>
      <c r="G89" s="770">
        <v>12468.5875</v>
      </c>
      <c r="H89" s="771" t="s">
        <v>1211</v>
      </c>
    </row>
    <row r="90" spans="2:8" s="539" customFormat="1" ht="13.9" customHeight="1">
      <c r="B90" s="751"/>
      <c r="C90" s="751"/>
      <c r="D90" s="763" t="s">
        <v>581</v>
      </c>
      <c r="E90" s="760"/>
      <c r="F90" s="764" t="s">
        <v>886</v>
      </c>
      <c r="G90" s="765">
        <v>206.77028458000001</v>
      </c>
      <c r="H90" s="766" t="s">
        <v>406</v>
      </c>
    </row>
    <row r="91" spans="2:8" s="539" customFormat="1" ht="24" customHeight="1">
      <c r="B91" s="772"/>
      <c r="C91" s="772"/>
      <c r="D91" s="767" t="s">
        <v>581</v>
      </c>
      <c r="E91" s="768" t="s">
        <v>1504</v>
      </c>
      <c r="F91" s="769" t="s">
        <v>887</v>
      </c>
      <c r="G91" s="770">
        <v>206.77028458000001</v>
      </c>
      <c r="H91" s="771" t="s">
        <v>685</v>
      </c>
    </row>
    <row r="92" spans="2:8" s="539" customFormat="1" ht="13.9" customHeight="1">
      <c r="B92" s="751"/>
      <c r="C92" s="751"/>
      <c r="D92" s="763" t="s">
        <v>826</v>
      </c>
      <c r="E92" s="760"/>
      <c r="F92" s="764" t="s">
        <v>888</v>
      </c>
      <c r="G92" s="765">
        <v>9.6666666699999997</v>
      </c>
      <c r="H92" s="766" t="s">
        <v>79</v>
      </c>
    </row>
    <row r="93" spans="2:8" s="539" customFormat="1" ht="34.700000000000003" customHeight="1">
      <c r="B93" s="772"/>
      <c r="C93" s="772"/>
      <c r="D93" s="767" t="s">
        <v>826</v>
      </c>
      <c r="E93" s="768" t="s">
        <v>1504</v>
      </c>
      <c r="F93" s="769" t="s">
        <v>1722</v>
      </c>
      <c r="G93" s="770">
        <v>0</v>
      </c>
      <c r="H93" s="771" t="s">
        <v>2064</v>
      </c>
    </row>
    <row r="94" spans="2:8" s="539" customFormat="1" ht="34.700000000000003" customHeight="1">
      <c r="B94" s="772"/>
      <c r="C94" s="772"/>
      <c r="D94" s="772"/>
      <c r="E94" s="768" t="s">
        <v>1812</v>
      </c>
      <c r="F94" s="769" t="s">
        <v>2065</v>
      </c>
      <c r="G94" s="770">
        <v>0</v>
      </c>
      <c r="H94" s="771" t="s">
        <v>1599</v>
      </c>
    </row>
    <row r="95" spans="2:8" s="539" customFormat="1" ht="24" customHeight="1">
      <c r="B95" s="772"/>
      <c r="C95" s="772"/>
      <c r="D95" s="772"/>
      <c r="E95" s="768" t="s">
        <v>829</v>
      </c>
      <c r="F95" s="769" t="s">
        <v>1885</v>
      </c>
      <c r="G95" s="770">
        <v>9.6666666699999997</v>
      </c>
      <c r="H95" s="771" t="s">
        <v>1389</v>
      </c>
    </row>
    <row r="96" spans="2:8" s="539" customFormat="1" ht="34.700000000000003" customHeight="1">
      <c r="B96" s="772"/>
      <c r="C96" s="772"/>
      <c r="D96" s="772"/>
      <c r="E96" s="768" t="s">
        <v>833</v>
      </c>
      <c r="F96" s="769" t="s">
        <v>1886</v>
      </c>
      <c r="G96" s="770">
        <v>0</v>
      </c>
      <c r="H96" s="771" t="s">
        <v>1710</v>
      </c>
    </row>
    <row r="97" spans="2:8" s="539" customFormat="1" ht="24" customHeight="1">
      <c r="B97" s="772"/>
      <c r="C97" s="772"/>
      <c r="D97" s="772"/>
      <c r="E97" s="768" t="s">
        <v>1505</v>
      </c>
      <c r="F97" s="769" t="s">
        <v>1711</v>
      </c>
      <c r="G97" s="770">
        <v>0</v>
      </c>
      <c r="H97" s="771" t="s">
        <v>1712</v>
      </c>
    </row>
    <row r="98" spans="2:8" s="539" customFormat="1" ht="13.35" customHeight="1">
      <c r="B98" s="772"/>
      <c r="C98" s="772"/>
      <c r="D98" s="772"/>
      <c r="E98" s="768" t="s">
        <v>1507</v>
      </c>
      <c r="F98" s="769" t="s">
        <v>1687</v>
      </c>
      <c r="G98" s="770">
        <v>0</v>
      </c>
      <c r="H98" s="771" t="s">
        <v>1688</v>
      </c>
    </row>
    <row r="99" spans="2:8" s="539" customFormat="1" ht="24" customHeight="1">
      <c r="B99" s="772"/>
      <c r="C99" s="772"/>
      <c r="D99" s="772"/>
      <c r="E99" s="768" t="s">
        <v>1818</v>
      </c>
      <c r="F99" s="769" t="s">
        <v>1713</v>
      </c>
      <c r="G99" s="770">
        <v>0</v>
      </c>
      <c r="H99" s="771" t="s">
        <v>1714</v>
      </c>
    </row>
    <row r="100" spans="2:8" s="539" customFormat="1" ht="13.9" customHeight="1">
      <c r="B100" s="751"/>
      <c r="C100" s="751"/>
      <c r="D100" s="763" t="s">
        <v>487</v>
      </c>
      <c r="E100" s="760"/>
      <c r="F100" s="764" t="s">
        <v>1421</v>
      </c>
      <c r="G100" s="765">
        <v>180.02225254999999</v>
      </c>
      <c r="H100" s="766" t="s">
        <v>301</v>
      </c>
    </row>
    <row r="101" spans="2:8" s="539" customFormat="1" ht="45.95" customHeight="1">
      <c r="B101" s="772"/>
      <c r="C101" s="772"/>
      <c r="D101" s="767" t="s">
        <v>487</v>
      </c>
      <c r="E101" s="768" t="s">
        <v>1504</v>
      </c>
      <c r="F101" s="769" t="s">
        <v>1524</v>
      </c>
      <c r="G101" s="770">
        <v>101.88820088999999</v>
      </c>
      <c r="H101" s="771" t="s">
        <v>1525</v>
      </c>
    </row>
    <row r="102" spans="2:8" s="539" customFormat="1" ht="13.35" customHeight="1">
      <c r="B102" s="772"/>
      <c r="C102" s="772"/>
      <c r="D102" s="772"/>
      <c r="E102" s="768" t="s">
        <v>1813</v>
      </c>
      <c r="F102" s="769" t="s">
        <v>3005</v>
      </c>
      <c r="G102" s="770">
        <v>21.707713500000001</v>
      </c>
      <c r="H102" s="771" t="s">
        <v>3006</v>
      </c>
    </row>
    <row r="103" spans="2:8" s="539" customFormat="1" ht="13.35" customHeight="1">
      <c r="B103" s="772"/>
      <c r="C103" s="772"/>
      <c r="D103" s="772"/>
      <c r="E103" s="768" t="s">
        <v>833</v>
      </c>
      <c r="F103" s="769" t="s">
        <v>889</v>
      </c>
      <c r="G103" s="770">
        <v>0.94677999999999995</v>
      </c>
      <c r="H103" s="771" t="s">
        <v>303</v>
      </c>
    </row>
    <row r="104" spans="2:8" s="539" customFormat="1" ht="45.95" customHeight="1">
      <c r="B104" s="772"/>
      <c r="C104" s="772"/>
      <c r="D104" s="772"/>
      <c r="E104" s="768" t="s">
        <v>840</v>
      </c>
      <c r="F104" s="769" t="s">
        <v>1574</v>
      </c>
      <c r="G104" s="770">
        <v>54.6889386</v>
      </c>
      <c r="H104" s="771" t="s">
        <v>2066</v>
      </c>
    </row>
    <row r="105" spans="2:8" s="539" customFormat="1" ht="24" customHeight="1">
      <c r="B105" s="772"/>
      <c r="C105" s="772"/>
      <c r="D105" s="772"/>
      <c r="E105" s="768" t="s">
        <v>1848</v>
      </c>
      <c r="F105" s="769" t="s">
        <v>890</v>
      </c>
      <c r="G105" s="770">
        <v>0.79061956</v>
      </c>
      <c r="H105" s="771" t="s">
        <v>758</v>
      </c>
    </row>
    <row r="106" spans="2:8" s="539" customFormat="1" ht="24" customHeight="1">
      <c r="B106" s="751"/>
      <c r="C106" s="759" t="s">
        <v>1812</v>
      </c>
      <c r="D106" s="760"/>
      <c r="E106" s="760"/>
      <c r="F106" s="761" t="s">
        <v>891</v>
      </c>
      <c r="G106" s="758">
        <v>154.55280293000001</v>
      </c>
      <c r="H106" s="762" t="s">
        <v>551</v>
      </c>
    </row>
    <row r="107" spans="2:8" s="539" customFormat="1" ht="24" customHeight="1">
      <c r="B107" s="751"/>
      <c r="C107" s="751"/>
      <c r="D107" s="763" t="s">
        <v>608</v>
      </c>
      <c r="E107" s="760"/>
      <c r="F107" s="764" t="s">
        <v>891</v>
      </c>
      <c r="G107" s="765">
        <v>154.55280293000001</v>
      </c>
      <c r="H107" s="766" t="s">
        <v>551</v>
      </c>
    </row>
    <row r="108" spans="2:8" s="539" customFormat="1" ht="24" customHeight="1">
      <c r="B108" s="772"/>
      <c r="C108" s="767" t="s">
        <v>1812</v>
      </c>
      <c r="D108" s="767" t="s">
        <v>608</v>
      </c>
      <c r="E108" s="768" t="s">
        <v>1504</v>
      </c>
      <c r="F108" s="769" t="s">
        <v>892</v>
      </c>
      <c r="G108" s="770">
        <v>154.55280293000001</v>
      </c>
      <c r="H108" s="771" t="s">
        <v>136</v>
      </c>
    </row>
    <row r="109" spans="2:8" s="539" customFormat="1" ht="34.700000000000003" customHeight="1">
      <c r="B109" s="751"/>
      <c r="C109" s="759" t="s">
        <v>1813</v>
      </c>
      <c r="D109" s="760"/>
      <c r="E109" s="760"/>
      <c r="F109" s="761" t="s">
        <v>1894</v>
      </c>
      <c r="G109" s="758">
        <v>20.850600889999999</v>
      </c>
      <c r="H109" s="762" t="s">
        <v>225</v>
      </c>
    </row>
    <row r="110" spans="2:8" s="539" customFormat="1" ht="24" customHeight="1">
      <c r="B110" s="751"/>
      <c r="C110" s="751"/>
      <c r="D110" s="763" t="s">
        <v>608</v>
      </c>
      <c r="E110" s="760"/>
      <c r="F110" s="764" t="s">
        <v>1894</v>
      </c>
      <c r="G110" s="765">
        <v>20.850600889999999</v>
      </c>
      <c r="H110" s="766" t="s">
        <v>225</v>
      </c>
    </row>
    <row r="111" spans="2:8" s="539" customFormat="1" ht="24" customHeight="1">
      <c r="B111" s="772"/>
      <c r="C111" s="767" t="s">
        <v>1813</v>
      </c>
      <c r="D111" s="767" t="s">
        <v>608</v>
      </c>
      <c r="E111" s="768" t="s">
        <v>1504</v>
      </c>
      <c r="F111" s="769" t="s">
        <v>893</v>
      </c>
      <c r="G111" s="770">
        <v>20.850600889999999</v>
      </c>
      <c r="H111" s="771" t="s">
        <v>77</v>
      </c>
    </row>
    <row r="112" spans="2:8" s="539" customFormat="1" ht="45.95" customHeight="1">
      <c r="B112" s="751"/>
      <c r="C112" s="759" t="s">
        <v>829</v>
      </c>
      <c r="D112" s="760"/>
      <c r="E112" s="760"/>
      <c r="F112" s="761" t="s">
        <v>1895</v>
      </c>
      <c r="G112" s="758">
        <v>1516.9749099200001</v>
      </c>
      <c r="H112" s="762" t="s">
        <v>1896</v>
      </c>
    </row>
    <row r="113" spans="2:8" s="539" customFormat="1" ht="56.45" customHeight="1">
      <c r="B113" s="751"/>
      <c r="C113" s="751"/>
      <c r="D113" s="763" t="s">
        <v>608</v>
      </c>
      <c r="E113" s="760"/>
      <c r="F113" s="774" t="s">
        <v>1897</v>
      </c>
      <c r="G113" s="765">
        <v>1516.9749099200001</v>
      </c>
      <c r="H113" s="775" t="s">
        <v>2067</v>
      </c>
    </row>
    <row r="114" spans="2:8" s="539" customFormat="1" ht="13.35" customHeight="1">
      <c r="B114" s="772"/>
      <c r="C114" s="767" t="s">
        <v>829</v>
      </c>
      <c r="D114" s="767" t="s">
        <v>608</v>
      </c>
      <c r="E114" s="768" t="s">
        <v>1813</v>
      </c>
      <c r="F114" s="769" t="s">
        <v>895</v>
      </c>
      <c r="G114" s="770">
        <v>21.51592042</v>
      </c>
      <c r="H114" s="771" t="s">
        <v>524</v>
      </c>
    </row>
    <row r="115" spans="2:8" s="539" customFormat="1" ht="45.95" customHeight="1">
      <c r="B115" s="772"/>
      <c r="C115" s="772"/>
      <c r="D115" s="772"/>
      <c r="E115" s="768" t="s">
        <v>1848</v>
      </c>
      <c r="F115" s="769" t="s">
        <v>2068</v>
      </c>
      <c r="G115" s="770">
        <v>1.3256270000000001</v>
      </c>
      <c r="H115" s="771" t="s">
        <v>1529</v>
      </c>
    </row>
    <row r="116" spans="2:8" s="539" customFormat="1" ht="24" customHeight="1">
      <c r="B116" s="772"/>
      <c r="C116" s="772"/>
      <c r="D116" s="772"/>
      <c r="E116" s="768" t="s">
        <v>1505</v>
      </c>
      <c r="F116" s="769" t="s">
        <v>896</v>
      </c>
      <c r="G116" s="770">
        <v>77.333604769999994</v>
      </c>
      <c r="H116" s="771" t="s">
        <v>210</v>
      </c>
    </row>
    <row r="117" spans="2:8" s="539" customFormat="1" ht="34.700000000000003" customHeight="1">
      <c r="B117" s="772"/>
      <c r="C117" s="772"/>
      <c r="D117" s="772"/>
      <c r="E117" s="768" t="s">
        <v>1506</v>
      </c>
      <c r="F117" s="769" t="s">
        <v>1900</v>
      </c>
      <c r="G117" s="770">
        <v>45.826623830000003</v>
      </c>
      <c r="H117" s="771" t="s">
        <v>1735</v>
      </c>
    </row>
    <row r="118" spans="2:8" s="539" customFormat="1" ht="34.700000000000003" customHeight="1">
      <c r="B118" s="772"/>
      <c r="C118" s="772"/>
      <c r="D118" s="772"/>
      <c r="E118" s="768" t="s">
        <v>1818</v>
      </c>
      <c r="F118" s="769" t="s">
        <v>2863</v>
      </c>
      <c r="G118" s="770">
        <v>4.0938000000000002E-2</v>
      </c>
      <c r="H118" s="771" t="s">
        <v>2666</v>
      </c>
    </row>
    <row r="119" spans="2:8" s="539" customFormat="1" ht="34.700000000000003" customHeight="1">
      <c r="B119" s="772"/>
      <c r="C119" s="772"/>
      <c r="D119" s="772"/>
      <c r="E119" s="768" t="s">
        <v>1874</v>
      </c>
      <c r="F119" s="769" t="s">
        <v>1577</v>
      </c>
      <c r="G119" s="770">
        <v>6.6304884700000004</v>
      </c>
      <c r="H119" s="771" t="s">
        <v>1578</v>
      </c>
    </row>
    <row r="120" spans="2:8" s="539" customFormat="1" ht="45.95" customHeight="1">
      <c r="B120" s="772"/>
      <c r="C120" s="772"/>
      <c r="D120" s="772"/>
      <c r="E120" s="768" t="s">
        <v>1851</v>
      </c>
      <c r="F120" s="769" t="s">
        <v>2069</v>
      </c>
      <c r="G120" s="770">
        <v>130.45812565</v>
      </c>
      <c r="H120" s="771" t="s">
        <v>2070</v>
      </c>
    </row>
    <row r="121" spans="2:8" s="539" customFormat="1" ht="45.95" customHeight="1">
      <c r="B121" s="772"/>
      <c r="C121" s="772"/>
      <c r="D121" s="772"/>
      <c r="E121" s="768" t="s">
        <v>1902</v>
      </c>
      <c r="F121" s="769" t="s">
        <v>1530</v>
      </c>
      <c r="G121" s="770">
        <v>4.1516597400000004</v>
      </c>
      <c r="H121" s="771" t="s">
        <v>1903</v>
      </c>
    </row>
    <row r="122" spans="2:8" s="539" customFormat="1" ht="45.95" customHeight="1">
      <c r="B122" s="772"/>
      <c r="C122" s="772"/>
      <c r="D122" s="772"/>
      <c r="E122" s="768" t="s">
        <v>1904</v>
      </c>
      <c r="F122" s="769" t="s">
        <v>2071</v>
      </c>
      <c r="G122" s="770">
        <v>0.60340349999999998</v>
      </c>
      <c r="H122" s="771" t="s">
        <v>2072</v>
      </c>
    </row>
    <row r="123" spans="2:8" s="539" customFormat="1" ht="45.95" customHeight="1">
      <c r="B123" s="772"/>
      <c r="C123" s="772"/>
      <c r="D123" s="772"/>
      <c r="E123" s="768" t="s">
        <v>1861</v>
      </c>
      <c r="F123" s="769" t="s">
        <v>2073</v>
      </c>
      <c r="G123" s="770">
        <v>19.547135959999999</v>
      </c>
      <c r="H123" s="771" t="s">
        <v>2074</v>
      </c>
    </row>
    <row r="124" spans="2:8" s="539" customFormat="1" ht="45.95" customHeight="1">
      <c r="B124" s="772"/>
      <c r="C124" s="772"/>
      <c r="D124" s="772"/>
      <c r="E124" s="768" t="s">
        <v>1907</v>
      </c>
      <c r="F124" s="769" t="s">
        <v>2075</v>
      </c>
      <c r="G124" s="770">
        <v>0.84475500000000003</v>
      </c>
      <c r="H124" s="771" t="s">
        <v>2076</v>
      </c>
    </row>
    <row r="125" spans="2:8" s="539" customFormat="1" ht="45.95" customHeight="1">
      <c r="B125" s="772"/>
      <c r="C125" s="772"/>
      <c r="D125" s="772"/>
      <c r="E125" s="768" t="s">
        <v>1866</v>
      </c>
      <c r="F125" s="769" t="s">
        <v>2077</v>
      </c>
      <c r="G125" s="770">
        <v>6.0435882200000002</v>
      </c>
      <c r="H125" s="771" t="s">
        <v>2078</v>
      </c>
    </row>
    <row r="126" spans="2:8" s="539" customFormat="1" ht="45.95" customHeight="1">
      <c r="B126" s="772"/>
      <c r="C126" s="772"/>
      <c r="D126" s="772"/>
      <c r="E126" s="768" t="s">
        <v>1870</v>
      </c>
      <c r="F126" s="769" t="s">
        <v>2588</v>
      </c>
      <c r="G126" s="770">
        <v>27.960144499999998</v>
      </c>
      <c r="H126" s="771" t="s">
        <v>2589</v>
      </c>
    </row>
    <row r="127" spans="2:8" s="539" customFormat="1" ht="45.95" customHeight="1">
      <c r="B127" s="772"/>
      <c r="C127" s="772"/>
      <c r="D127" s="772"/>
      <c r="E127" s="768" t="s">
        <v>1871</v>
      </c>
      <c r="F127" s="769" t="s">
        <v>1531</v>
      </c>
      <c r="G127" s="770">
        <v>0.165105</v>
      </c>
      <c r="H127" s="771" t="s">
        <v>1532</v>
      </c>
    </row>
    <row r="128" spans="2:8" s="539" customFormat="1" ht="45.95" customHeight="1">
      <c r="B128" s="772"/>
      <c r="C128" s="772"/>
      <c r="D128" s="772"/>
      <c r="E128" s="768" t="s">
        <v>1910</v>
      </c>
      <c r="F128" s="769" t="s">
        <v>2079</v>
      </c>
      <c r="G128" s="770">
        <v>507.03001133999999</v>
      </c>
      <c r="H128" s="771" t="s">
        <v>2080</v>
      </c>
    </row>
    <row r="129" spans="2:8" s="539" customFormat="1" ht="34.700000000000003" customHeight="1">
      <c r="B129" s="772"/>
      <c r="C129" s="772"/>
      <c r="D129" s="772"/>
      <c r="E129" s="768" t="s">
        <v>1911</v>
      </c>
      <c r="F129" s="769" t="s">
        <v>900</v>
      </c>
      <c r="G129" s="770">
        <v>0.90001600000000004</v>
      </c>
      <c r="H129" s="771" t="s">
        <v>634</v>
      </c>
    </row>
    <row r="130" spans="2:8" s="539" customFormat="1" ht="34.700000000000003" customHeight="1">
      <c r="B130" s="772"/>
      <c r="C130" s="772"/>
      <c r="D130" s="772"/>
      <c r="E130" s="768" t="s">
        <v>1912</v>
      </c>
      <c r="F130" s="769" t="s">
        <v>1533</v>
      </c>
      <c r="G130" s="770">
        <v>5.1525999999999996</v>
      </c>
      <c r="H130" s="771" t="s">
        <v>1913</v>
      </c>
    </row>
    <row r="131" spans="2:8" s="539" customFormat="1" ht="45.95" customHeight="1">
      <c r="B131" s="772"/>
      <c r="C131" s="772"/>
      <c r="D131" s="772"/>
      <c r="E131" s="768" t="s">
        <v>1914</v>
      </c>
      <c r="F131" s="769" t="s">
        <v>2081</v>
      </c>
      <c r="G131" s="770">
        <v>7.5360775999999996</v>
      </c>
      <c r="H131" s="771" t="s">
        <v>2082</v>
      </c>
    </row>
    <row r="132" spans="2:8" s="539" customFormat="1" ht="45.95" customHeight="1">
      <c r="B132" s="772"/>
      <c r="C132" s="772"/>
      <c r="D132" s="772"/>
      <c r="E132" s="768" t="s">
        <v>1917</v>
      </c>
      <c r="F132" s="769" t="s">
        <v>2083</v>
      </c>
      <c r="G132" s="770">
        <v>41.014776779999998</v>
      </c>
      <c r="H132" s="771" t="s">
        <v>2084</v>
      </c>
    </row>
    <row r="133" spans="2:8" s="539" customFormat="1" ht="45.95" customHeight="1">
      <c r="B133" s="772"/>
      <c r="C133" s="772"/>
      <c r="D133" s="772"/>
      <c r="E133" s="768" t="s">
        <v>1925</v>
      </c>
      <c r="F133" s="769" t="s">
        <v>2085</v>
      </c>
      <c r="G133" s="770">
        <v>54.006673399999997</v>
      </c>
      <c r="H133" s="771" t="s">
        <v>2086</v>
      </c>
    </row>
    <row r="134" spans="2:8" s="539" customFormat="1" ht="45.95" customHeight="1">
      <c r="B134" s="772"/>
      <c r="C134" s="772"/>
      <c r="D134" s="772"/>
      <c r="E134" s="768" t="s">
        <v>1926</v>
      </c>
      <c r="F134" s="769" t="s">
        <v>2190</v>
      </c>
      <c r="G134" s="770">
        <v>54.419579929999998</v>
      </c>
      <c r="H134" s="771" t="s">
        <v>2191</v>
      </c>
    </row>
    <row r="135" spans="2:8" s="539" customFormat="1" ht="45.95" customHeight="1">
      <c r="B135" s="772"/>
      <c r="C135" s="772"/>
      <c r="D135" s="772"/>
      <c r="E135" s="768" t="s">
        <v>1927</v>
      </c>
      <c r="F135" s="769" t="s">
        <v>2087</v>
      </c>
      <c r="G135" s="770">
        <v>1.1079829999999999</v>
      </c>
      <c r="H135" s="771" t="s">
        <v>2088</v>
      </c>
    </row>
    <row r="136" spans="2:8" s="539" customFormat="1" ht="45.95" customHeight="1">
      <c r="B136" s="772"/>
      <c r="C136" s="772"/>
      <c r="D136" s="772"/>
      <c r="E136" s="768" t="s">
        <v>1929</v>
      </c>
      <c r="F136" s="769" t="s">
        <v>2089</v>
      </c>
      <c r="G136" s="770">
        <v>215.94795607</v>
      </c>
      <c r="H136" s="771" t="s">
        <v>2090</v>
      </c>
    </row>
    <row r="137" spans="2:8" s="539" customFormat="1" ht="45.95" customHeight="1">
      <c r="B137" s="772"/>
      <c r="C137" s="772"/>
      <c r="D137" s="772"/>
      <c r="E137" s="768" t="s">
        <v>1931</v>
      </c>
      <c r="F137" s="769" t="s">
        <v>2248</v>
      </c>
      <c r="G137" s="770">
        <v>1.2745822499999999</v>
      </c>
      <c r="H137" s="771" t="s">
        <v>2249</v>
      </c>
    </row>
    <row r="138" spans="2:8" s="539" customFormat="1" ht="34.700000000000003" customHeight="1">
      <c r="B138" s="772"/>
      <c r="C138" s="772"/>
      <c r="D138" s="772"/>
      <c r="E138" s="768" t="s">
        <v>1932</v>
      </c>
      <c r="F138" s="769" t="s">
        <v>1392</v>
      </c>
      <c r="G138" s="770">
        <v>6.7295999999999995E-2</v>
      </c>
      <c r="H138" s="771" t="s">
        <v>1393</v>
      </c>
    </row>
    <row r="139" spans="2:8" s="539" customFormat="1" ht="24" customHeight="1">
      <c r="B139" s="772"/>
      <c r="C139" s="772"/>
      <c r="D139" s="772"/>
      <c r="E139" s="768" t="s">
        <v>1933</v>
      </c>
      <c r="F139" s="769" t="s">
        <v>1394</v>
      </c>
      <c r="G139" s="770">
        <v>135.02080050000001</v>
      </c>
      <c r="H139" s="771" t="s">
        <v>1395</v>
      </c>
    </row>
    <row r="140" spans="2:8" s="539" customFormat="1" ht="45.95" customHeight="1">
      <c r="B140" s="772"/>
      <c r="C140" s="772"/>
      <c r="D140" s="772"/>
      <c r="E140" s="768" t="s">
        <v>1934</v>
      </c>
      <c r="F140" s="769" t="s">
        <v>2250</v>
      </c>
      <c r="G140" s="770">
        <v>2.5396649999999998</v>
      </c>
      <c r="H140" s="771" t="s">
        <v>2251</v>
      </c>
    </row>
    <row r="141" spans="2:8" s="539" customFormat="1" ht="45.95" customHeight="1">
      <c r="B141" s="772"/>
      <c r="C141" s="772"/>
      <c r="D141" s="772"/>
      <c r="E141" s="768" t="s">
        <v>2382</v>
      </c>
      <c r="F141" s="769" t="s">
        <v>2388</v>
      </c>
      <c r="G141" s="770">
        <v>7.0440325000000001</v>
      </c>
      <c r="H141" s="771" t="s">
        <v>2389</v>
      </c>
    </row>
    <row r="142" spans="2:8" s="539" customFormat="1" ht="45.95" customHeight="1">
      <c r="B142" s="772"/>
      <c r="C142" s="772"/>
      <c r="D142" s="772"/>
      <c r="E142" s="768" t="s">
        <v>2241</v>
      </c>
      <c r="F142" s="769" t="s">
        <v>2252</v>
      </c>
      <c r="G142" s="770">
        <v>132.62090699000001</v>
      </c>
      <c r="H142" s="771" t="s">
        <v>2253</v>
      </c>
    </row>
    <row r="143" spans="2:8" s="539" customFormat="1" ht="34.700000000000003" customHeight="1">
      <c r="B143" s="772"/>
      <c r="C143" s="772"/>
      <c r="D143" s="772"/>
      <c r="E143" s="768" t="s">
        <v>1820</v>
      </c>
      <c r="F143" s="769" t="s">
        <v>2476</v>
      </c>
      <c r="G143" s="770">
        <v>4.2297500000000001</v>
      </c>
      <c r="H143" s="771" t="s">
        <v>2477</v>
      </c>
    </row>
    <row r="144" spans="2:8" s="539" customFormat="1" ht="45.95" customHeight="1">
      <c r="B144" s="772"/>
      <c r="C144" s="772"/>
      <c r="D144" s="772"/>
      <c r="E144" s="768" t="s">
        <v>1822</v>
      </c>
      <c r="F144" s="769" t="s">
        <v>2590</v>
      </c>
      <c r="G144" s="770">
        <v>0.42956</v>
      </c>
      <c r="H144" s="771" t="s">
        <v>2591</v>
      </c>
    </row>
    <row r="145" spans="2:8" s="539" customFormat="1" ht="45.95" customHeight="1">
      <c r="B145" s="772"/>
      <c r="C145" s="772"/>
      <c r="D145" s="772"/>
      <c r="E145" s="768" t="s">
        <v>1824</v>
      </c>
      <c r="F145" s="769" t="s">
        <v>2592</v>
      </c>
      <c r="G145" s="770">
        <v>3.774454</v>
      </c>
      <c r="H145" s="771" t="s">
        <v>2593</v>
      </c>
    </row>
    <row r="146" spans="2:8" s="539" customFormat="1" ht="45.95" customHeight="1">
      <c r="B146" s="772"/>
      <c r="C146" s="772"/>
      <c r="D146" s="772"/>
      <c r="E146" s="768" t="s">
        <v>1826</v>
      </c>
      <c r="F146" s="769" t="s">
        <v>2674</v>
      </c>
      <c r="G146" s="770">
        <v>1.2252000000000001E-2</v>
      </c>
      <c r="H146" s="771" t="s">
        <v>2864</v>
      </c>
    </row>
    <row r="147" spans="2:8" s="539" customFormat="1" ht="24" customHeight="1">
      <c r="B147" s="772"/>
      <c r="C147" s="772"/>
      <c r="D147" s="772"/>
      <c r="E147" s="768" t="s">
        <v>1829</v>
      </c>
      <c r="F147" s="769" t="s">
        <v>3156</v>
      </c>
      <c r="G147" s="770">
        <v>0.39881650000000002</v>
      </c>
      <c r="H147" s="771" t="s">
        <v>3156</v>
      </c>
    </row>
    <row r="148" spans="2:8" s="539" customFormat="1" ht="13.35" customHeight="1">
      <c r="B148" s="751"/>
      <c r="C148" s="759" t="s">
        <v>833</v>
      </c>
      <c r="D148" s="760"/>
      <c r="E148" s="760"/>
      <c r="F148" s="761" t="s">
        <v>1715</v>
      </c>
      <c r="G148" s="758">
        <v>0</v>
      </c>
      <c r="H148" s="762" t="s">
        <v>1716</v>
      </c>
    </row>
    <row r="149" spans="2:8" s="539" customFormat="1" ht="13.9" customHeight="1">
      <c r="B149" s="751"/>
      <c r="C149" s="751"/>
      <c r="D149" s="763" t="s">
        <v>207</v>
      </c>
      <c r="E149" s="760"/>
      <c r="F149" s="764" t="s">
        <v>1717</v>
      </c>
      <c r="G149" s="765">
        <v>0</v>
      </c>
      <c r="H149" s="766" t="s">
        <v>1718</v>
      </c>
    </row>
    <row r="150" spans="2:8" s="539" customFormat="1" ht="13.35" customHeight="1">
      <c r="B150" s="772"/>
      <c r="C150" s="767" t="s">
        <v>833</v>
      </c>
      <c r="D150" s="767" t="s">
        <v>207</v>
      </c>
      <c r="E150" s="768" t="s">
        <v>1504</v>
      </c>
      <c r="F150" s="769" t="s">
        <v>1719</v>
      </c>
      <c r="G150" s="770">
        <v>0</v>
      </c>
      <c r="H150" s="771" t="s">
        <v>1720</v>
      </c>
    </row>
    <row r="151" spans="2:8" s="539" customFormat="1" ht="13.35" customHeight="1">
      <c r="B151" s="751"/>
      <c r="C151" s="759" t="s">
        <v>840</v>
      </c>
      <c r="D151" s="760"/>
      <c r="E151" s="760"/>
      <c r="F151" s="761" t="s">
        <v>1939</v>
      </c>
      <c r="G151" s="758">
        <v>1130.1119358999999</v>
      </c>
      <c r="H151" s="762" t="s">
        <v>202</v>
      </c>
    </row>
    <row r="152" spans="2:8" s="539" customFormat="1" ht="13.9" customHeight="1">
      <c r="B152" s="751"/>
      <c r="C152" s="751"/>
      <c r="D152" s="763" t="s">
        <v>608</v>
      </c>
      <c r="E152" s="760"/>
      <c r="F152" s="764" t="s">
        <v>1939</v>
      </c>
      <c r="G152" s="765">
        <v>1130.1119358999999</v>
      </c>
      <c r="H152" s="766" t="s">
        <v>202</v>
      </c>
    </row>
    <row r="153" spans="2:8" s="539" customFormat="1" ht="24" customHeight="1">
      <c r="B153" s="772"/>
      <c r="C153" s="767" t="s">
        <v>840</v>
      </c>
      <c r="D153" s="767" t="s">
        <v>608</v>
      </c>
      <c r="E153" s="768" t="s">
        <v>829</v>
      </c>
      <c r="F153" s="769" t="s">
        <v>901</v>
      </c>
      <c r="G153" s="770">
        <v>10.76183024</v>
      </c>
      <c r="H153" s="771" t="s">
        <v>508</v>
      </c>
    </row>
    <row r="154" spans="2:8" s="539" customFormat="1" ht="13.35" customHeight="1">
      <c r="B154" s="772"/>
      <c r="C154" s="772"/>
      <c r="D154" s="772"/>
      <c r="E154" s="768" t="s">
        <v>840</v>
      </c>
      <c r="F154" s="769" t="s">
        <v>903</v>
      </c>
      <c r="G154" s="770">
        <v>363.44856496</v>
      </c>
      <c r="H154" s="771" t="s">
        <v>198</v>
      </c>
    </row>
    <row r="155" spans="2:8" s="539" customFormat="1" ht="34.700000000000003" customHeight="1">
      <c r="B155" s="772"/>
      <c r="C155" s="772"/>
      <c r="D155" s="772"/>
      <c r="E155" s="768" t="s">
        <v>1875</v>
      </c>
      <c r="F155" s="769" t="s">
        <v>1736</v>
      </c>
      <c r="G155" s="770">
        <v>755.89033816000006</v>
      </c>
      <c r="H155" s="771" t="s">
        <v>1940</v>
      </c>
    </row>
    <row r="156" spans="2:8" s="539" customFormat="1" ht="13.35" customHeight="1">
      <c r="B156" s="772"/>
      <c r="C156" s="772"/>
      <c r="D156" s="772"/>
      <c r="E156" s="768" t="s">
        <v>1505</v>
      </c>
      <c r="F156" s="769" t="s">
        <v>1662</v>
      </c>
      <c r="G156" s="770">
        <v>1.20254E-3</v>
      </c>
      <c r="H156" s="771" t="s">
        <v>1663</v>
      </c>
    </row>
    <row r="157" spans="2:8" s="539" customFormat="1" ht="34.700000000000003" customHeight="1">
      <c r="B157" s="772"/>
      <c r="C157" s="772"/>
      <c r="D157" s="772"/>
      <c r="E157" s="768" t="s">
        <v>1850</v>
      </c>
      <c r="F157" s="769" t="s">
        <v>2118</v>
      </c>
      <c r="G157" s="770">
        <v>0.01</v>
      </c>
      <c r="H157" s="771" t="s">
        <v>2119</v>
      </c>
    </row>
    <row r="158" spans="2:8" s="539" customFormat="1" ht="13.35" customHeight="1">
      <c r="B158" s="759" t="s">
        <v>314</v>
      </c>
      <c r="C158" s="760"/>
      <c r="D158" s="760"/>
      <c r="E158" s="760"/>
      <c r="F158" s="752" t="s">
        <v>823</v>
      </c>
      <c r="G158" s="758">
        <v>0</v>
      </c>
      <c r="H158" s="754" t="s">
        <v>466</v>
      </c>
    </row>
    <row r="159" spans="2:8" s="539" customFormat="1" ht="13.35" customHeight="1">
      <c r="B159" s="751"/>
      <c r="C159" s="759" t="s">
        <v>1812</v>
      </c>
      <c r="D159" s="760"/>
      <c r="E159" s="760"/>
      <c r="F159" s="761" t="s">
        <v>1398</v>
      </c>
      <c r="G159" s="758">
        <v>0</v>
      </c>
      <c r="H159" s="762" t="s">
        <v>1399</v>
      </c>
    </row>
    <row r="160" spans="2:8" s="539" customFormat="1" ht="13.9" customHeight="1">
      <c r="B160" s="751"/>
      <c r="C160" s="751"/>
      <c r="D160" s="763" t="s">
        <v>608</v>
      </c>
      <c r="E160" s="760"/>
      <c r="F160" s="764" t="s">
        <v>1398</v>
      </c>
      <c r="G160" s="765">
        <v>0</v>
      </c>
      <c r="H160" s="766" t="s">
        <v>1399</v>
      </c>
    </row>
    <row r="161" spans="2:8" s="539" customFormat="1" ht="13.35" customHeight="1">
      <c r="B161" s="767" t="s">
        <v>314</v>
      </c>
      <c r="C161" s="767" t="s">
        <v>1812</v>
      </c>
      <c r="D161" s="767" t="s">
        <v>608</v>
      </c>
      <c r="E161" s="768" t="s">
        <v>829</v>
      </c>
      <c r="F161" s="769" t="s">
        <v>1400</v>
      </c>
      <c r="G161" s="770">
        <v>0</v>
      </c>
      <c r="H161" s="771" t="s">
        <v>1401</v>
      </c>
    </row>
    <row r="162" spans="2:8" s="539" customFormat="1" ht="24" customHeight="1">
      <c r="B162" s="772"/>
      <c r="C162" s="772"/>
      <c r="D162" s="772"/>
      <c r="E162" s="768" t="s">
        <v>833</v>
      </c>
      <c r="F162" s="769" t="s">
        <v>1402</v>
      </c>
      <c r="G162" s="770">
        <v>0</v>
      </c>
      <c r="H162" s="771" t="s">
        <v>1403</v>
      </c>
    </row>
    <row r="163" spans="2:8" s="539" customFormat="1" ht="13.35" customHeight="1">
      <c r="B163" s="759" t="s">
        <v>548</v>
      </c>
      <c r="C163" s="760"/>
      <c r="D163" s="760"/>
      <c r="E163" s="760"/>
      <c r="F163" s="752" t="s">
        <v>824</v>
      </c>
      <c r="G163" s="758">
        <v>327599.48100000003</v>
      </c>
      <c r="H163" s="754" t="s">
        <v>336</v>
      </c>
    </row>
    <row r="164" spans="2:8" s="539" customFormat="1" ht="13.35" customHeight="1">
      <c r="B164" s="751"/>
      <c r="C164" s="759" t="s">
        <v>1504</v>
      </c>
      <c r="D164" s="760"/>
      <c r="E164" s="760"/>
      <c r="F164" s="761" t="s">
        <v>960</v>
      </c>
      <c r="G164" s="758">
        <v>25399.481</v>
      </c>
      <c r="H164" s="762" t="s">
        <v>3</v>
      </c>
    </row>
    <row r="165" spans="2:8" s="539" customFormat="1" ht="24" customHeight="1">
      <c r="B165" s="751"/>
      <c r="C165" s="751"/>
      <c r="D165" s="763" t="s">
        <v>608</v>
      </c>
      <c r="E165" s="760"/>
      <c r="F165" s="764" t="s">
        <v>2091</v>
      </c>
      <c r="G165" s="765">
        <v>25399.481</v>
      </c>
      <c r="H165" s="766" t="s">
        <v>2092</v>
      </c>
    </row>
    <row r="166" spans="2:8" s="539" customFormat="1" ht="13.35" customHeight="1">
      <c r="B166" s="767" t="s">
        <v>548</v>
      </c>
      <c r="C166" s="767" t="s">
        <v>1504</v>
      </c>
      <c r="D166" s="767" t="s">
        <v>608</v>
      </c>
      <c r="E166" s="768" t="s">
        <v>829</v>
      </c>
      <c r="F166" s="769" t="s">
        <v>1513</v>
      </c>
      <c r="G166" s="770">
        <v>9068.49</v>
      </c>
      <c r="H166" s="771" t="s">
        <v>39</v>
      </c>
    </row>
    <row r="167" spans="2:8" s="539" customFormat="1" ht="13.35" customHeight="1">
      <c r="B167" s="772"/>
      <c r="C167" s="772"/>
      <c r="D167" s="772"/>
      <c r="E167" s="768" t="s">
        <v>833</v>
      </c>
      <c r="F167" s="769" t="s">
        <v>2093</v>
      </c>
      <c r="G167" s="770">
        <v>1524.193</v>
      </c>
      <c r="H167" s="771" t="s">
        <v>483</v>
      </c>
    </row>
    <row r="168" spans="2:8" s="539" customFormat="1" ht="13.35" customHeight="1">
      <c r="B168" s="772"/>
      <c r="C168" s="772"/>
      <c r="D168" s="772"/>
      <c r="E168" s="768" t="s">
        <v>840</v>
      </c>
      <c r="F168" s="769" t="s">
        <v>1514</v>
      </c>
      <c r="G168" s="770">
        <v>12857.356</v>
      </c>
      <c r="H168" s="771" t="s">
        <v>195</v>
      </c>
    </row>
    <row r="169" spans="2:8" s="539" customFormat="1" ht="13.35" customHeight="1">
      <c r="B169" s="772"/>
      <c r="C169" s="772"/>
      <c r="D169" s="772"/>
      <c r="E169" s="768" t="s">
        <v>1847</v>
      </c>
      <c r="F169" s="769" t="s">
        <v>2173</v>
      </c>
      <c r="G169" s="770">
        <v>1043.825</v>
      </c>
      <c r="H169" s="771" t="s">
        <v>2174</v>
      </c>
    </row>
    <row r="170" spans="2:8" s="539" customFormat="1" ht="34.700000000000003" customHeight="1">
      <c r="B170" s="772"/>
      <c r="C170" s="772"/>
      <c r="D170" s="772"/>
      <c r="E170" s="768" t="s">
        <v>1875</v>
      </c>
      <c r="F170" s="769" t="s">
        <v>2495</v>
      </c>
      <c r="G170" s="770">
        <v>900.178</v>
      </c>
      <c r="H170" s="771" t="s">
        <v>2496</v>
      </c>
    </row>
    <row r="171" spans="2:8" s="539" customFormat="1" ht="24" customHeight="1">
      <c r="B171" s="772"/>
      <c r="C171" s="772"/>
      <c r="D171" s="772"/>
      <c r="E171" s="768" t="s">
        <v>1508</v>
      </c>
      <c r="F171" s="769" t="s">
        <v>2865</v>
      </c>
      <c r="G171" s="770">
        <v>5.4390000000000001</v>
      </c>
      <c r="H171" s="771" t="s">
        <v>2661</v>
      </c>
    </row>
    <row r="172" spans="2:8" s="539" customFormat="1" ht="13.35" customHeight="1">
      <c r="B172" s="751"/>
      <c r="C172" s="759" t="s">
        <v>829</v>
      </c>
      <c r="D172" s="760"/>
      <c r="E172" s="760"/>
      <c r="F172" s="761" t="s">
        <v>1404</v>
      </c>
      <c r="G172" s="758">
        <v>302200</v>
      </c>
      <c r="H172" s="762" t="s">
        <v>1405</v>
      </c>
    </row>
    <row r="173" spans="2:8" s="539" customFormat="1" ht="13.9" customHeight="1">
      <c r="B173" s="751"/>
      <c r="C173" s="751"/>
      <c r="D173" s="763" t="s">
        <v>608</v>
      </c>
      <c r="E173" s="760"/>
      <c r="F173" s="764" t="s">
        <v>1942</v>
      </c>
      <c r="G173" s="765">
        <v>302200</v>
      </c>
      <c r="H173" s="766" t="s">
        <v>1416</v>
      </c>
    </row>
    <row r="174" spans="2:8" s="539" customFormat="1" ht="13.35" customHeight="1">
      <c r="B174" s="772"/>
      <c r="C174" s="767" t="s">
        <v>829</v>
      </c>
      <c r="D174" s="767" t="s">
        <v>608</v>
      </c>
      <c r="E174" s="768" t="s">
        <v>1504</v>
      </c>
      <c r="F174" s="769" t="s">
        <v>1406</v>
      </c>
      <c r="G174" s="770">
        <v>300000</v>
      </c>
      <c r="H174" s="771" t="s">
        <v>1407</v>
      </c>
    </row>
    <row r="175" spans="2:8" s="539" customFormat="1" ht="24" customHeight="1">
      <c r="B175" s="772"/>
      <c r="C175" s="772"/>
      <c r="D175" s="772"/>
      <c r="E175" s="768" t="s">
        <v>1813</v>
      </c>
      <c r="F175" s="769" t="s">
        <v>2595</v>
      </c>
      <c r="G175" s="770">
        <v>2200</v>
      </c>
      <c r="H175" s="771" t="s">
        <v>2596</v>
      </c>
    </row>
    <row r="176" spans="2:8" s="539" customFormat="1" ht="13.35" customHeight="1">
      <c r="B176" s="759" t="s">
        <v>825</v>
      </c>
      <c r="C176" s="760"/>
      <c r="D176" s="760"/>
      <c r="E176" s="760"/>
      <c r="F176" s="752" t="s">
        <v>818</v>
      </c>
      <c r="G176" s="758">
        <v>301.64041336000003</v>
      </c>
      <c r="H176" s="754" t="s">
        <v>602</v>
      </c>
    </row>
    <row r="177" spans="2:8" s="539" customFormat="1" ht="13.35" customHeight="1">
      <c r="B177" s="751"/>
      <c r="C177" s="759" t="s">
        <v>1504</v>
      </c>
      <c r="D177" s="760"/>
      <c r="E177" s="760"/>
      <c r="F177" s="761" t="s">
        <v>818</v>
      </c>
      <c r="G177" s="758">
        <v>299.63289811999999</v>
      </c>
      <c r="H177" s="762" t="s">
        <v>602</v>
      </c>
    </row>
    <row r="178" spans="2:8" s="539" customFormat="1" ht="13.9" customHeight="1">
      <c r="B178" s="751"/>
      <c r="C178" s="751"/>
      <c r="D178" s="763" t="s">
        <v>608</v>
      </c>
      <c r="E178" s="760"/>
      <c r="F178" s="764" t="s">
        <v>915</v>
      </c>
      <c r="G178" s="765">
        <v>299.63289811999999</v>
      </c>
      <c r="H178" s="766" t="s">
        <v>457</v>
      </c>
    </row>
    <row r="179" spans="2:8" s="539" customFormat="1" ht="34.700000000000003" customHeight="1">
      <c r="B179" s="767" t="s">
        <v>825</v>
      </c>
      <c r="C179" s="767" t="s">
        <v>1504</v>
      </c>
      <c r="D179" s="767" t="s">
        <v>608</v>
      </c>
      <c r="E179" s="768" t="s">
        <v>1504</v>
      </c>
      <c r="F179" s="769" t="s">
        <v>2094</v>
      </c>
      <c r="G179" s="770">
        <v>269.77837324000001</v>
      </c>
      <c r="H179" s="771" t="s">
        <v>2095</v>
      </c>
    </row>
    <row r="180" spans="2:8" s="539" customFormat="1" ht="34.700000000000003" customHeight="1">
      <c r="B180" s="772"/>
      <c r="C180" s="772"/>
      <c r="D180" s="772"/>
      <c r="E180" s="768" t="s">
        <v>1812</v>
      </c>
      <c r="F180" s="769" t="s">
        <v>2096</v>
      </c>
      <c r="G180" s="770">
        <v>16.41042676</v>
      </c>
      <c r="H180" s="771" t="s">
        <v>1600</v>
      </c>
    </row>
    <row r="181" spans="2:8" s="539" customFormat="1" ht="24" customHeight="1">
      <c r="B181" s="772"/>
      <c r="C181" s="772"/>
      <c r="D181" s="772"/>
      <c r="E181" s="768" t="s">
        <v>829</v>
      </c>
      <c r="F181" s="769" t="s">
        <v>1943</v>
      </c>
      <c r="G181" s="770">
        <v>0</v>
      </c>
      <c r="H181" s="771" t="s">
        <v>1589</v>
      </c>
    </row>
    <row r="182" spans="2:8" s="539" customFormat="1" ht="24" customHeight="1">
      <c r="B182" s="772"/>
      <c r="C182" s="772"/>
      <c r="D182" s="772"/>
      <c r="E182" s="768" t="s">
        <v>833</v>
      </c>
      <c r="F182" s="769" t="s">
        <v>1944</v>
      </c>
      <c r="G182" s="770">
        <v>0</v>
      </c>
      <c r="H182" s="771" t="s">
        <v>1590</v>
      </c>
    </row>
    <row r="183" spans="2:8" s="539" customFormat="1" ht="24" customHeight="1">
      <c r="B183" s="772"/>
      <c r="C183" s="772"/>
      <c r="D183" s="772"/>
      <c r="E183" s="768" t="s">
        <v>1509</v>
      </c>
      <c r="F183" s="769" t="s">
        <v>916</v>
      </c>
      <c r="G183" s="770">
        <v>13.44409812</v>
      </c>
      <c r="H183" s="771" t="s">
        <v>269</v>
      </c>
    </row>
    <row r="184" spans="2:8" s="539" customFormat="1" ht="13.35" customHeight="1">
      <c r="B184" s="772"/>
      <c r="C184" s="772"/>
      <c r="D184" s="772"/>
      <c r="E184" s="768" t="s">
        <v>1507</v>
      </c>
      <c r="F184" s="769" t="s">
        <v>1689</v>
      </c>
      <c r="G184" s="770">
        <v>0</v>
      </c>
      <c r="H184" s="771" t="s">
        <v>1690</v>
      </c>
    </row>
    <row r="185" spans="2:8" s="539" customFormat="1" ht="13.35" customHeight="1">
      <c r="B185" s="751"/>
      <c r="C185" s="759" t="s">
        <v>1812</v>
      </c>
      <c r="D185" s="760"/>
      <c r="E185" s="760"/>
      <c r="F185" s="761" t="s">
        <v>2467</v>
      </c>
      <c r="G185" s="758">
        <v>2.00751524</v>
      </c>
      <c r="H185" s="762" t="s">
        <v>2468</v>
      </c>
    </row>
    <row r="186" spans="2:8" s="539" customFormat="1" ht="24" customHeight="1">
      <c r="B186" s="751"/>
      <c r="C186" s="751"/>
      <c r="D186" s="763" t="s">
        <v>608</v>
      </c>
      <c r="E186" s="760"/>
      <c r="F186" s="764" t="s">
        <v>2469</v>
      </c>
      <c r="G186" s="765">
        <v>2.00751524</v>
      </c>
      <c r="H186" s="766" t="s">
        <v>2470</v>
      </c>
    </row>
    <row r="187" spans="2:8" s="539" customFormat="1" ht="24" customHeight="1">
      <c r="B187" s="772"/>
      <c r="C187" s="767" t="s">
        <v>1812</v>
      </c>
      <c r="D187" s="767" t="s">
        <v>608</v>
      </c>
      <c r="E187" s="768" t="s">
        <v>1504</v>
      </c>
      <c r="F187" s="769" t="s">
        <v>2471</v>
      </c>
      <c r="G187" s="770">
        <v>1.9877860000000001</v>
      </c>
      <c r="H187" s="771" t="s">
        <v>2472</v>
      </c>
    </row>
    <row r="188" spans="2:8" s="539" customFormat="1" ht="45.95" customHeight="1">
      <c r="B188" s="776"/>
      <c r="C188" s="776"/>
      <c r="D188" s="776"/>
      <c r="E188" s="777" t="s">
        <v>1812</v>
      </c>
      <c r="F188" s="778" t="s">
        <v>2914</v>
      </c>
      <c r="G188" s="779">
        <v>1.9729239999999999E-2</v>
      </c>
      <c r="H188" s="780" t="s">
        <v>2915</v>
      </c>
    </row>
    <row r="189" spans="2:8" s="539" customFormat="1" ht="29.85" customHeight="1"/>
  </sheetData>
  <sheetProtection formatCells="0" formatColumns="0" formatRows="0" insertColumns="0" insertRows="0" insertHyperlinks="0" deleteColumns="0" deleteRows="0" sort="0" autoFilter="0"/>
  <customSheetViews>
    <customSheetView guid="{69687417-BF2D-41EA-9F0C-3ABCA36AC0DF}" showPageBreaks="1" showGridLines="0" printArea="1" view="pageBreakPreview" topLeftCell="A199">
      <selection activeCell="B219" sqref="B219:F220"/>
      <pageMargins left="0.39370078740157483" right="0.23622047244094491" top="0.23622047244094491" bottom="0.51181102362204722" header="0.19685039370078741" footer="0.51181102362204722"/>
      <pageSetup paperSize="9" scale="56" fitToWidth="0" fitToHeight="0" orientation="portrait" r:id="rId1"/>
      <headerFooter alignWithMargins="0"/>
    </customSheetView>
    <customSheetView guid="{CEB12AB2-2B7C-47EA-8993-91B31C172525}" showPageBreaks="1" showGridLines="0" printArea="1" view="pageBreakPreview" topLeftCell="A199">
      <selection activeCell="B219" sqref="B219:F220"/>
      <pageMargins left="0.39370078740157483" right="0.23622047244094491" top="0.23622047244094491" bottom="0.51181102362204722" header="0.19685039370078741" footer="0.51181102362204722"/>
      <pageSetup paperSize="9" scale="56" fitToWidth="0" fitToHeight="0" orientation="portrait" r:id="rId2"/>
      <headerFooter alignWithMargins="0"/>
    </customSheetView>
  </customSheetViews>
  <mergeCells count="1">
    <mergeCell ref="B4:D4"/>
  </mergeCells>
  <phoneticPr fontId="0" type="noConversion"/>
  <pageMargins left="0.39370078740157483" right="0.23622047244094491" top="0.23622047244094491" bottom="0.51181102362204722" header="0.19685039370078741" footer="0.51181102362204722"/>
  <pageSetup paperSize="9" scale="56" fitToWidth="0" fitToHeight="0" orientation="portrait"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FFC000"/>
  </sheetPr>
  <dimension ref="A1:G518"/>
  <sheetViews>
    <sheetView showGridLines="0" zoomScaleNormal="100" zoomScaleSheetLayoutView="100" workbookViewId="0">
      <selection activeCell="J13" sqref="J13"/>
    </sheetView>
  </sheetViews>
  <sheetFormatPr defaultRowHeight="12.75"/>
  <cols>
    <col min="1" max="1" width="5.42578125" style="454" customWidth="1"/>
    <col min="2" max="2" width="5.5703125" style="454" customWidth="1"/>
    <col min="3" max="3" width="5.140625" style="454" customWidth="1"/>
    <col min="4" max="4" width="4.7109375" style="454" customWidth="1"/>
    <col min="5" max="5" width="69.28515625" style="454" customWidth="1"/>
    <col min="6" max="6" width="16.42578125" style="454" customWidth="1"/>
    <col min="7" max="7" width="69.42578125" style="454" customWidth="1"/>
    <col min="8" max="8" width="4.7109375" style="454" customWidth="1"/>
    <col min="9" max="16384" width="9.140625" style="454"/>
  </cols>
  <sheetData>
    <row r="1" spans="1:7" s="539" customFormat="1" ht="22.9" customHeight="1"/>
    <row r="2" spans="1:7" s="539" customFormat="1" ht="2.1" customHeight="1">
      <c r="G2" s="856" t="s">
        <v>616</v>
      </c>
    </row>
    <row r="3" spans="1:7" s="539" customFormat="1" ht="17.649999999999999" customHeight="1">
      <c r="A3" s="741" t="s">
        <v>139</v>
      </c>
      <c r="G3" s="856"/>
    </row>
    <row r="4" spans="1:7" s="539" customFormat="1" ht="7.9" customHeight="1"/>
    <row r="5" spans="1:7" s="539" customFormat="1" ht="109.9" customHeight="1">
      <c r="A5" s="745" t="s">
        <v>1500</v>
      </c>
      <c r="B5" s="745" t="s">
        <v>1501</v>
      </c>
      <c r="C5" s="745" t="s">
        <v>1502</v>
      </c>
      <c r="D5" s="745" t="s">
        <v>1503</v>
      </c>
      <c r="E5" s="745" t="s">
        <v>451</v>
      </c>
      <c r="F5" s="747" t="s">
        <v>3163</v>
      </c>
      <c r="G5" s="745" t="s">
        <v>42</v>
      </c>
    </row>
    <row r="6" spans="1:7" s="539" customFormat="1" ht="24" customHeight="1">
      <c r="A6" s="748" t="s">
        <v>608</v>
      </c>
      <c r="B6" s="748" t="s">
        <v>207</v>
      </c>
      <c r="C6" s="748" t="s">
        <v>314</v>
      </c>
      <c r="D6" s="748" t="s">
        <v>548</v>
      </c>
      <c r="E6" s="745" t="s">
        <v>825</v>
      </c>
      <c r="F6" s="748" t="s">
        <v>581</v>
      </c>
      <c r="G6" s="745" t="s">
        <v>826</v>
      </c>
    </row>
    <row r="7" spans="1:7" s="539" customFormat="1" ht="24" customHeight="1">
      <c r="A7" s="782"/>
      <c r="B7" s="782"/>
      <c r="C7" s="782"/>
      <c r="D7" s="782"/>
      <c r="E7" s="783" t="s">
        <v>2542</v>
      </c>
      <c r="F7" s="784">
        <v>1164946.5555999</v>
      </c>
      <c r="G7" s="783" t="s">
        <v>2543</v>
      </c>
    </row>
    <row r="8" spans="1:7" s="539" customFormat="1" ht="24" customHeight="1">
      <c r="A8" s="782"/>
      <c r="B8" s="782"/>
      <c r="C8" s="782"/>
      <c r="D8" s="782"/>
      <c r="E8" s="785" t="s">
        <v>83</v>
      </c>
      <c r="F8" s="786"/>
      <c r="G8" s="785" t="s">
        <v>347</v>
      </c>
    </row>
    <row r="9" spans="1:7" s="539" customFormat="1" ht="24" customHeight="1">
      <c r="A9" s="760"/>
      <c r="B9" s="760"/>
      <c r="C9" s="760"/>
      <c r="D9" s="760"/>
      <c r="E9" s="783" t="s">
        <v>118</v>
      </c>
      <c r="F9" s="784">
        <v>1164879.2018760999</v>
      </c>
      <c r="G9" s="783" t="s">
        <v>557</v>
      </c>
    </row>
    <row r="10" spans="1:7" s="539" customFormat="1" ht="24" customHeight="1">
      <c r="A10" s="787" t="s">
        <v>1504</v>
      </c>
      <c r="B10" s="760"/>
      <c r="C10" s="760"/>
      <c r="D10" s="760"/>
      <c r="E10" s="783" t="s">
        <v>806</v>
      </c>
      <c r="F10" s="784">
        <v>48437.366641649998</v>
      </c>
      <c r="G10" s="783" t="s">
        <v>173</v>
      </c>
    </row>
    <row r="11" spans="1:7" s="539" customFormat="1" ht="34.700000000000003" customHeight="1">
      <c r="A11" s="760"/>
      <c r="B11" s="787" t="s">
        <v>608</v>
      </c>
      <c r="C11" s="760"/>
      <c r="D11" s="760"/>
      <c r="E11" s="783" t="s">
        <v>961</v>
      </c>
      <c r="F11" s="784">
        <v>4446.9959645899999</v>
      </c>
      <c r="G11" s="783" t="s">
        <v>380</v>
      </c>
    </row>
    <row r="12" spans="1:7" s="539" customFormat="1" ht="24" customHeight="1">
      <c r="A12" s="760"/>
      <c r="B12" s="760"/>
      <c r="C12" s="787" t="s">
        <v>1278</v>
      </c>
      <c r="D12" s="760"/>
      <c r="E12" s="783" t="s">
        <v>921</v>
      </c>
      <c r="F12" s="784">
        <v>510.97490309</v>
      </c>
      <c r="G12" s="783" t="s">
        <v>60</v>
      </c>
    </row>
    <row r="13" spans="1:7" s="539" customFormat="1" ht="19.7" customHeight="1">
      <c r="A13" s="767" t="s">
        <v>1504</v>
      </c>
      <c r="B13" s="767" t="s">
        <v>608</v>
      </c>
      <c r="C13" s="767" t="s">
        <v>1278</v>
      </c>
      <c r="D13" s="768" t="s">
        <v>2254</v>
      </c>
      <c r="E13" s="771" t="s">
        <v>962</v>
      </c>
      <c r="F13" s="788">
        <v>432.23783215999998</v>
      </c>
      <c r="G13" s="789" t="s">
        <v>523</v>
      </c>
    </row>
    <row r="14" spans="1:7" s="539" customFormat="1" ht="30.4" customHeight="1">
      <c r="A14" s="772"/>
      <c r="B14" s="772"/>
      <c r="C14" s="772"/>
      <c r="D14" s="768" t="s">
        <v>2255</v>
      </c>
      <c r="E14" s="771" t="s">
        <v>1316</v>
      </c>
      <c r="F14" s="788">
        <v>18.934045860000001</v>
      </c>
      <c r="G14" s="789" t="s">
        <v>1317</v>
      </c>
    </row>
    <row r="15" spans="1:7" s="539" customFormat="1" ht="30.4" customHeight="1">
      <c r="A15" s="772"/>
      <c r="B15" s="772"/>
      <c r="C15" s="772"/>
      <c r="D15" s="768" t="s">
        <v>2256</v>
      </c>
      <c r="E15" s="771" t="s">
        <v>3164</v>
      </c>
      <c r="F15" s="788">
        <v>33.926571359999997</v>
      </c>
      <c r="G15" s="789" t="s">
        <v>2257</v>
      </c>
    </row>
    <row r="16" spans="1:7" s="539" customFormat="1" ht="19.7" customHeight="1">
      <c r="A16" s="772"/>
      <c r="B16" s="772"/>
      <c r="C16" s="772"/>
      <c r="D16" s="768" t="s">
        <v>2258</v>
      </c>
      <c r="E16" s="771" t="s">
        <v>2259</v>
      </c>
      <c r="F16" s="788">
        <v>25.87645371</v>
      </c>
      <c r="G16" s="789" t="s">
        <v>2260</v>
      </c>
    </row>
    <row r="17" spans="1:7" s="539" customFormat="1" ht="24" customHeight="1">
      <c r="A17" s="760"/>
      <c r="B17" s="760"/>
      <c r="C17" s="787" t="s">
        <v>1279</v>
      </c>
      <c r="D17" s="760"/>
      <c r="E17" s="783" t="s">
        <v>1737</v>
      </c>
      <c r="F17" s="784">
        <v>247.21208429999999</v>
      </c>
      <c r="G17" s="783" t="s">
        <v>148</v>
      </c>
    </row>
    <row r="18" spans="1:7" s="539" customFormat="1" ht="30.4" customHeight="1">
      <c r="A18" s="772"/>
      <c r="B18" s="772"/>
      <c r="C18" s="767" t="s">
        <v>1279</v>
      </c>
      <c r="D18" s="768" t="s">
        <v>2254</v>
      </c>
      <c r="E18" s="771" t="s">
        <v>964</v>
      </c>
      <c r="F18" s="788">
        <v>210.7620843</v>
      </c>
      <c r="G18" s="790" t="s">
        <v>2263</v>
      </c>
    </row>
    <row r="19" spans="1:7" s="539" customFormat="1" ht="30.4" customHeight="1">
      <c r="A19" s="772"/>
      <c r="B19" s="772"/>
      <c r="C19" s="772"/>
      <c r="D19" s="768" t="s">
        <v>1486</v>
      </c>
      <c r="E19" s="771" t="s">
        <v>2910</v>
      </c>
      <c r="F19" s="788">
        <v>36.450000000000003</v>
      </c>
      <c r="G19" s="789" t="s">
        <v>2911</v>
      </c>
    </row>
    <row r="20" spans="1:7" s="539" customFormat="1" ht="24" customHeight="1">
      <c r="A20" s="760"/>
      <c r="B20" s="760"/>
      <c r="C20" s="787" t="s">
        <v>1280</v>
      </c>
      <c r="D20" s="760"/>
      <c r="E20" s="783" t="s">
        <v>922</v>
      </c>
      <c r="F20" s="784">
        <v>10.917244</v>
      </c>
      <c r="G20" s="783" t="s">
        <v>396</v>
      </c>
    </row>
    <row r="21" spans="1:7" s="539" customFormat="1" ht="30.4" customHeight="1">
      <c r="A21" s="772"/>
      <c r="B21" s="772"/>
      <c r="C21" s="767" t="s">
        <v>1280</v>
      </c>
      <c r="D21" s="768" t="s">
        <v>2254</v>
      </c>
      <c r="E21" s="771" t="s">
        <v>1318</v>
      </c>
      <c r="F21" s="788">
        <v>10.917244</v>
      </c>
      <c r="G21" s="789" t="s">
        <v>1319</v>
      </c>
    </row>
    <row r="22" spans="1:7" s="539" customFormat="1" ht="24" customHeight="1">
      <c r="A22" s="760"/>
      <c r="B22" s="760"/>
      <c r="C22" s="787" t="s">
        <v>1408</v>
      </c>
      <c r="D22" s="760"/>
      <c r="E22" s="783" t="s">
        <v>1409</v>
      </c>
      <c r="F22" s="784">
        <v>19.6408354</v>
      </c>
      <c r="G22" s="783" t="s">
        <v>1410</v>
      </c>
    </row>
    <row r="23" spans="1:7" s="539" customFormat="1" ht="30.4" customHeight="1">
      <c r="A23" s="772"/>
      <c r="B23" s="772"/>
      <c r="C23" s="767" t="s">
        <v>1408</v>
      </c>
      <c r="D23" s="768" t="s">
        <v>2254</v>
      </c>
      <c r="E23" s="771" t="s">
        <v>2264</v>
      </c>
      <c r="F23" s="788">
        <v>19.6408354</v>
      </c>
      <c r="G23" s="789" t="s">
        <v>2265</v>
      </c>
    </row>
    <row r="24" spans="1:7" s="539" customFormat="1" ht="24" customHeight="1">
      <c r="A24" s="760"/>
      <c r="B24" s="760"/>
      <c r="C24" s="787" t="s">
        <v>1647</v>
      </c>
      <c r="D24" s="760"/>
      <c r="E24" s="783" t="s">
        <v>2164</v>
      </c>
      <c r="F24" s="784">
        <v>139.07121573000001</v>
      </c>
      <c r="G24" s="783" t="s">
        <v>2165</v>
      </c>
    </row>
    <row r="25" spans="1:7" s="539" customFormat="1" ht="30.4" customHeight="1">
      <c r="A25" s="772"/>
      <c r="B25" s="772"/>
      <c r="C25" s="767" t="s">
        <v>1647</v>
      </c>
      <c r="D25" s="768" t="s">
        <v>2254</v>
      </c>
      <c r="E25" s="771" t="s">
        <v>2175</v>
      </c>
      <c r="F25" s="788">
        <v>70.174727849999996</v>
      </c>
      <c r="G25" s="789" t="s">
        <v>2176</v>
      </c>
    </row>
    <row r="26" spans="1:7" s="539" customFormat="1" ht="30.4" customHeight="1">
      <c r="A26" s="772"/>
      <c r="B26" s="772"/>
      <c r="C26" s="772"/>
      <c r="D26" s="768" t="s">
        <v>2261</v>
      </c>
      <c r="E26" s="771" t="s">
        <v>2266</v>
      </c>
      <c r="F26" s="788">
        <v>68.896487879999995</v>
      </c>
      <c r="G26" s="789" t="s">
        <v>1601</v>
      </c>
    </row>
    <row r="27" spans="1:7" s="539" customFormat="1" ht="24" customHeight="1">
      <c r="A27" s="760"/>
      <c r="B27" s="760"/>
      <c r="C27" s="787" t="s">
        <v>2215</v>
      </c>
      <c r="D27" s="760"/>
      <c r="E27" s="783" t="s">
        <v>2216</v>
      </c>
      <c r="F27" s="784">
        <v>0</v>
      </c>
      <c r="G27" s="783" t="s">
        <v>2217</v>
      </c>
    </row>
    <row r="28" spans="1:7" s="539" customFormat="1" ht="30.4" customHeight="1">
      <c r="A28" s="772"/>
      <c r="B28" s="772"/>
      <c r="C28" s="767" t="s">
        <v>2215</v>
      </c>
      <c r="D28" s="768" t="s">
        <v>2281</v>
      </c>
      <c r="E28" s="771" t="s">
        <v>2928</v>
      </c>
      <c r="F28" s="788">
        <v>0</v>
      </c>
      <c r="G28" s="789" t="s">
        <v>2929</v>
      </c>
    </row>
    <row r="29" spans="1:7" s="539" customFormat="1" ht="24" customHeight="1">
      <c r="A29" s="760"/>
      <c r="B29" s="760"/>
      <c r="C29" s="787" t="s">
        <v>2554</v>
      </c>
      <c r="D29" s="760"/>
      <c r="E29" s="783" t="s">
        <v>2559</v>
      </c>
      <c r="F29" s="784">
        <v>781.30076256999996</v>
      </c>
      <c r="G29" s="783" t="s">
        <v>2557</v>
      </c>
    </row>
    <row r="30" spans="1:7" s="539" customFormat="1" ht="52.35" customHeight="1">
      <c r="A30" s="772"/>
      <c r="B30" s="772"/>
      <c r="C30" s="767" t="s">
        <v>2554</v>
      </c>
      <c r="D30" s="768" t="s">
        <v>2254</v>
      </c>
      <c r="E30" s="771" t="s">
        <v>2560</v>
      </c>
      <c r="F30" s="788">
        <v>781.30076256999996</v>
      </c>
      <c r="G30" s="789" t="s">
        <v>2561</v>
      </c>
    </row>
    <row r="31" spans="1:7" s="539" customFormat="1" ht="24" customHeight="1">
      <c r="A31" s="760"/>
      <c r="B31" s="760"/>
      <c r="C31" s="787" t="s">
        <v>1760</v>
      </c>
      <c r="D31" s="760"/>
      <c r="E31" s="783" t="s">
        <v>1761</v>
      </c>
      <c r="F31" s="784">
        <v>33.469264989999999</v>
      </c>
      <c r="G31" s="783" t="s">
        <v>1762</v>
      </c>
    </row>
    <row r="32" spans="1:7" s="539" customFormat="1" ht="30.4" customHeight="1">
      <c r="A32" s="772"/>
      <c r="B32" s="772"/>
      <c r="C32" s="767" t="s">
        <v>1760</v>
      </c>
      <c r="D32" s="768" t="s">
        <v>2254</v>
      </c>
      <c r="E32" s="771" t="s">
        <v>965</v>
      </c>
      <c r="F32" s="788">
        <v>33.469264989999999</v>
      </c>
      <c r="G32" s="789" t="s">
        <v>387</v>
      </c>
    </row>
    <row r="33" spans="1:7" s="539" customFormat="1" ht="24" customHeight="1">
      <c r="A33" s="760"/>
      <c r="B33" s="760"/>
      <c r="C33" s="787" t="s">
        <v>1765</v>
      </c>
      <c r="D33" s="760"/>
      <c r="E33" s="783" t="s">
        <v>1597</v>
      </c>
      <c r="F33" s="784">
        <v>100.18350100000001</v>
      </c>
      <c r="G33" s="783" t="s">
        <v>16</v>
      </c>
    </row>
    <row r="34" spans="1:7" s="539" customFormat="1" ht="19.7" customHeight="1">
      <c r="A34" s="772"/>
      <c r="B34" s="772"/>
      <c r="C34" s="767" t="s">
        <v>1765</v>
      </c>
      <c r="D34" s="768" t="s">
        <v>2254</v>
      </c>
      <c r="E34" s="771" t="s">
        <v>966</v>
      </c>
      <c r="F34" s="788">
        <v>42.114500999999997</v>
      </c>
      <c r="G34" s="789" t="s">
        <v>509</v>
      </c>
    </row>
    <row r="35" spans="1:7" s="539" customFormat="1" ht="19.7" customHeight="1">
      <c r="A35" s="772"/>
      <c r="B35" s="772"/>
      <c r="C35" s="772"/>
      <c r="D35" s="768" t="s">
        <v>2255</v>
      </c>
      <c r="E35" s="771" t="s">
        <v>967</v>
      </c>
      <c r="F35" s="788">
        <v>0</v>
      </c>
      <c r="G35" s="789" t="s">
        <v>968</v>
      </c>
    </row>
    <row r="36" spans="1:7" s="539" customFormat="1" ht="41.1" customHeight="1">
      <c r="A36" s="772"/>
      <c r="B36" s="772"/>
      <c r="C36" s="772"/>
      <c r="D36" s="768" t="s">
        <v>2344</v>
      </c>
      <c r="E36" s="771" t="s">
        <v>2930</v>
      </c>
      <c r="F36" s="788">
        <v>58.069000000000003</v>
      </c>
      <c r="G36" s="789" t="s">
        <v>2931</v>
      </c>
    </row>
    <row r="37" spans="1:7" s="539" customFormat="1" ht="24" customHeight="1">
      <c r="A37" s="760"/>
      <c r="B37" s="760"/>
      <c r="C37" s="787" t="s">
        <v>1766</v>
      </c>
      <c r="D37" s="760"/>
      <c r="E37" s="783" t="s">
        <v>1536</v>
      </c>
      <c r="F37" s="784">
        <v>549.79709135999997</v>
      </c>
      <c r="G37" s="783" t="s">
        <v>1537</v>
      </c>
    </row>
    <row r="38" spans="1:7" s="539" customFormat="1" ht="30.4" customHeight="1">
      <c r="A38" s="772"/>
      <c r="B38" s="772"/>
      <c r="C38" s="767" t="s">
        <v>1766</v>
      </c>
      <c r="D38" s="768" t="s">
        <v>2254</v>
      </c>
      <c r="E38" s="771" t="s">
        <v>963</v>
      </c>
      <c r="F38" s="788">
        <v>549.79709135999997</v>
      </c>
      <c r="G38" s="789" t="s">
        <v>273</v>
      </c>
    </row>
    <row r="39" spans="1:7" s="539" customFormat="1" ht="24" customHeight="1">
      <c r="A39" s="760"/>
      <c r="B39" s="760"/>
      <c r="C39" s="787" t="s">
        <v>1767</v>
      </c>
      <c r="D39" s="760"/>
      <c r="E39" s="783" t="s">
        <v>941</v>
      </c>
      <c r="F39" s="784">
        <v>2054.4290621499999</v>
      </c>
      <c r="G39" s="783" t="s">
        <v>1768</v>
      </c>
    </row>
    <row r="40" spans="1:7" s="539" customFormat="1" ht="30.4" customHeight="1">
      <c r="A40" s="772"/>
      <c r="B40" s="772"/>
      <c r="C40" s="767" t="s">
        <v>1767</v>
      </c>
      <c r="D40" s="768" t="s">
        <v>2254</v>
      </c>
      <c r="E40" s="771" t="s">
        <v>2497</v>
      </c>
      <c r="F40" s="788">
        <v>2054.4290621499999</v>
      </c>
      <c r="G40" s="789" t="s">
        <v>2498</v>
      </c>
    </row>
    <row r="41" spans="1:7" s="539" customFormat="1" ht="24" customHeight="1">
      <c r="A41" s="760"/>
      <c r="B41" s="787" t="s">
        <v>207</v>
      </c>
      <c r="C41" s="760"/>
      <c r="D41" s="760"/>
      <c r="E41" s="783" t="s">
        <v>969</v>
      </c>
      <c r="F41" s="784">
        <v>460.09095625999998</v>
      </c>
      <c r="G41" s="783" t="s">
        <v>570</v>
      </c>
    </row>
    <row r="42" spans="1:7" s="539" customFormat="1" ht="24" customHeight="1">
      <c r="A42" s="760"/>
      <c r="B42" s="760"/>
      <c r="C42" s="787" t="s">
        <v>1745</v>
      </c>
      <c r="D42" s="760"/>
      <c r="E42" s="783" t="s">
        <v>1746</v>
      </c>
      <c r="F42" s="784">
        <v>0.43564666000000002</v>
      </c>
      <c r="G42" s="783" t="s">
        <v>50</v>
      </c>
    </row>
    <row r="43" spans="1:7" s="539" customFormat="1" ht="30.4" customHeight="1">
      <c r="A43" s="772"/>
      <c r="B43" s="767" t="s">
        <v>207</v>
      </c>
      <c r="C43" s="767" t="s">
        <v>1745</v>
      </c>
      <c r="D43" s="768" t="s">
        <v>2255</v>
      </c>
      <c r="E43" s="771" t="s">
        <v>1769</v>
      </c>
      <c r="F43" s="788">
        <v>0</v>
      </c>
      <c r="G43" s="789" t="s">
        <v>2268</v>
      </c>
    </row>
    <row r="44" spans="1:7" s="539" customFormat="1" ht="19.7" customHeight="1">
      <c r="A44" s="772"/>
      <c r="B44" s="772"/>
      <c r="C44" s="772"/>
      <c r="D44" s="768" t="s">
        <v>2269</v>
      </c>
      <c r="E44" s="771" t="s">
        <v>970</v>
      </c>
      <c r="F44" s="788">
        <v>0</v>
      </c>
      <c r="G44" s="789" t="s">
        <v>971</v>
      </c>
    </row>
    <row r="45" spans="1:7" s="539" customFormat="1" ht="30.4" customHeight="1">
      <c r="A45" s="772"/>
      <c r="B45" s="772"/>
      <c r="C45" s="772"/>
      <c r="D45" s="768" t="s">
        <v>2270</v>
      </c>
      <c r="E45" s="771" t="s">
        <v>2271</v>
      </c>
      <c r="F45" s="788">
        <v>0</v>
      </c>
      <c r="G45" s="789" t="s">
        <v>2272</v>
      </c>
    </row>
    <row r="46" spans="1:7" s="539" customFormat="1" ht="19.7" customHeight="1">
      <c r="A46" s="772"/>
      <c r="B46" s="772"/>
      <c r="C46" s="772"/>
      <c r="D46" s="768" t="s">
        <v>2273</v>
      </c>
      <c r="E46" s="771" t="s">
        <v>973</v>
      </c>
      <c r="F46" s="788">
        <v>0</v>
      </c>
      <c r="G46" s="789" t="s">
        <v>974</v>
      </c>
    </row>
    <row r="47" spans="1:7" s="539" customFormat="1" ht="19.7" customHeight="1">
      <c r="A47" s="772"/>
      <c r="B47" s="772"/>
      <c r="C47" s="772"/>
      <c r="D47" s="768" t="s">
        <v>2275</v>
      </c>
      <c r="E47" s="771" t="s">
        <v>1320</v>
      </c>
      <c r="F47" s="788">
        <v>0.43564666000000002</v>
      </c>
      <c r="G47" s="789" t="s">
        <v>1321</v>
      </c>
    </row>
    <row r="48" spans="1:7" s="539" customFormat="1" ht="19.7" customHeight="1">
      <c r="A48" s="772"/>
      <c r="B48" s="772"/>
      <c r="C48" s="772"/>
      <c r="D48" s="768" t="s">
        <v>2376</v>
      </c>
      <c r="E48" s="771" t="s">
        <v>2499</v>
      </c>
      <c r="F48" s="788">
        <v>0</v>
      </c>
      <c r="G48" s="789" t="s">
        <v>2500</v>
      </c>
    </row>
    <row r="49" spans="1:7" s="539" customFormat="1" ht="24" customHeight="1">
      <c r="A49" s="760"/>
      <c r="B49" s="760"/>
      <c r="C49" s="787" t="s">
        <v>2103</v>
      </c>
      <c r="D49" s="760"/>
      <c r="E49" s="783" t="s">
        <v>2129</v>
      </c>
      <c r="F49" s="784">
        <v>0</v>
      </c>
      <c r="G49" s="783" t="s">
        <v>2130</v>
      </c>
    </row>
    <row r="50" spans="1:7" s="539" customFormat="1" ht="19.7" customHeight="1">
      <c r="A50" s="772"/>
      <c r="B50" s="772"/>
      <c r="C50" s="767" t="s">
        <v>2103</v>
      </c>
      <c r="D50" s="768" t="s">
        <v>2276</v>
      </c>
      <c r="E50" s="771" t="s">
        <v>975</v>
      </c>
      <c r="F50" s="788">
        <v>0</v>
      </c>
      <c r="G50" s="789" t="s">
        <v>307</v>
      </c>
    </row>
    <row r="51" spans="1:7" s="539" customFormat="1" ht="24" customHeight="1">
      <c r="A51" s="760"/>
      <c r="B51" s="760"/>
      <c r="C51" s="787" t="s">
        <v>1754</v>
      </c>
      <c r="D51" s="760"/>
      <c r="E51" s="783" t="s">
        <v>1755</v>
      </c>
      <c r="F51" s="784">
        <v>74.242468799999997</v>
      </c>
      <c r="G51" s="783" t="s">
        <v>2412</v>
      </c>
    </row>
    <row r="52" spans="1:7" s="539" customFormat="1" ht="30.4" customHeight="1">
      <c r="A52" s="772"/>
      <c r="B52" s="772"/>
      <c r="C52" s="767" t="s">
        <v>1754</v>
      </c>
      <c r="D52" s="768" t="s">
        <v>2254</v>
      </c>
      <c r="E52" s="771" t="s">
        <v>1602</v>
      </c>
      <c r="F52" s="788">
        <v>74.242468799999997</v>
      </c>
      <c r="G52" s="789" t="s">
        <v>595</v>
      </c>
    </row>
    <row r="53" spans="1:7" s="539" customFormat="1" ht="34.700000000000003" customHeight="1">
      <c r="A53" s="760"/>
      <c r="B53" s="760"/>
      <c r="C53" s="787" t="s">
        <v>2413</v>
      </c>
      <c r="D53" s="760"/>
      <c r="E53" s="783" t="s">
        <v>2424</v>
      </c>
      <c r="F53" s="784">
        <v>385.41284080000003</v>
      </c>
      <c r="G53" s="783" t="s">
        <v>2414</v>
      </c>
    </row>
    <row r="54" spans="1:7" s="539" customFormat="1" ht="30.4" customHeight="1">
      <c r="A54" s="772"/>
      <c r="B54" s="772"/>
      <c r="C54" s="767" t="s">
        <v>2413</v>
      </c>
      <c r="D54" s="768" t="s">
        <v>2254</v>
      </c>
      <c r="E54" s="771" t="s">
        <v>2425</v>
      </c>
      <c r="F54" s="788">
        <v>385.41284080000003</v>
      </c>
      <c r="G54" s="789" t="s">
        <v>2426</v>
      </c>
    </row>
    <row r="55" spans="1:7" s="539" customFormat="1" ht="24" customHeight="1">
      <c r="A55" s="760"/>
      <c r="B55" s="787" t="s">
        <v>314</v>
      </c>
      <c r="C55" s="760"/>
      <c r="D55" s="760"/>
      <c r="E55" s="783" t="s">
        <v>976</v>
      </c>
      <c r="F55" s="784">
        <v>7813.0244224799999</v>
      </c>
      <c r="G55" s="783" t="s">
        <v>126</v>
      </c>
    </row>
    <row r="56" spans="1:7" s="539" customFormat="1" ht="24" customHeight="1">
      <c r="A56" s="760"/>
      <c r="B56" s="760"/>
      <c r="C56" s="787" t="s">
        <v>1740</v>
      </c>
      <c r="D56" s="760"/>
      <c r="E56" s="783" t="s">
        <v>1741</v>
      </c>
      <c r="F56" s="784">
        <v>7315.4381224799999</v>
      </c>
      <c r="G56" s="783" t="s">
        <v>569</v>
      </c>
    </row>
    <row r="57" spans="1:7" s="539" customFormat="1" ht="19.7" customHeight="1">
      <c r="A57" s="772"/>
      <c r="B57" s="767" t="s">
        <v>314</v>
      </c>
      <c r="C57" s="767" t="s">
        <v>1740</v>
      </c>
      <c r="D57" s="768" t="s">
        <v>2254</v>
      </c>
      <c r="E57" s="771" t="s">
        <v>977</v>
      </c>
      <c r="F57" s="788">
        <v>6866.2001436399996</v>
      </c>
      <c r="G57" s="789" t="s">
        <v>589</v>
      </c>
    </row>
    <row r="58" spans="1:7" s="539" customFormat="1" ht="19.7" customHeight="1">
      <c r="A58" s="772"/>
      <c r="B58" s="772"/>
      <c r="C58" s="772"/>
      <c r="D58" s="768" t="s">
        <v>2277</v>
      </c>
      <c r="E58" s="771" t="s">
        <v>102</v>
      </c>
      <c r="F58" s="788">
        <v>132.05106731999999</v>
      </c>
      <c r="G58" s="789" t="s">
        <v>603</v>
      </c>
    </row>
    <row r="59" spans="1:7" s="539" customFormat="1" ht="30.4" customHeight="1">
      <c r="A59" s="772"/>
      <c r="B59" s="772"/>
      <c r="C59" s="772"/>
      <c r="D59" s="768" t="s">
        <v>2261</v>
      </c>
      <c r="E59" s="771" t="s">
        <v>978</v>
      </c>
      <c r="F59" s="788">
        <v>0</v>
      </c>
      <c r="G59" s="789" t="s">
        <v>2278</v>
      </c>
    </row>
    <row r="60" spans="1:7" s="539" customFormat="1" ht="30.4" customHeight="1">
      <c r="A60" s="772"/>
      <c r="B60" s="772"/>
      <c r="C60" s="772"/>
      <c r="D60" s="768" t="s">
        <v>2279</v>
      </c>
      <c r="E60" s="771" t="s">
        <v>2280</v>
      </c>
      <c r="F60" s="788">
        <v>29.953301289999999</v>
      </c>
      <c r="G60" s="789" t="s">
        <v>251</v>
      </c>
    </row>
    <row r="61" spans="1:7" s="539" customFormat="1" ht="30.4" customHeight="1">
      <c r="A61" s="772"/>
      <c r="B61" s="772"/>
      <c r="C61" s="772"/>
      <c r="D61" s="768" t="s">
        <v>2281</v>
      </c>
      <c r="E61" s="771" t="s">
        <v>979</v>
      </c>
      <c r="F61" s="788">
        <v>0</v>
      </c>
      <c r="G61" s="789" t="s">
        <v>980</v>
      </c>
    </row>
    <row r="62" spans="1:7" s="539" customFormat="1" ht="19.7" customHeight="1">
      <c r="A62" s="772"/>
      <c r="B62" s="772"/>
      <c r="C62" s="772"/>
      <c r="D62" s="768" t="s">
        <v>2269</v>
      </c>
      <c r="E62" s="771" t="s">
        <v>2282</v>
      </c>
      <c r="F62" s="788">
        <v>284.62457023000002</v>
      </c>
      <c r="G62" s="789" t="s">
        <v>981</v>
      </c>
    </row>
    <row r="63" spans="1:7" s="539" customFormat="1" ht="19.7" customHeight="1">
      <c r="A63" s="772"/>
      <c r="B63" s="772"/>
      <c r="C63" s="772"/>
      <c r="D63" s="768" t="s">
        <v>1278</v>
      </c>
      <c r="E63" s="771" t="s">
        <v>982</v>
      </c>
      <c r="F63" s="788">
        <v>2.6090399999999998</v>
      </c>
      <c r="G63" s="789" t="s">
        <v>2267</v>
      </c>
    </row>
    <row r="64" spans="1:7" s="539" customFormat="1" ht="24" customHeight="1">
      <c r="A64" s="760"/>
      <c r="B64" s="760"/>
      <c r="C64" s="787" t="s">
        <v>1751</v>
      </c>
      <c r="D64" s="760"/>
      <c r="E64" s="783" t="s">
        <v>935</v>
      </c>
      <c r="F64" s="784">
        <v>497.58629999999999</v>
      </c>
      <c r="G64" s="783" t="s">
        <v>936</v>
      </c>
    </row>
    <row r="65" spans="1:7" s="539" customFormat="1" ht="41.1" customHeight="1">
      <c r="A65" s="772"/>
      <c r="B65" s="772"/>
      <c r="C65" s="767" t="s">
        <v>1751</v>
      </c>
      <c r="D65" s="768" t="s">
        <v>2283</v>
      </c>
      <c r="E65" s="771" t="s">
        <v>2284</v>
      </c>
      <c r="F65" s="788">
        <v>0</v>
      </c>
      <c r="G65" s="789" t="s">
        <v>2285</v>
      </c>
    </row>
    <row r="66" spans="1:7" s="539" customFormat="1" ht="52.35" customHeight="1">
      <c r="A66" s="772"/>
      <c r="B66" s="772"/>
      <c r="C66" s="772"/>
      <c r="D66" s="768" t="s">
        <v>2932</v>
      </c>
      <c r="E66" s="771" t="s">
        <v>2933</v>
      </c>
      <c r="F66" s="788">
        <v>497.58629999999999</v>
      </c>
      <c r="G66" s="789" t="s">
        <v>2934</v>
      </c>
    </row>
    <row r="67" spans="1:7" s="539" customFormat="1" ht="52.35" customHeight="1">
      <c r="A67" s="772"/>
      <c r="B67" s="772"/>
      <c r="C67" s="772"/>
      <c r="D67" s="768" t="s">
        <v>2286</v>
      </c>
      <c r="E67" s="771" t="s">
        <v>2396</v>
      </c>
      <c r="F67" s="788">
        <v>0</v>
      </c>
      <c r="G67" s="789" t="s">
        <v>2397</v>
      </c>
    </row>
    <row r="68" spans="1:7" s="539" customFormat="1" ht="24" customHeight="1">
      <c r="A68" s="760"/>
      <c r="B68" s="787" t="s">
        <v>548</v>
      </c>
      <c r="C68" s="760"/>
      <c r="D68" s="760"/>
      <c r="E68" s="783" t="s">
        <v>983</v>
      </c>
      <c r="F68" s="784">
        <v>8663.2114915999991</v>
      </c>
      <c r="G68" s="783" t="s">
        <v>208</v>
      </c>
    </row>
    <row r="69" spans="1:7" s="539" customFormat="1" ht="24" customHeight="1">
      <c r="A69" s="760"/>
      <c r="B69" s="760"/>
      <c r="C69" s="787" t="s">
        <v>2204</v>
      </c>
      <c r="D69" s="760"/>
      <c r="E69" s="783" t="s">
        <v>2205</v>
      </c>
      <c r="F69" s="784">
        <v>0</v>
      </c>
      <c r="G69" s="783" t="s">
        <v>2206</v>
      </c>
    </row>
    <row r="70" spans="1:7" s="539" customFormat="1" ht="30.4" customHeight="1">
      <c r="A70" s="772"/>
      <c r="B70" s="767" t="s">
        <v>548</v>
      </c>
      <c r="C70" s="767" t="s">
        <v>2204</v>
      </c>
      <c r="D70" s="768" t="s">
        <v>662</v>
      </c>
      <c r="E70" s="771" t="s">
        <v>2475</v>
      </c>
      <c r="F70" s="788">
        <v>0</v>
      </c>
      <c r="G70" s="789" t="s">
        <v>2474</v>
      </c>
    </row>
    <row r="71" spans="1:7" s="539" customFormat="1" ht="24" customHeight="1">
      <c r="A71" s="760"/>
      <c r="B71" s="760"/>
      <c r="C71" s="787" t="s">
        <v>1742</v>
      </c>
      <c r="D71" s="760"/>
      <c r="E71" s="783" t="s">
        <v>1743</v>
      </c>
      <c r="F71" s="784">
        <v>0</v>
      </c>
      <c r="G71" s="783" t="s">
        <v>482</v>
      </c>
    </row>
    <row r="72" spans="1:7" s="539" customFormat="1" ht="30.4" customHeight="1">
      <c r="A72" s="772"/>
      <c r="B72" s="772"/>
      <c r="C72" s="767" t="s">
        <v>1742</v>
      </c>
      <c r="D72" s="768" t="s">
        <v>662</v>
      </c>
      <c r="E72" s="771" t="s">
        <v>2475</v>
      </c>
      <c r="F72" s="788">
        <v>0</v>
      </c>
      <c r="G72" s="789" t="s">
        <v>2474</v>
      </c>
    </row>
    <row r="73" spans="1:7" s="539" customFormat="1" ht="24" customHeight="1">
      <c r="A73" s="760"/>
      <c r="B73" s="760"/>
      <c r="C73" s="787" t="s">
        <v>928</v>
      </c>
      <c r="D73" s="760"/>
      <c r="E73" s="783" t="s">
        <v>1744</v>
      </c>
      <c r="F73" s="784">
        <v>0</v>
      </c>
      <c r="G73" s="783" t="s">
        <v>70</v>
      </c>
    </row>
    <row r="74" spans="1:7" s="539" customFormat="1" ht="30.4" customHeight="1">
      <c r="A74" s="772"/>
      <c r="B74" s="772"/>
      <c r="C74" s="767" t="s">
        <v>928</v>
      </c>
      <c r="D74" s="768" t="s">
        <v>662</v>
      </c>
      <c r="E74" s="771" t="s">
        <v>2473</v>
      </c>
      <c r="F74" s="788">
        <v>0</v>
      </c>
      <c r="G74" s="789" t="s">
        <v>2474</v>
      </c>
    </row>
    <row r="75" spans="1:7" s="539" customFormat="1" ht="24" customHeight="1">
      <c r="A75" s="760"/>
      <c r="B75" s="760"/>
      <c r="C75" s="787" t="s">
        <v>1517</v>
      </c>
      <c r="D75" s="760"/>
      <c r="E75" s="783" t="s">
        <v>1595</v>
      </c>
      <c r="F75" s="784">
        <v>0</v>
      </c>
      <c r="G75" s="783" t="s">
        <v>1596</v>
      </c>
    </row>
    <row r="76" spans="1:7" s="539" customFormat="1" ht="30.4" customHeight="1">
      <c r="A76" s="772"/>
      <c r="B76" s="772"/>
      <c r="C76" s="767" t="s">
        <v>1517</v>
      </c>
      <c r="D76" s="768" t="s">
        <v>662</v>
      </c>
      <c r="E76" s="771" t="s">
        <v>2473</v>
      </c>
      <c r="F76" s="788">
        <v>0</v>
      </c>
      <c r="G76" s="789" t="s">
        <v>2474</v>
      </c>
    </row>
    <row r="77" spans="1:7" s="539" customFormat="1" ht="34.700000000000003" customHeight="1">
      <c r="A77" s="760"/>
      <c r="B77" s="760"/>
      <c r="C77" s="787" t="s">
        <v>2101</v>
      </c>
      <c r="D77" s="760"/>
      <c r="E77" s="783" t="s">
        <v>2209</v>
      </c>
      <c r="F77" s="784">
        <v>0</v>
      </c>
      <c r="G77" s="783" t="s">
        <v>2210</v>
      </c>
    </row>
    <row r="78" spans="1:7" s="539" customFormat="1" ht="30.4" customHeight="1">
      <c r="A78" s="772"/>
      <c r="B78" s="772"/>
      <c r="C78" s="767" t="s">
        <v>2101</v>
      </c>
      <c r="D78" s="768" t="s">
        <v>662</v>
      </c>
      <c r="E78" s="771" t="s">
        <v>2475</v>
      </c>
      <c r="F78" s="788">
        <v>0</v>
      </c>
      <c r="G78" s="789" t="s">
        <v>2474</v>
      </c>
    </row>
    <row r="79" spans="1:7" s="539" customFormat="1" ht="24" customHeight="1">
      <c r="A79" s="760"/>
      <c r="B79" s="760"/>
      <c r="C79" s="787" t="s">
        <v>1748</v>
      </c>
      <c r="D79" s="760"/>
      <c r="E79" s="783" t="s">
        <v>930</v>
      </c>
      <c r="F79" s="784">
        <v>8663.2114915999991</v>
      </c>
      <c r="G79" s="783" t="s">
        <v>543</v>
      </c>
    </row>
    <row r="80" spans="1:7" s="539" customFormat="1" ht="30.4" customHeight="1">
      <c r="A80" s="772"/>
      <c r="B80" s="772"/>
      <c r="C80" s="767" t="s">
        <v>1748</v>
      </c>
      <c r="D80" s="768" t="s">
        <v>181</v>
      </c>
      <c r="E80" s="771" t="s">
        <v>2390</v>
      </c>
      <c r="F80" s="788">
        <v>0</v>
      </c>
      <c r="G80" s="789" t="s">
        <v>2391</v>
      </c>
    </row>
    <row r="81" spans="1:7" s="539" customFormat="1" ht="30.4" customHeight="1">
      <c r="A81" s="772"/>
      <c r="B81" s="772"/>
      <c r="C81" s="772"/>
      <c r="D81" s="768" t="s">
        <v>662</v>
      </c>
      <c r="E81" s="771" t="s">
        <v>2473</v>
      </c>
      <c r="F81" s="788">
        <v>0</v>
      </c>
      <c r="G81" s="789" t="s">
        <v>2474</v>
      </c>
    </row>
    <row r="82" spans="1:7" s="539" customFormat="1" ht="19.7" customHeight="1">
      <c r="A82" s="772"/>
      <c r="B82" s="772"/>
      <c r="C82" s="772"/>
      <c r="D82" s="768" t="s">
        <v>1745</v>
      </c>
      <c r="E82" s="771" t="s">
        <v>1322</v>
      </c>
      <c r="F82" s="788">
        <v>8663.2114915999991</v>
      </c>
      <c r="G82" s="789" t="s">
        <v>1323</v>
      </c>
    </row>
    <row r="83" spans="1:7" s="539" customFormat="1" ht="24" customHeight="1">
      <c r="A83" s="760"/>
      <c r="B83" s="760"/>
      <c r="C83" s="787" t="s">
        <v>1550</v>
      </c>
      <c r="D83" s="760"/>
      <c r="E83" s="783" t="s">
        <v>1551</v>
      </c>
      <c r="F83" s="784">
        <v>0</v>
      </c>
      <c r="G83" s="783" t="s">
        <v>1552</v>
      </c>
    </row>
    <row r="84" spans="1:7" s="539" customFormat="1" ht="30.4" customHeight="1">
      <c r="A84" s="772"/>
      <c r="B84" s="772"/>
      <c r="C84" s="767" t="s">
        <v>1550</v>
      </c>
      <c r="D84" s="768" t="s">
        <v>662</v>
      </c>
      <c r="E84" s="771" t="s">
        <v>2473</v>
      </c>
      <c r="F84" s="788">
        <v>0</v>
      </c>
      <c r="G84" s="789" t="s">
        <v>2474</v>
      </c>
    </row>
    <row r="85" spans="1:7" s="539" customFormat="1" ht="24" customHeight="1">
      <c r="A85" s="760"/>
      <c r="B85" s="760"/>
      <c r="C85" s="787" t="s">
        <v>1750</v>
      </c>
      <c r="D85" s="760"/>
      <c r="E85" s="783" t="s">
        <v>933</v>
      </c>
      <c r="F85" s="784">
        <v>0</v>
      </c>
      <c r="G85" s="783" t="s">
        <v>934</v>
      </c>
    </row>
    <row r="86" spans="1:7" s="539" customFormat="1" ht="30.4" customHeight="1">
      <c r="A86" s="772"/>
      <c r="B86" s="772"/>
      <c r="C86" s="767" t="s">
        <v>1750</v>
      </c>
      <c r="D86" s="768" t="s">
        <v>662</v>
      </c>
      <c r="E86" s="771" t="s">
        <v>2473</v>
      </c>
      <c r="F86" s="788">
        <v>0</v>
      </c>
      <c r="G86" s="789" t="s">
        <v>2474</v>
      </c>
    </row>
    <row r="87" spans="1:7" s="539" customFormat="1" ht="24" customHeight="1">
      <c r="A87" s="760"/>
      <c r="B87" s="760"/>
      <c r="C87" s="787" t="s">
        <v>2103</v>
      </c>
      <c r="D87" s="760"/>
      <c r="E87" s="783" t="s">
        <v>2129</v>
      </c>
      <c r="F87" s="784">
        <v>0</v>
      </c>
      <c r="G87" s="783" t="s">
        <v>2130</v>
      </c>
    </row>
    <row r="88" spans="1:7" s="539" customFormat="1" ht="30.4" customHeight="1">
      <c r="A88" s="772"/>
      <c r="B88" s="772"/>
      <c r="C88" s="767" t="s">
        <v>2103</v>
      </c>
      <c r="D88" s="768" t="s">
        <v>662</v>
      </c>
      <c r="E88" s="771" t="s">
        <v>2475</v>
      </c>
      <c r="F88" s="788">
        <v>0</v>
      </c>
      <c r="G88" s="789" t="s">
        <v>2474</v>
      </c>
    </row>
    <row r="89" spans="1:7" s="539" customFormat="1" ht="24" customHeight="1">
      <c r="A89" s="760"/>
      <c r="B89" s="787" t="s">
        <v>825</v>
      </c>
      <c r="C89" s="760"/>
      <c r="D89" s="760"/>
      <c r="E89" s="783" t="s">
        <v>984</v>
      </c>
      <c r="F89" s="784">
        <v>20.191195480000001</v>
      </c>
      <c r="G89" s="783" t="s">
        <v>552</v>
      </c>
    </row>
    <row r="90" spans="1:7" s="539" customFormat="1" ht="24" customHeight="1">
      <c r="A90" s="760"/>
      <c r="B90" s="760"/>
      <c r="C90" s="787" t="s">
        <v>1751</v>
      </c>
      <c r="D90" s="760"/>
      <c r="E90" s="783" t="s">
        <v>935</v>
      </c>
      <c r="F90" s="784">
        <v>0</v>
      </c>
      <c r="G90" s="783" t="s">
        <v>936</v>
      </c>
    </row>
    <row r="91" spans="1:7" s="539" customFormat="1" ht="30.4" customHeight="1">
      <c r="A91" s="772"/>
      <c r="B91" s="767" t="s">
        <v>825</v>
      </c>
      <c r="C91" s="767" t="s">
        <v>1751</v>
      </c>
      <c r="D91" s="768" t="s">
        <v>2287</v>
      </c>
      <c r="E91" s="771" t="s">
        <v>2392</v>
      </c>
      <c r="F91" s="788">
        <v>0</v>
      </c>
      <c r="G91" s="789" t="s">
        <v>2393</v>
      </c>
    </row>
    <row r="92" spans="1:7" s="539" customFormat="1" ht="30.4" customHeight="1">
      <c r="A92" s="772"/>
      <c r="B92" s="772"/>
      <c r="C92" s="772"/>
      <c r="D92" s="768" t="s">
        <v>2258</v>
      </c>
      <c r="E92" s="771" t="s">
        <v>3165</v>
      </c>
      <c r="F92" s="788">
        <v>0</v>
      </c>
      <c r="G92" s="789" t="s">
        <v>3166</v>
      </c>
    </row>
    <row r="93" spans="1:7" s="539" customFormat="1" ht="24" customHeight="1">
      <c r="A93" s="760"/>
      <c r="B93" s="760"/>
      <c r="C93" s="787" t="s">
        <v>2554</v>
      </c>
      <c r="D93" s="760"/>
      <c r="E93" s="783" t="s">
        <v>2559</v>
      </c>
      <c r="F93" s="784">
        <v>20.191195480000001</v>
      </c>
      <c r="G93" s="783" t="s">
        <v>2557</v>
      </c>
    </row>
    <row r="94" spans="1:7" s="539" customFormat="1" ht="19.7" customHeight="1">
      <c r="A94" s="772"/>
      <c r="B94" s="772"/>
      <c r="C94" s="767" t="s">
        <v>2554</v>
      </c>
      <c r="D94" s="768" t="s">
        <v>2255</v>
      </c>
      <c r="E94" s="771" t="s">
        <v>1324</v>
      </c>
      <c r="F94" s="788">
        <v>20.191195480000001</v>
      </c>
      <c r="G94" s="789" t="s">
        <v>1325</v>
      </c>
    </row>
    <row r="95" spans="1:7" s="539" customFormat="1" ht="24" customHeight="1">
      <c r="A95" s="760"/>
      <c r="B95" s="787" t="s">
        <v>581</v>
      </c>
      <c r="C95" s="760"/>
      <c r="D95" s="760"/>
      <c r="E95" s="783" t="s">
        <v>985</v>
      </c>
      <c r="F95" s="784">
        <v>0</v>
      </c>
      <c r="G95" s="783" t="s">
        <v>285</v>
      </c>
    </row>
    <row r="96" spans="1:7" s="539" customFormat="1" ht="24" customHeight="1">
      <c r="A96" s="760"/>
      <c r="B96" s="760"/>
      <c r="C96" s="787" t="s">
        <v>2215</v>
      </c>
      <c r="D96" s="760"/>
      <c r="E96" s="783" t="s">
        <v>2216</v>
      </c>
      <c r="F96" s="784">
        <v>0</v>
      </c>
      <c r="G96" s="783" t="s">
        <v>2217</v>
      </c>
    </row>
    <row r="97" spans="1:7" s="539" customFormat="1" ht="19.7" customHeight="1">
      <c r="A97" s="772"/>
      <c r="B97" s="767" t="s">
        <v>581</v>
      </c>
      <c r="C97" s="767" t="s">
        <v>2215</v>
      </c>
      <c r="D97" s="768" t="s">
        <v>2261</v>
      </c>
      <c r="E97" s="771" t="s">
        <v>3013</v>
      </c>
      <c r="F97" s="788">
        <v>0</v>
      </c>
      <c r="G97" s="789" t="s">
        <v>3014</v>
      </c>
    </row>
    <row r="98" spans="1:7" s="539" customFormat="1" ht="19.7" customHeight="1">
      <c r="A98" s="772"/>
      <c r="B98" s="772"/>
      <c r="C98" s="772"/>
      <c r="D98" s="768" t="s">
        <v>2288</v>
      </c>
      <c r="E98" s="771" t="s">
        <v>986</v>
      </c>
      <c r="F98" s="788">
        <v>0</v>
      </c>
      <c r="G98" s="789" t="s">
        <v>987</v>
      </c>
    </row>
    <row r="99" spans="1:7" s="539" customFormat="1" ht="24" customHeight="1">
      <c r="A99" s="760"/>
      <c r="B99" s="787" t="s">
        <v>487</v>
      </c>
      <c r="C99" s="760"/>
      <c r="D99" s="760"/>
      <c r="E99" s="783" t="s">
        <v>988</v>
      </c>
      <c r="F99" s="784">
        <v>27033.85261124</v>
      </c>
      <c r="G99" s="783" t="s">
        <v>989</v>
      </c>
    </row>
    <row r="100" spans="1:7" s="539" customFormat="1" ht="24" customHeight="1">
      <c r="A100" s="760"/>
      <c r="B100" s="760"/>
      <c r="C100" s="787" t="s">
        <v>1738</v>
      </c>
      <c r="D100" s="760"/>
      <c r="E100" s="783" t="s">
        <v>1739</v>
      </c>
      <c r="F100" s="784">
        <v>18127.88916871</v>
      </c>
      <c r="G100" s="783" t="s">
        <v>146</v>
      </c>
    </row>
    <row r="101" spans="1:7" s="539" customFormat="1" ht="41.1" customHeight="1">
      <c r="A101" s="772"/>
      <c r="B101" s="767" t="s">
        <v>487</v>
      </c>
      <c r="C101" s="767" t="s">
        <v>1738</v>
      </c>
      <c r="D101" s="768" t="s">
        <v>2254</v>
      </c>
      <c r="E101" s="771" t="s">
        <v>2521</v>
      </c>
      <c r="F101" s="788">
        <v>5713.5741932000001</v>
      </c>
      <c r="G101" s="789" t="s">
        <v>2522</v>
      </c>
    </row>
    <row r="102" spans="1:7" s="539" customFormat="1" ht="30.4" customHeight="1">
      <c r="A102" s="772"/>
      <c r="B102" s="772"/>
      <c r="C102" s="772"/>
      <c r="D102" s="768" t="s">
        <v>1486</v>
      </c>
      <c r="E102" s="771" t="s">
        <v>2910</v>
      </c>
      <c r="F102" s="788">
        <v>7023.3149755100003</v>
      </c>
      <c r="G102" s="789" t="s">
        <v>2911</v>
      </c>
    </row>
    <row r="103" spans="1:7" s="539" customFormat="1" ht="30.4" customHeight="1">
      <c r="A103" s="772"/>
      <c r="B103" s="772"/>
      <c r="C103" s="772"/>
      <c r="D103" s="768" t="s">
        <v>1645</v>
      </c>
      <c r="E103" s="771" t="s">
        <v>3015</v>
      </c>
      <c r="F103" s="788">
        <v>5391</v>
      </c>
      <c r="G103" s="789" t="s">
        <v>3016</v>
      </c>
    </row>
    <row r="104" spans="1:7" s="539" customFormat="1" ht="24" customHeight="1">
      <c r="A104" s="760"/>
      <c r="B104" s="760"/>
      <c r="C104" s="787" t="s">
        <v>1740</v>
      </c>
      <c r="D104" s="760"/>
      <c r="E104" s="783" t="s">
        <v>1741</v>
      </c>
      <c r="F104" s="784">
        <v>195.17160000000001</v>
      </c>
      <c r="G104" s="783" t="s">
        <v>569</v>
      </c>
    </row>
    <row r="105" spans="1:7" s="539" customFormat="1" ht="30.4" customHeight="1">
      <c r="A105" s="772"/>
      <c r="B105" s="772"/>
      <c r="C105" s="767" t="s">
        <v>1740</v>
      </c>
      <c r="D105" s="768" t="s">
        <v>2350</v>
      </c>
      <c r="E105" s="771" t="s">
        <v>2600</v>
      </c>
      <c r="F105" s="788">
        <v>0</v>
      </c>
      <c r="G105" s="789" t="s">
        <v>2601</v>
      </c>
    </row>
    <row r="106" spans="1:7" s="539" customFormat="1" ht="30.4" customHeight="1">
      <c r="A106" s="772"/>
      <c r="B106" s="772"/>
      <c r="C106" s="772"/>
      <c r="D106" s="768" t="s">
        <v>2953</v>
      </c>
      <c r="E106" s="771" t="s">
        <v>3167</v>
      </c>
      <c r="F106" s="788">
        <v>195.17160000000001</v>
      </c>
      <c r="G106" s="789" t="s">
        <v>3168</v>
      </c>
    </row>
    <row r="107" spans="1:7" s="539" customFormat="1" ht="24" customHeight="1">
      <c r="A107" s="760"/>
      <c r="B107" s="760"/>
      <c r="C107" s="787" t="s">
        <v>2204</v>
      </c>
      <c r="D107" s="760"/>
      <c r="E107" s="783" t="s">
        <v>2205</v>
      </c>
      <c r="F107" s="784">
        <v>575.64206223999997</v>
      </c>
      <c r="G107" s="783" t="s">
        <v>2206</v>
      </c>
    </row>
    <row r="108" spans="1:7" s="539" customFormat="1" ht="30.4" customHeight="1">
      <c r="A108" s="772"/>
      <c r="B108" s="772"/>
      <c r="C108" s="767" t="s">
        <v>2204</v>
      </c>
      <c r="D108" s="768" t="s">
        <v>2254</v>
      </c>
      <c r="E108" s="771" t="s">
        <v>2230</v>
      </c>
      <c r="F108" s="788">
        <v>575.64206223999997</v>
      </c>
      <c r="G108" s="789" t="s">
        <v>2231</v>
      </c>
    </row>
    <row r="109" spans="1:7" s="539" customFormat="1" ht="24" customHeight="1">
      <c r="A109" s="760"/>
      <c r="B109" s="760"/>
      <c r="C109" s="787" t="s">
        <v>2166</v>
      </c>
      <c r="D109" s="760"/>
      <c r="E109" s="783" t="s">
        <v>2167</v>
      </c>
      <c r="F109" s="784">
        <v>698.20107758999995</v>
      </c>
      <c r="G109" s="783" t="s">
        <v>2168</v>
      </c>
    </row>
    <row r="110" spans="1:7" s="539" customFormat="1" ht="30.4" customHeight="1">
      <c r="A110" s="772"/>
      <c r="B110" s="772"/>
      <c r="C110" s="767" t="s">
        <v>2166</v>
      </c>
      <c r="D110" s="768" t="s">
        <v>2254</v>
      </c>
      <c r="E110" s="771" t="s">
        <v>2892</v>
      </c>
      <c r="F110" s="788">
        <v>402.39016586999998</v>
      </c>
      <c r="G110" s="789" t="s">
        <v>2177</v>
      </c>
    </row>
    <row r="111" spans="1:7" s="539" customFormat="1" ht="19.7" customHeight="1">
      <c r="A111" s="772"/>
      <c r="B111" s="772"/>
      <c r="C111" s="772"/>
      <c r="D111" s="768" t="s">
        <v>2255</v>
      </c>
      <c r="E111" s="771" t="s">
        <v>1782</v>
      </c>
      <c r="F111" s="788">
        <v>295.81091171999998</v>
      </c>
      <c r="G111" s="789" t="s">
        <v>1783</v>
      </c>
    </row>
    <row r="112" spans="1:7" s="539" customFormat="1" ht="24" customHeight="1">
      <c r="A112" s="760"/>
      <c r="B112" s="760"/>
      <c r="C112" s="787" t="s">
        <v>1079</v>
      </c>
      <c r="D112" s="760"/>
      <c r="E112" s="783" t="s">
        <v>2207</v>
      </c>
      <c r="F112" s="784">
        <v>177.06867276</v>
      </c>
      <c r="G112" s="783" t="s">
        <v>2208</v>
      </c>
    </row>
    <row r="113" spans="1:7" s="539" customFormat="1" ht="52.35" customHeight="1">
      <c r="A113" s="772"/>
      <c r="B113" s="772"/>
      <c r="C113" s="767" t="s">
        <v>1079</v>
      </c>
      <c r="D113" s="768" t="s">
        <v>2254</v>
      </c>
      <c r="E113" s="771" t="s">
        <v>2289</v>
      </c>
      <c r="F113" s="788">
        <v>177.06867276</v>
      </c>
      <c r="G113" s="789" t="s">
        <v>2290</v>
      </c>
    </row>
    <row r="114" spans="1:7" s="539" customFormat="1" ht="24" customHeight="1">
      <c r="A114" s="760"/>
      <c r="B114" s="760"/>
      <c r="C114" s="787" t="s">
        <v>1745</v>
      </c>
      <c r="D114" s="760"/>
      <c r="E114" s="783" t="s">
        <v>1746</v>
      </c>
      <c r="F114" s="784">
        <v>5223.70374257</v>
      </c>
      <c r="G114" s="783" t="s">
        <v>50</v>
      </c>
    </row>
    <row r="115" spans="1:7" s="539" customFormat="1" ht="30.4" customHeight="1">
      <c r="A115" s="772"/>
      <c r="B115" s="772"/>
      <c r="C115" s="767" t="s">
        <v>1745</v>
      </c>
      <c r="D115" s="768" t="s">
        <v>2254</v>
      </c>
      <c r="E115" s="771" t="s">
        <v>2935</v>
      </c>
      <c r="F115" s="788">
        <v>4522.4617425699998</v>
      </c>
      <c r="G115" s="789" t="s">
        <v>2893</v>
      </c>
    </row>
    <row r="116" spans="1:7" s="539" customFormat="1" ht="19.7" customHeight="1">
      <c r="A116" s="772"/>
      <c r="B116" s="772"/>
      <c r="C116" s="772"/>
      <c r="D116" s="768" t="s">
        <v>1770</v>
      </c>
      <c r="E116" s="771" t="s">
        <v>990</v>
      </c>
      <c r="F116" s="788">
        <v>701.24199999999996</v>
      </c>
      <c r="G116" s="789" t="s">
        <v>991</v>
      </c>
    </row>
    <row r="117" spans="1:7" s="539" customFormat="1" ht="34.700000000000003" customHeight="1">
      <c r="A117" s="760"/>
      <c r="B117" s="760"/>
      <c r="C117" s="787" t="s">
        <v>2101</v>
      </c>
      <c r="D117" s="760"/>
      <c r="E117" s="783" t="s">
        <v>2209</v>
      </c>
      <c r="F117" s="784">
        <v>157.30847256999999</v>
      </c>
      <c r="G117" s="783" t="s">
        <v>2210</v>
      </c>
    </row>
    <row r="118" spans="1:7" s="539" customFormat="1" ht="52.35" customHeight="1">
      <c r="A118" s="772"/>
      <c r="B118" s="772"/>
      <c r="C118" s="767" t="s">
        <v>2101</v>
      </c>
      <c r="D118" s="768" t="s">
        <v>2254</v>
      </c>
      <c r="E118" s="771" t="s">
        <v>2936</v>
      </c>
      <c r="F118" s="788">
        <v>157.30847256999999</v>
      </c>
      <c r="G118" s="789" t="s">
        <v>2232</v>
      </c>
    </row>
    <row r="119" spans="1:7" s="539" customFormat="1" ht="24" customHeight="1">
      <c r="A119" s="760"/>
      <c r="B119" s="760"/>
      <c r="C119" s="787" t="s">
        <v>1750</v>
      </c>
      <c r="D119" s="760"/>
      <c r="E119" s="783" t="s">
        <v>933</v>
      </c>
      <c r="F119" s="784">
        <v>154.10733266</v>
      </c>
      <c r="G119" s="783" t="s">
        <v>934</v>
      </c>
    </row>
    <row r="120" spans="1:7" s="539" customFormat="1" ht="30.4" customHeight="1">
      <c r="A120" s="772"/>
      <c r="B120" s="772"/>
      <c r="C120" s="767" t="s">
        <v>1750</v>
      </c>
      <c r="D120" s="768" t="s">
        <v>2254</v>
      </c>
      <c r="E120" s="771" t="s">
        <v>2894</v>
      </c>
      <c r="F120" s="788">
        <v>154.10733266</v>
      </c>
      <c r="G120" s="789" t="s">
        <v>2233</v>
      </c>
    </row>
    <row r="121" spans="1:7" s="539" customFormat="1" ht="24" customHeight="1">
      <c r="A121" s="760"/>
      <c r="B121" s="760"/>
      <c r="C121" s="787" t="s">
        <v>1751</v>
      </c>
      <c r="D121" s="760"/>
      <c r="E121" s="783" t="s">
        <v>935</v>
      </c>
      <c r="F121" s="784">
        <v>316.05018976999997</v>
      </c>
      <c r="G121" s="783" t="s">
        <v>936</v>
      </c>
    </row>
    <row r="122" spans="1:7" s="539" customFormat="1" ht="52.35" customHeight="1">
      <c r="A122" s="772"/>
      <c r="B122" s="772"/>
      <c r="C122" s="767" t="s">
        <v>1751</v>
      </c>
      <c r="D122" s="768" t="s">
        <v>2254</v>
      </c>
      <c r="E122" s="771" t="s">
        <v>2895</v>
      </c>
      <c r="F122" s="788">
        <v>316.05018976999997</v>
      </c>
      <c r="G122" s="789" t="s">
        <v>2937</v>
      </c>
    </row>
    <row r="123" spans="1:7" s="539" customFormat="1" ht="24" customHeight="1">
      <c r="A123" s="760"/>
      <c r="B123" s="760"/>
      <c r="C123" s="787" t="s">
        <v>2103</v>
      </c>
      <c r="D123" s="760"/>
      <c r="E123" s="783" t="s">
        <v>2129</v>
      </c>
      <c r="F123" s="784">
        <v>410.71941115999999</v>
      </c>
      <c r="G123" s="783" t="s">
        <v>2130</v>
      </c>
    </row>
    <row r="124" spans="1:7" s="539" customFormat="1" ht="52.35" customHeight="1">
      <c r="A124" s="772"/>
      <c r="B124" s="772"/>
      <c r="C124" s="767" t="s">
        <v>2103</v>
      </c>
      <c r="D124" s="768" t="s">
        <v>2254</v>
      </c>
      <c r="E124" s="771" t="s">
        <v>2896</v>
      </c>
      <c r="F124" s="788">
        <v>410.71941115999999</v>
      </c>
      <c r="G124" s="789" t="s">
        <v>2291</v>
      </c>
    </row>
    <row r="125" spans="1:7" s="539" customFormat="1" ht="24" customHeight="1">
      <c r="A125" s="760"/>
      <c r="B125" s="760"/>
      <c r="C125" s="787" t="s">
        <v>1754</v>
      </c>
      <c r="D125" s="760"/>
      <c r="E125" s="783" t="s">
        <v>1755</v>
      </c>
      <c r="F125" s="784">
        <v>0</v>
      </c>
      <c r="G125" s="783" t="s">
        <v>2412</v>
      </c>
    </row>
    <row r="126" spans="1:7" s="539" customFormat="1" ht="19.7" customHeight="1">
      <c r="A126" s="772"/>
      <c r="B126" s="772"/>
      <c r="C126" s="767" t="s">
        <v>1754</v>
      </c>
      <c r="D126" s="768" t="s">
        <v>2258</v>
      </c>
      <c r="E126" s="771" t="s">
        <v>1422</v>
      </c>
      <c r="F126" s="788">
        <v>0</v>
      </c>
      <c r="G126" s="789" t="s">
        <v>1423</v>
      </c>
    </row>
    <row r="127" spans="1:7" s="539" customFormat="1" ht="24" customHeight="1">
      <c r="A127" s="760"/>
      <c r="B127" s="760"/>
      <c r="C127" s="787" t="s">
        <v>2215</v>
      </c>
      <c r="D127" s="760"/>
      <c r="E127" s="783" t="s">
        <v>2216</v>
      </c>
      <c r="F127" s="784">
        <v>190.91199126000001</v>
      </c>
      <c r="G127" s="783" t="s">
        <v>2217</v>
      </c>
    </row>
    <row r="128" spans="1:7" s="539" customFormat="1" ht="30.4" customHeight="1">
      <c r="A128" s="772"/>
      <c r="B128" s="772"/>
      <c r="C128" s="767" t="s">
        <v>2215</v>
      </c>
      <c r="D128" s="768" t="s">
        <v>2254</v>
      </c>
      <c r="E128" s="771" t="s">
        <v>2234</v>
      </c>
      <c r="F128" s="788">
        <v>190.91199126000001</v>
      </c>
      <c r="G128" s="789" t="s">
        <v>2293</v>
      </c>
    </row>
    <row r="129" spans="1:7" s="539" customFormat="1" ht="24" customHeight="1">
      <c r="A129" s="760"/>
      <c r="B129" s="760"/>
      <c r="C129" s="787" t="s">
        <v>2555</v>
      </c>
      <c r="D129" s="760"/>
      <c r="E129" s="783" t="s">
        <v>2562</v>
      </c>
      <c r="F129" s="784">
        <v>125.20031876</v>
      </c>
      <c r="G129" s="783" t="s">
        <v>2558</v>
      </c>
    </row>
    <row r="130" spans="1:7" s="539" customFormat="1" ht="41.1" customHeight="1">
      <c r="A130" s="772"/>
      <c r="B130" s="772"/>
      <c r="C130" s="767" t="s">
        <v>2555</v>
      </c>
      <c r="D130" s="768" t="s">
        <v>2254</v>
      </c>
      <c r="E130" s="771" t="s">
        <v>2563</v>
      </c>
      <c r="F130" s="788">
        <v>125.20031876</v>
      </c>
      <c r="G130" s="789" t="s">
        <v>2564</v>
      </c>
    </row>
    <row r="131" spans="1:7" s="539" customFormat="1" ht="24" customHeight="1">
      <c r="A131" s="760"/>
      <c r="B131" s="760"/>
      <c r="C131" s="787" t="s">
        <v>2887</v>
      </c>
      <c r="D131" s="760"/>
      <c r="E131" s="783" t="s">
        <v>2927</v>
      </c>
      <c r="F131" s="784">
        <v>681.87857119</v>
      </c>
      <c r="G131" s="783" t="s">
        <v>2888</v>
      </c>
    </row>
    <row r="132" spans="1:7" s="539" customFormat="1" ht="41.1" customHeight="1">
      <c r="A132" s="772"/>
      <c r="B132" s="772"/>
      <c r="C132" s="767" t="s">
        <v>2887</v>
      </c>
      <c r="D132" s="768" t="s">
        <v>2254</v>
      </c>
      <c r="E132" s="771" t="s">
        <v>2938</v>
      </c>
      <c r="F132" s="788">
        <v>681.87857119</v>
      </c>
      <c r="G132" s="789" t="s">
        <v>2939</v>
      </c>
    </row>
    <row r="133" spans="1:7" s="539" customFormat="1" ht="24" customHeight="1">
      <c r="A133" s="787" t="s">
        <v>1812</v>
      </c>
      <c r="B133" s="760"/>
      <c r="C133" s="760"/>
      <c r="D133" s="760"/>
      <c r="E133" s="783" t="s">
        <v>807</v>
      </c>
      <c r="F133" s="784">
        <v>66284.125941830003</v>
      </c>
      <c r="G133" s="783" t="s">
        <v>382</v>
      </c>
    </row>
    <row r="134" spans="1:7" s="539" customFormat="1" ht="24" customHeight="1">
      <c r="A134" s="760"/>
      <c r="B134" s="787" t="s">
        <v>608</v>
      </c>
      <c r="C134" s="760"/>
      <c r="D134" s="760"/>
      <c r="E134" s="783" t="s">
        <v>992</v>
      </c>
      <c r="F134" s="784">
        <v>62399.706915750001</v>
      </c>
      <c r="G134" s="783" t="s">
        <v>383</v>
      </c>
    </row>
    <row r="135" spans="1:7" s="539" customFormat="1" ht="24" customHeight="1">
      <c r="A135" s="760"/>
      <c r="B135" s="760"/>
      <c r="C135" s="787" t="s">
        <v>1742</v>
      </c>
      <c r="D135" s="760"/>
      <c r="E135" s="783" t="s">
        <v>1743</v>
      </c>
      <c r="F135" s="784">
        <v>28471.80991575</v>
      </c>
      <c r="G135" s="783" t="s">
        <v>482</v>
      </c>
    </row>
    <row r="136" spans="1:7" s="539" customFormat="1" ht="30.4" customHeight="1">
      <c r="A136" s="767" t="s">
        <v>1812</v>
      </c>
      <c r="B136" s="767" t="s">
        <v>608</v>
      </c>
      <c r="C136" s="767" t="s">
        <v>1742</v>
      </c>
      <c r="D136" s="768" t="s">
        <v>2254</v>
      </c>
      <c r="E136" s="771" t="s">
        <v>993</v>
      </c>
      <c r="F136" s="788">
        <v>264.00156299999998</v>
      </c>
      <c r="G136" s="789" t="s">
        <v>58</v>
      </c>
    </row>
    <row r="137" spans="1:7" s="539" customFormat="1" ht="30.4" customHeight="1">
      <c r="A137" s="772"/>
      <c r="B137" s="772"/>
      <c r="C137" s="772"/>
      <c r="D137" s="768" t="s">
        <v>2294</v>
      </c>
      <c r="E137" s="771" t="s">
        <v>1326</v>
      </c>
      <c r="F137" s="788">
        <v>21120.126743749999</v>
      </c>
      <c r="G137" s="789" t="s">
        <v>1327</v>
      </c>
    </row>
    <row r="138" spans="1:7" s="539" customFormat="1" ht="30.4" customHeight="1">
      <c r="A138" s="772"/>
      <c r="B138" s="772"/>
      <c r="C138" s="772"/>
      <c r="D138" s="768" t="s">
        <v>1486</v>
      </c>
      <c r="E138" s="771" t="s">
        <v>2910</v>
      </c>
      <c r="F138" s="788">
        <v>7087.6816090000002</v>
      </c>
      <c r="G138" s="789" t="s">
        <v>2911</v>
      </c>
    </row>
    <row r="139" spans="1:7" s="539" customFormat="1" ht="24" customHeight="1">
      <c r="A139" s="760"/>
      <c r="B139" s="760"/>
      <c r="C139" s="787" t="s">
        <v>2103</v>
      </c>
      <c r="D139" s="760"/>
      <c r="E139" s="783" t="s">
        <v>2129</v>
      </c>
      <c r="F139" s="784">
        <v>33927.896999999997</v>
      </c>
      <c r="G139" s="783" t="s">
        <v>2130</v>
      </c>
    </row>
    <row r="140" spans="1:7" s="539" customFormat="1" ht="19.7" customHeight="1">
      <c r="A140" s="772"/>
      <c r="B140" s="772"/>
      <c r="C140" s="767" t="s">
        <v>2103</v>
      </c>
      <c r="D140" s="768" t="s">
        <v>2296</v>
      </c>
      <c r="E140" s="771" t="s">
        <v>2097</v>
      </c>
      <c r="F140" s="788">
        <v>33927.896999999997</v>
      </c>
      <c r="G140" s="789" t="s">
        <v>2098</v>
      </c>
    </row>
    <row r="141" spans="1:7" s="539" customFormat="1" ht="24" customHeight="1">
      <c r="A141" s="760"/>
      <c r="B141" s="787" t="s">
        <v>207</v>
      </c>
      <c r="C141" s="760"/>
      <c r="D141" s="760"/>
      <c r="E141" s="783" t="s">
        <v>994</v>
      </c>
      <c r="F141" s="784">
        <v>3884.4190260800001</v>
      </c>
      <c r="G141" s="783" t="s">
        <v>239</v>
      </c>
    </row>
    <row r="142" spans="1:7" s="539" customFormat="1" ht="24" customHeight="1">
      <c r="A142" s="760"/>
      <c r="B142" s="760"/>
      <c r="C142" s="787" t="s">
        <v>2379</v>
      </c>
      <c r="D142" s="760"/>
      <c r="E142" s="783" t="s">
        <v>2565</v>
      </c>
      <c r="F142" s="784">
        <v>3884.4190260800001</v>
      </c>
      <c r="G142" s="783" t="s">
        <v>2556</v>
      </c>
    </row>
    <row r="143" spans="1:7" s="539" customFormat="1" ht="52.35" customHeight="1">
      <c r="A143" s="772"/>
      <c r="B143" s="767" t="s">
        <v>207</v>
      </c>
      <c r="C143" s="767" t="s">
        <v>2379</v>
      </c>
      <c r="D143" s="768" t="s">
        <v>2254</v>
      </c>
      <c r="E143" s="771" t="s">
        <v>2566</v>
      </c>
      <c r="F143" s="788">
        <v>93.086938140000001</v>
      </c>
      <c r="G143" s="789" t="s">
        <v>2567</v>
      </c>
    </row>
    <row r="144" spans="1:7" s="539" customFormat="1" ht="30.4" customHeight="1">
      <c r="A144" s="772"/>
      <c r="B144" s="772"/>
      <c r="C144" s="772"/>
      <c r="D144" s="768" t="s">
        <v>2255</v>
      </c>
      <c r="E144" s="771" t="s">
        <v>2667</v>
      </c>
      <c r="F144" s="788">
        <v>1332.09542394</v>
      </c>
      <c r="G144" s="789" t="s">
        <v>2668</v>
      </c>
    </row>
    <row r="145" spans="1:7" s="539" customFormat="1" ht="30.4" customHeight="1">
      <c r="A145" s="772"/>
      <c r="B145" s="772"/>
      <c r="C145" s="772"/>
      <c r="D145" s="768" t="s">
        <v>2287</v>
      </c>
      <c r="E145" s="771" t="s">
        <v>2602</v>
      </c>
      <c r="F145" s="788">
        <v>0</v>
      </c>
      <c r="G145" s="789" t="s">
        <v>2603</v>
      </c>
    </row>
    <row r="146" spans="1:7" s="539" customFormat="1" ht="19.7" customHeight="1">
      <c r="A146" s="772"/>
      <c r="B146" s="772"/>
      <c r="C146" s="772"/>
      <c r="D146" s="768" t="s">
        <v>2258</v>
      </c>
      <c r="E146" s="771" t="s">
        <v>2604</v>
      </c>
      <c r="F146" s="788">
        <v>1138.38555</v>
      </c>
      <c r="G146" s="789" t="s">
        <v>2605</v>
      </c>
    </row>
    <row r="147" spans="1:7" s="539" customFormat="1" ht="30.4" customHeight="1">
      <c r="A147" s="772"/>
      <c r="B147" s="772"/>
      <c r="C147" s="772"/>
      <c r="D147" s="768" t="s">
        <v>1486</v>
      </c>
      <c r="E147" s="771" t="s">
        <v>2910</v>
      </c>
      <c r="F147" s="788">
        <v>1320.8511140000001</v>
      </c>
      <c r="G147" s="789" t="s">
        <v>2911</v>
      </c>
    </row>
    <row r="148" spans="1:7" s="539" customFormat="1" ht="34.700000000000003" customHeight="1">
      <c r="A148" s="787" t="s">
        <v>1813</v>
      </c>
      <c r="B148" s="760"/>
      <c r="C148" s="760"/>
      <c r="D148" s="760"/>
      <c r="E148" s="783" t="s">
        <v>808</v>
      </c>
      <c r="F148" s="784">
        <v>51241.829761460001</v>
      </c>
      <c r="G148" s="783" t="s">
        <v>85</v>
      </c>
    </row>
    <row r="149" spans="1:7" s="539" customFormat="1" ht="24" customHeight="1">
      <c r="A149" s="760"/>
      <c r="B149" s="787" t="s">
        <v>608</v>
      </c>
      <c r="C149" s="760"/>
      <c r="D149" s="760"/>
      <c r="E149" s="783" t="s">
        <v>995</v>
      </c>
      <c r="F149" s="784">
        <v>13051.828404329999</v>
      </c>
      <c r="G149" s="783" t="s">
        <v>193</v>
      </c>
    </row>
    <row r="150" spans="1:7" s="539" customFormat="1" ht="24" customHeight="1">
      <c r="A150" s="760"/>
      <c r="B150" s="760"/>
      <c r="C150" s="787" t="s">
        <v>1738</v>
      </c>
      <c r="D150" s="760"/>
      <c r="E150" s="783" t="s">
        <v>1739</v>
      </c>
      <c r="F150" s="784">
        <v>11162.83428357</v>
      </c>
      <c r="G150" s="783" t="s">
        <v>146</v>
      </c>
    </row>
    <row r="151" spans="1:7" s="539" customFormat="1" ht="41.1" customHeight="1">
      <c r="A151" s="767" t="s">
        <v>1813</v>
      </c>
      <c r="B151" s="767" t="s">
        <v>608</v>
      </c>
      <c r="C151" s="767" t="s">
        <v>1738</v>
      </c>
      <c r="D151" s="768" t="s">
        <v>2298</v>
      </c>
      <c r="E151" s="771" t="s">
        <v>2299</v>
      </c>
      <c r="F151" s="788">
        <v>2836.5753075900002</v>
      </c>
      <c r="G151" s="789" t="s">
        <v>1328</v>
      </c>
    </row>
    <row r="152" spans="1:7" s="539" customFormat="1" ht="19.7" customHeight="1">
      <c r="A152" s="772"/>
      <c r="B152" s="772"/>
      <c r="C152" s="772"/>
      <c r="D152" s="768" t="s">
        <v>2300</v>
      </c>
      <c r="E152" s="771" t="s">
        <v>1329</v>
      </c>
      <c r="F152" s="788">
        <v>7328.9227030100001</v>
      </c>
      <c r="G152" s="789" t="s">
        <v>1330</v>
      </c>
    </row>
    <row r="153" spans="1:7" s="539" customFormat="1" ht="19.7" customHeight="1">
      <c r="A153" s="772"/>
      <c r="B153" s="772"/>
      <c r="C153" s="772"/>
      <c r="D153" s="768" t="s">
        <v>2301</v>
      </c>
      <c r="E153" s="771" t="s">
        <v>1331</v>
      </c>
      <c r="F153" s="788">
        <v>997.33627296999998</v>
      </c>
      <c r="G153" s="789" t="s">
        <v>1332</v>
      </c>
    </row>
    <row r="154" spans="1:7" s="539" customFormat="1" ht="34.700000000000003" customHeight="1">
      <c r="A154" s="760"/>
      <c r="B154" s="760"/>
      <c r="C154" s="787" t="s">
        <v>2218</v>
      </c>
      <c r="D154" s="760"/>
      <c r="E154" s="783" t="s">
        <v>2219</v>
      </c>
      <c r="F154" s="784">
        <v>1468.08355276</v>
      </c>
      <c r="G154" s="783" t="s">
        <v>2220</v>
      </c>
    </row>
    <row r="155" spans="1:7" s="539" customFormat="1" ht="30.4" customHeight="1">
      <c r="A155" s="772"/>
      <c r="B155" s="772"/>
      <c r="C155" s="767" t="s">
        <v>2218</v>
      </c>
      <c r="D155" s="768" t="s">
        <v>2254</v>
      </c>
      <c r="E155" s="771" t="s">
        <v>1424</v>
      </c>
      <c r="F155" s="788">
        <v>815.30966561000002</v>
      </c>
      <c r="G155" s="789" t="s">
        <v>1425</v>
      </c>
    </row>
    <row r="156" spans="1:7" s="539" customFormat="1" ht="30.4" customHeight="1">
      <c r="A156" s="772"/>
      <c r="B156" s="772"/>
      <c r="C156" s="772"/>
      <c r="D156" s="768" t="s">
        <v>2255</v>
      </c>
      <c r="E156" s="771" t="s">
        <v>2940</v>
      </c>
      <c r="F156" s="788">
        <v>652.77388714999995</v>
      </c>
      <c r="G156" s="789" t="s">
        <v>2941</v>
      </c>
    </row>
    <row r="157" spans="1:7" s="539" customFormat="1" ht="30.4" customHeight="1">
      <c r="A157" s="772"/>
      <c r="B157" s="772"/>
      <c r="C157" s="772"/>
      <c r="D157" s="768" t="s">
        <v>2298</v>
      </c>
      <c r="E157" s="771" t="s">
        <v>2427</v>
      </c>
      <c r="F157" s="788">
        <v>0</v>
      </c>
      <c r="G157" s="789" t="s">
        <v>2428</v>
      </c>
    </row>
    <row r="158" spans="1:7" s="539" customFormat="1" ht="24" customHeight="1">
      <c r="A158" s="760"/>
      <c r="B158" s="760"/>
      <c r="C158" s="787" t="s">
        <v>2887</v>
      </c>
      <c r="D158" s="760"/>
      <c r="E158" s="783" t="s">
        <v>2927</v>
      </c>
      <c r="F158" s="784">
        <v>420.91056800000001</v>
      </c>
      <c r="G158" s="783" t="s">
        <v>2888</v>
      </c>
    </row>
    <row r="159" spans="1:7" s="539" customFormat="1" ht="19.7" customHeight="1">
      <c r="A159" s="772"/>
      <c r="B159" s="772"/>
      <c r="C159" s="767" t="s">
        <v>2887</v>
      </c>
      <c r="D159" s="768" t="s">
        <v>2255</v>
      </c>
      <c r="E159" s="771" t="s">
        <v>2897</v>
      </c>
      <c r="F159" s="788">
        <v>418.85976799999997</v>
      </c>
      <c r="G159" s="789" t="s">
        <v>2898</v>
      </c>
    </row>
    <row r="160" spans="1:7" s="539" customFormat="1" ht="19.7" customHeight="1">
      <c r="A160" s="772"/>
      <c r="B160" s="772"/>
      <c r="C160" s="772"/>
      <c r="D160" s="768" t="s">
        <v>2256</v>
      </c>
      <c r="E160" s="771" t="s">
        <v>3017</v>
      </c>
      <c r="F160" s="788">
        <v>2.0508000000000002</v>
      </c>
      <c r="G160" s="789" t="s">
        <v>2899</v>
      </c>
    </row>
    <row r="161" spans="1:7" s="539" customFormat="1" ht="24" customHeight="1">
      <c r="A161" s="760"/>
      <c r="B161" s="787" t="s">
        <v>207</v>
      </c>
      <c r="C161" s="760"/>
      <c r="D161" s="760"/>
      <c r="E161" s="783" t="s">
        <v>996</v>
      </c>
      <c r="F161" s="784">
        <v>145.06112505999999</v>
      </c>
      <c r="G161" s="783" t="s">
        <v>294</v>
      </c>
    </row>
    <row r="162" spans="1:7" s="539" customFormat="1" ht="24" customHeight="1">
      <c r="A162" s="760"/>
      <c r="B162" s="760"/>
      <c r="C162" s="787" t="s">
        <v>929</v>
      </c>
      <c r="D162" s="760"/>
      <c r="E162" s="783" t="s">
        <v>1747</v>
      </c>
      <c r="F162" s="784">
        <v>145.06112505999999</v>
      </c>
      <c r="G162" s="783" t="s">
        <v>230</v>
      </c>
    </row>
    <row r="163" spans="1:7" s="539" customFormat="1" ht="19.7" customHeight="1">
      <c r="A163" s="772"/>
      <c r="B163" s="767" t="s">
        <v>207</v>
      </c>
      <c r="C163" s="767" t="s">
        <v>929</v>
      </c>
      <c r="D163" s="768" t="s">
        <v>2277</v>
      </c>
      <c r="E163" s="771" t="s">
        <v>997</v>
      </c>
      <c r="F163" s="788">
        <v>145.06112505999999</v>
      </c>
      <c r="G163" s="789" t="s">
        <v>437</v>
      </c>
    </row>
    <row r="164" spans="1:7" s="539" customFormat="1" ht="19.7" customHeight="1">
      <c r="A164" s="772"/>
      <c r="B164" s="772"/>
      <c r="C164" s="772"/>
      <c r="D164" s="768" t="s">
        <v>2287</v>
      </c>
      <c r="E164" s="771" t="s">
        <v>2429</v>
      </c>
      <c r="F164" s="788">
        <v>0</v>
      </c>
      <c r="G164" s="789" t="s">
        <v>2235</v>
      </c>
    </row>
    <row r="165" spans="1:7" s="539" customFormat="1" ht="30.4" customHeight="1">
      <c r="A165" s="772"/>
      <c r="B165" s="772"/>
      <c r="C165" s="772"/>
      <c r="D165" s="768" t="s">
        <v>2262</v>
      </c>
      <c r="E165" s="771" t="s">
        <v>2430</v>
      </c>
      <c r="F165" s="788">
        <v>0</v>
      </c>
      <c r="G165" s="789" t="s">
        <v>2431</v>
      </c>
    </row>
    <row r="166" spans="1:7" s="539" customFormat="1" ht="24" customHeight="1">
      <c r="A166" s="760"/>
      <c r="B166" s="787" t="s">
        <v>314</v>
      </c>
      <c r="C166" s="760"/>
      <c r="D166" s="760"/>
      <c r="E166" s="783" t="s">
        <v>998</v>
      </c>
      <c r="F166" s="784">
        <v>3869.0720463799998</v>
      </c>
      <c r="G166" s="783" t="s">
        <v>35</v>
      </c>
    </row>
    <row r="167" spans="1:7" s="539" customFormat="1" ht="24" customHeight="1">
      <c r="A167" s="760"/>
      <c r="B167" s="760"/>
      <c r="C167" s="787" t="s">
        <v>1757</v>
      </c>
      <c r="D167" s="760"/>
      <c r="E167" s="783" t="s">
        <v>939</v>
      </c>
      <c r="F167" s="784">
        <v>3869.0720463799998</v>
      </c>
      <c r="G167" s="783" t="s">
        <v>224</v>
      </c>
    </row>
    <row r="168" spans="1:7" s="539" customFormat="1" ht="30.4" customHeight="1">
      <c r="A168" s="772"/>
      <c r="B168" s="767" t="s">
        <v>314</v>
      </c>
      <c r="C168" s="767" t="s">
        <v>1757</v>
      </c>
      <c r="D168" s="768" t="s">
        <v>2254</v>
      </c>
      <c r="E168" s="771" t="s">
        <v>1233</v>
      </c>
      <c r="F168" s="788">
        <v>3869.0720463799998</v>
      </c>
      <c r="G168" s="789" t="s">
        <v>1603</v>
      </c>
    </row>
    <row r="169" spans="1:7" s="539" customFormat="1" ht="24" customHeight="1">
      <c r="A169" s="760"/>
      <c r="B169" s="787" t="s">
        <v>548</v>
      </c>
      <c r="C169" s="760"/>
      <c r="D169" s="760"/>
      <c r="E169" s="783" t="s">
        <v>999</v>
      </c>
      <c r="F169" s="784">
        <v>2290.8273579199999</v>
      </c>
      <c r="G169" s="783" t="s">
        <v>527</v>
      </c>
    </row>
    <row r="170" spans="1:7" s="539" customFormat="1" ht="24" customHeight="1">
      <c r="A170" s="760"/>
      <c r="B170" s="760"/>
      <c r="C170" s="787" t="s">
        <v>1758</v>
      </c>
      <c r="D170" s="760"/>
      <c r="E170" s="783" t="s">
        <v>1759</v>
      </c>
      <c r="F170" s="784">
        <v>2290.8273579199999</v>
      </c>
      <c r="G170" s="783" t="s">
        <v>290</v>
      </c>
    </row>
    <row r="171" spans="1:7" s="539" customFormat="1" ht="30.4" customHeight="1">
      <c r="A171" s="772"/>
      <c r="B171" s="767" t="s">
        <v>548</v>
      </c>
      <c r="C171" s="767" t="s">
        <v>1758</v>
      </c>
      <c r="D171" s="768" t="s">
        <v>2254</v>
      </c>
      <c r="E171" s="771" t="s">
        <v>2303</v>
      </c>
      <c r="F171" s="788">
        <v>2278.22735792</v>
      </c>
      <c r="G171" s="789" t="s">
        <v>300</v>
      </c>
    </row>
    <row r="172" spans="1:7" s="539" customFormat="1" ht="19.7" customHeight="1">
      <c r="A172" s="772"/>
      <c r="B172" s="772"/>
      <c r="C172" s="772"/>
      <c r="D172" s="768" t="s">
        <v>2298</v>
      </c>
      <c r="E172" s="771" t="s">
        <v>1771</v>
      </c>
      <c r="F172" s="788">
        <v>0</v>
      </c>
      <c r="G172" s="789" t="s">
        <v>1772</v>
      </c>
    </row>
    <row r="173" spans="1:7" s="539" customFormat="1" ht="30.4" customHeight="1">
      <c r="A173" s="772"/>
      <c r="B173" s="772"/>
      <c r="C173" s="772"/>
      <c r="D173" s="768" t="s">
        <v>1486</v>
      </c>
      <c r="E173" s="771" t="s">
        <v>2910</v>
      </c>
      <c r="F173" s="788">
        <v>12.6</v>
      </c>
      <c r="G173" s="789" t="s">
        <v>2911</v>
      </c>
    </row>
    <row r="174" spans="1:7" s="539" customFormat="1" ht="24" customHeight="1">
      <c r="A174" s="760"/>
      <c r="B174" s="787" t="s">
        <v>825</v>
      </c>
      <c r="C174" s="760"/>
      <c r="D174" s="760"/>
      <c r="E174" s="783" t="s">
        <v>2304</v>
      </c>
      <c r="F174" s="784">
        <v>24364.91299262</v>
      </c>
      <c r="G174" s="783" t="s">
        <v>2305</v>
      </c>
    </row>
    <row r="175" spans="1:7" s="539" customFormat="1" ht="24" customHeight="1">
      <c r="A175" s="760"/>
      <c r="B175" s="760"/>
      <c r="C175" s="787" t="s">
        <v>1279</v>
      </c>
      <c r="D175" s="760"/>
      <c r="E175" s="783" t="s">
        <v>1737</v>
      </c>
      <c r="F175" s="784">
        <v>90.153548200000003</v>
      </c>
      <c r="G175" s="783" t="s">
        <v>148</v>
      </c>
    </row>
    <row r="176" spans="1:7" s="539" customFormat="1" ht="30.4" customHeight="1">
      <c r="A176" s="772"/>
      <c r="B176" s="767" t="s">
        <v>825</v>
      </c>
      <c r="C176" s="767" t="s">
        <v>1279</v>
      </c>
      <c r="D176" s="768" t="s">
        <v>2256</v>
      </c>
      <c r="E176" s="771" t="s">
        <v>1333</v>
      </c>
      <c r="F176" s="788">
        <v>90.153548200000003</v>
      </c>
      <c r="G176" s="789" t="s">
        <v>2306</v>
      </c>
    </row>
    <row r="177" spans="1:7" s="539" customFormat="1" ht="24" customHeight="1">
      <c r="A177" s="760"/>
      <c r="B177" s="760"/>
      <c r="C177" s="787" t="s">
        <v>308</v>
      </c>
      <c r="D177" s="760"/>
      <c r="E177" s="783" t="s">
        <v>1756</v>
      </c>
      <c r="F177" s="784">
        <v>22722.019151820001</v>
      </c>
      <c r="G177" s="783" t="s">
        <v>272</v>
      </c>
    </row>
    <row r="178" spans="1:7" s="539" customFormat="1" ht="19.7" customHeight="1">
      <c r="A178" s="772"/>
      <c r="B178" s="772"/>
      <c r="C178" s="767" t="s">
        <v>308</v>
      </c>
      <c r="D178" s="768" t="s">
        <v>2254</v>
      </c>
      <c r="E178" s="771" t="s">
        <v>1000</v>
      </c>
      <c r="F178" s="788">
        <v>20706.796118570001</v>
      </c>
      <c r="G178" s="789" t="s">
        <v>498</v>
      </c>
    </row>
    <row r="179" spans="1:7" s="539" customFormat="1" ht="19.7" customHeight="1">
      <c r="A179" s="772"/>
      <c r="B179" s="772"/>
      <c r="C179" s="772"/>
      <c r="D179" s="768" t="s">
        <v>2255</v>
      </c>
      <c r="E179" s="771" t="s">
        <v>1723</v>
      </c>
      <c r="F179" s="788">
        <v>0</v>
      </c>
      <c r="G179" s="789" t="s">
        <v>1724</v>
      </c>
    </row>
    <row r="180" spans="1:7" s="539" customFormat="1" ht="30.4" customHeight="1">
      <c r="A180" s="772"/>
      <c r="B180" s="772"/>
      <c r="C180" s="772"/>
      <c r="D180" s="768" t="s">
        <v>1486</v>
      </c>
      <c r="E180" s="771" t="s">
        <v>3169</v>
      </c>
      <c r="F180" s="788">
        <v>2015.2230332500001</v>
      </c>
      <c r="G180" s="789" t="s">
        <v>2911</v>
      </c>
    </row>
    <row r="181" spans="1:7" s="539" customFormat="1" ht="24" customHeight="1">
      <c r="A181" s="760"/>
      <c r="B181" s="760"/>
      <c r="C181" s="787" t="s">
        <v>1763</v>
      </c>
      <c r="D181" s="760"/>
      <c r="E181" s="783" t="s">
        <v>1764</v>
      </c>
      <c r="F181" s="784">
        <v>1552.7402926</v>
      </c>
      <c r="G181" s="783" t="s">
        <v>940</v>
      </c>
    </row>
    <row r="182" spans="1:7" s="539" customFormat="1" ht="19.7" customHeight="1">
      <c r="A182" s="772"/>
      <c r="B182" s="772"/>
      <c r="C182" s="767" t="s">
        <v>1763</v>
      </c>
      <c r="D182" s="768" t="s">
        <v>2254</v>
      </c>
      <c r="E182" s="771" t="s">
        <v>2307</v>
      </c>
      <c r="F182" s="788">
        <v>1239.8402926000001</v>
      </c>
      <c r="G182" s="789" t="s">
        <v>1001</v>
      </c>
    </row>
    <row r="183" spans="1:7" s="539" customFormat="1" ht="30.4" customHeight="1">
      <c r="A183" s="772"/>
      <c r="B183" s="772"/>
      <c r="C183" s="772"/>
      <c r="D183" s="768" t="s">
        <v>1486</v>
      </c>
      <c r="E183" s="771" t="s">
        <v>2910</v>
      </c>
      <c r="F183" s="788">
        <v>312.89999999999998</v>
      </c>
      <c r="G183" s="789" t="s">
        <v>2911</v>
      </c>
    </row>
    <row r="184" spans="1:7" s="539" customFormat="1" ht="24" customHeight="1">
      <c r="A184" s="760"/>
      <c r="B184" s="787" t="s">
        <v>581</v>
      </c>
      <c r="C184" s="760"/>
      <c r="D184" s="760"/>
      <c r="E184" s="783" t="s">
        <v>1002</v>
      </c>
      <c r="F184" s="784">
        <v>2568.9363412799999</v>
      </c>
      <c r="G184" s="783" t="s">
        <v>174</v>
      </c>
    </row>
    <row r="185" spans="1:7" s="539" customFormat="1" ht="24" customHeight="1">
      <c r="A185" s="760"/>
      <c r="B185" s="760"/>
      <c r="C185" s="787" t="s">
        <v>1738</v>
      </c>
      <c r="D185" s="760"/>
      <c r="E185" s="783" t="s">
        <v>1739</v>
      </c>
      <c r="F185" s="784">
        <v>2568.9363412799999</v>
      </c>
      <c r="G185" s="783" t="s">
        <v>146</v>
      </c>
    </row>
    <row r="186" spans="1:7" s="539" customFormat="1" ht="19.7" customHeight="1">
      <c r="A186" s="772"/>
      <c r="B186" s="767" t="s">
        <v>581</v>
      </c>
      <c r="C186" s="767" t="s">
        <v>1738</v>
      </c>
      <c r="D186" s="768" t="s">
        <v>2308</v>
      </c>
      <c r="E186" s="771" t="s">
        <v>1334</v>
      </c>
      <c r="F186" s="788">
        <v>2568.9363412799999</v>
      </c>
      <c r="G186" s="789" t="s">
        <v>1335</v>
      </c>
    </row>
    <row r="187" spans="1:7" s="539" customFormat="1" ht="24" customHeight="1">
      <c r="A187" s="760"/>
      <c r="B187" s="787" t="s">
        <v>487</v>
      </c>
      <c r="C187" s="760"/>
      <c r="D187" s="760"/>
      <c r="E187" s="783" t="s">
        <v>1003</v>
      </c>
      <c r="F187" s="784">
        <v>4951.1914938700002</v>
      </c>
      <c r="G187" s="783" t="s">
        <v>403</v>
      </c>
    </row>
    <row r="188" spans="1:7" s="539" customFormat="1" ht="24" customHeight="1">
      <c r="A188" s="760"/>
      <c r="B188" s="760"/>
      <c r="C188" s="787" t="s">
        <v>929</v>
      </c>
      <c r="D188" s="760"/>
      <c r="E188" s="783" t="s">
        <v>1747</v>
      </c>
      <c r="F188" s="784">
        <v>4951.1914938700002</v>
      </c>
      <c r="G188" s="783" t="s">
        <v>230</v>
      </c>
    </row>
    <row r="189" spans="1:7" s="539" customFormat="1" ht="19.7" customHeight="1">
      <c r="A189" s="772"/>
      <c r="B189" s="767" t="s">
        <v>487</v>
      </c>
      <c r="C189" s="767" t="s">
        <v>929</v>
      </c>
      <c r="D189" s="768" t="s">
        <v>2254</v>
      </c>
      <c r="E189" s="771" t="s">
        <v>1004</v>
      </c>
      <c r="F189" s="788">
        <v>674.86249386999998</v>
      </c>
      <c r="G189" s="789" t="s">
        <v>465</v>
      </c>
    </row>
    <row r="190" spans="1:7" s="539" customFormat="1" ht="52.35" customHeight="1">
      <c r="A190" s="772"/>
      <c r="B190" s="772"/>
      <c r="C190" s="772"/>
      <c r="D190" s="768" t="s">
        <v>2294</v>
      </c>
      <c r="E190" s="771" t="s">
        <v>2942</v>
      </c>
      <c r="F190" s="788">
        <v>4276.3289999999997</v>
      </c>
      <c r="G190" s="789" t="s">
        <v>2398</v>
      </c>
    </row>
    <row r="191" spans="1:7" s="539" customFormat="1" ht="19.7" customHeight="1">
      <c r="A191" s="772"/>
      <c r="B191" s="772"/>
      <c r="C191" s="772"/>
      <c r="D191" s="768" t="s">
        <v>2309</v>
      </c>
      <c r="E191" s="771" t="s">
        <v>1604</v>
      </c>
      <c r="F191" s="788">
        <v>0</v>
      </c>
      <c r="G191" s="789" t="s">
        <v>1605</v>
      </c>
    </row>
    <row r="192" spans="1:7" s="539" customFormat="1" ht="30.4" customHeight="1">
      <c r="A192" s="772"/>
      <c r="B192" s="772"/>
      <c r="C192" s="772"/>
      <c r="D192" s="768" t="s">
        <v>2327</v>
      </c>
      <c r="E192" s="771" t="s">
        <v>3170</v>
      </c>
      <c r="F192" s="788">
        <v>0</v>
      </c>
      <c r="G192" s="789" t="s">
        <v>3171</v>
      </c>
    </row>
    <row r="193" spans="1:7" s="539" customFormat="1" ht="24" customHeight="1">
      <c r="A193" s="787" t="s">
        <v>829</v>
      </c>
      <c r="B193" s="760"/>
      <c r="C193" s="760"/>
      <c r="D193" s="760"/>
      <c r="E193" s="783" t="s">
        <v>103</v>
      </c>
      <c r="F193" s="784">
        <v>67860.552932990002</v>
      </c>
      <c r="G193" s="783" t="s">
        <v>261</v>
      </c>
    </row>
    <row r="194" spans="1:7" s="539" customFormat="1" ht="24" customHeight="1">
      <c r="A194" s="760"/>
      <c r="B194" s="787" t="s">
        <v>608</v>
      </c>
      <c r="C194" s="760"/>
      <c r="D194" s="760"/>
      <c r="E194" s="783" t="s">
        <v>1005</v>
      </c>
      <c r="F194" s="784">
        <v>6666.7023049999998</v>
      </c>
      <c r="G194" s="783" t="s">
        <v>268</v>
      </c>
    </row>
    <row r="195" spans="1:7" s="539" customFormat="1" ht="24" customHeight="1">
      <c r="A195" s="760"/>
      <c r="B195" s="760"/>
      <c r="C195" s="787" t="s">
        <v>1748</v>
      </c>
      <c r="D195" s="760"/>
      <c r="E195" s="783" t="s">
        <v>930</v>
      </c>
      <c r="F195" s="784">
        <v>6666.7023049999998</v>
      </c>
      <c r="G195" s="783" t="s">
        <v>543</v>
      </c>
    </row>
    <row r="196" spans="1:7" s="539" customFormat="1" ht="19.7" customHeight="1">
      <c r="A196" s="767" t="s">
        <v>829</v>
      </c>
      <c r="B196" s="767" t="s">
        <v>608</v>
      </c>
      <c r="C196" s="767" t="s">
        <v>1748</v>
      </c>
      <c r="D196" s="768" t="s">
        <v>2310</v>
      </c>
      <c r="E196" s="771" t="s">
        <v>2311</v>
      </c>
      <c r="F196" s="788">
        <v>6666.7023049999998</v>
      </c>
      <c r="G196" s="789" t="s">
        <v>1336</v>
      </c>
    </row>
    <row r="197" spans="1:7" s="539" customFormat="1" ht="24" customHeight="1">
      <c r="A197" s="760"/>
      <c r="B197" s="787" t="s">
        <v>207</v>
      </c>
      <c r="C197" s="760"/>
      <c r="D197" s="760"/>
      <c r="E197" s="783" t="s">
        <v>1006</v>
      </c>
      <c r="F197" s="784">
        <v>47213.649758790001</v>
      </c>
      <c r="G197" s="783" t="s">
        <v>700</v>
      </c>
    </row>
    <row r="198" spans="1:7" s="539" customFormat="1" ht="24" customHeight="1">
      <c r="A198" s="760"/>
      <c r="B198" s="760"/>
      <c r="C198" s="787" t="s">
        <v>1742</v>
      </c>
      <c r="D198" s="760"/>
      <c r="E198" s="783" t="s">
        <v>1743</v>
      </c>
      <c r="F198" s="784">
        <v>94.478458470000007</v>
      </c>
      <c r="G198" s="783" t="s">
        <v>482</v>
      </c>
    </row>
    <row r="199" spans="1:7" s="539" customFormat="1" ht="19.7" customHeight="1">
      <c r="A199" s="772"/>
      <c r="B199" s="767" t="s">
        <v>207</v>
      </c>
      <c r="C199" s="767" t="s">
        <v>1742</v>
      </c>
      <c r="D199" s="768" t="s">
        <v>2277</v>
      </c>
      <c r="E199" s="771" t="s">
        <v>1007</v>
      </c>
      <c r="F199" s="788">
        <v>94.478458470000007</v>
      </c>
      <c r="G199" s="789" t="s">
        <v>710</v>
      </c>
    </row>
    <row r="200" spans="1:7" s="539" customFormat="1" ht="24" customHeight="1">
      <c r="A200" s="760"/>
      <c r="B200" s="760"/>
      <c r="C200" s="787" t="s">
        <v>1748</v>
      </c>
      <c r="D200" s="760"/>
      <c r="E200" s="783" t="s">
        <v>930</v>
      </c>
      <c r="F200" s="784">
        <v>45152.218869999997</v>
      </c>
      <c r="G200" s="783" t="s">
        <v>543</v>
      </c>
    </row>
    <row r="201" spans="1:7" s="539" customFormat="1" ht="19.7" customHeight="1">
      <c r="A201" s="772"/>
      <c r="B201" s="772"/>
      <c r="C201" s="767" t="s">
        <v>1748</v>
      </c>
      <c r="D201" s="768" t="s">
        <v>1773</v>
      </c>
      <c r="E201" s="771" t="s">
        <v>1337</v>
      </c>
      <c r="F201" s="788">
        <v>45152.218869999997</v>
      </c>
      <c r="G201" s="789" t="s">
        <v>1338</v>
      </c>
    </row>
    <row r="202" spans="1:7" s="539" customFormat="1" ht="19.7" customHeight="1">
      <c r="A202" s="772"/>
      <c r="B202" s="772"/>
      <c r="C202" s="772"/>
      <c r="D202" s="768" t="s">
        <v>2312</v>
      </c>
      <c r="E202" s="771" t="s">
        <v>2099</v>
      </c>
      <c r="F202" s="788">
        <v>0</v>
      </c>
      <c r="G202" s="789" t="s">
        <v>2100</v>
      </c>
    </row>
    <row r="203" spans="1:7" s="539" customFormat="1" ht="24" customHeight="1">
      <c r="A203" s="760"/>
      <c r="B203" s="760"/>
      <c r="C203" s="787" t="s">
        <v>1749</v>
      </c>
      <c r="D203" s="760"/>
      <c r="E203" s="783" t="s">
        <v>931</v>
      </c>
      <c r="F203" s="784">
        <v>1966.9524303200001</v>
      </c>
      <c r="G203" s="783" t="s">
        <v>932</v>
      </c>
    </row>
    <row r="204" spans="1:7" s="539" customFormat="1" ht="19.7" customHeight="1">
      <c r="A204" s="772"/>
      <c r="B204" s="772"/>
      <c r="C204" s="767" t="s">
        <v>1749</v>
      </c>
      <c r="D204" s="768" t="s">
        <v>2277</v>
      </c>
      <c r="E204" s="771" t="s">
        <v>3172</v>
      </c>
      <c r="F204" s="788">
        <v>190.60959761999999</v>
      </c>
      <c r="G204" s="789" t="s">
        <v>3173</v>
      </c>
    </row>
    <row r="205" spans="1:7" s="539" customFormat="1" ht="19.7" customHeight="1">
      <c r="A205" s="772"/>
      <c r="B205" s="772"/>
      <c r="C205" s="772"/>
      <c r="D205" s="768" t="s">
        <v>2313</v>
      </c>
      <c r="E205" s="771" t="s">
        <v>3174</v>
      </c>
      <c r="F205" s="788">
        <v>1776.3428326999999</v>
      </c>
      <c r="G205" s="789" t="s">
        <v>1339</v>
      </c>
    </row>
    <row r="206" spans="1:7" s="539" customFormat="1" ht="24" customHeight="1">
      <c r="A206" s="760"/>
      <c r="B206" s="787" t="s">
        <v>548</v>
      </c>
      <c r="C206" s="760"/>
      <c r="D206" s="760"/>
      <c r="E206" s="783" t="s">
        <v>1008</v>
      </c>
      <c r="F206" s="784">
        <v>1672.3932757699999</v>
      </c>
      <c r="G206" s="783" t="s">
        <v>658</v>
      </c>
    </row>
    <row r="207" spans="1:7" s="539" customFormat="1" ht="24" customHeight="1">
      <c r="A207" s="760"/>
      <c r="B207" s="760"/>
      <c r="C207" s="787" t="s">
        <v>1742</v>
      </c>
      <c r="D207" s="760"/>
      <c r="E207" s="783" t="s">
        <v>1743</v>
      </c>
      <c r="F207" s="784">
        <v>128.59587429000001</v>
      </c>
      <c r="G207" s="783" t="s">
        <v>482</v>
      </c>
    </row>
    <row r="208" spans="1:7" s="539" customFormat="1" ht="30.4" customHeight="1">
      <c r="A208" s="772"/>
      <c r="B208" s="767" t="s">
        <v>548</v>
      </c>
      <c r="C208" s="767" t="s">
        <v>1742</v>
      </c>
      <c r="D208" s="768" t="s">
        <v>2281</v>
      </c>
      <c r="E208" s="771" t="s">
        <v>1606</v>
      </c>
      <c r="F208" s="788">
        <v>128.59587429000001</v>
      </c>
      <c r="G208" s="789" t="s">
        <v>651</v>
      </c>
    </row>
    <row r="209" spans="1:7" s="539" customFormat="1" ht="24" customHeight="1">
      <c r="A209" s="760"/>
      <c r="B209" s="760"/>
      <c r="C209" s="787" t="s">
        <v>1748</v>
      </c>
      <c r="D209" s="760"/>
      <c r="E209" s="783" t="s">
        <v>930</v>
      </c>
      <c r="F209" s="784">
        <v>1504.64396248</v>
      </c>
      <c r="G209" s="783" t="s">
        <v>543</v>
      </c>
    </row>
    <row r="210" spans="1:7" s="539" customFormat="1" ht="19.7" customHeight="1">
      <c r="A210" s="772"/>
      <c r="B210" s="772"/>
      <c r="C210" s="767" t="s">
        <v>1748</v>
      </c>
      <c r="D210" s="768" t="s">
        <v>2314</v>
      </c>
      <c r="E210" s="771" t="s">
        <v>1340</v>
      </c>
      <c r="F210" s="788">
        <v>1504.64396248</v>
      </c>
      <c r="G210" s="789" t="s">
        <v>1341</v>
      </c>
    </row>
    <row r="211" spans="1:7" s="539" customFormat="1" ht="30.4" customHeight="1">
      <c r="A211" s="772"/>
      <c r="B211" s="772"/>
      <c r="C211" s="772"/>
      <c r="D211" s="768" t="s">
        <v>2381</v>
      </c>
      <c r="E211" s="771" t="s">
        <v>2943</v>
      </c>
      <c r="F211" s="788">
        <v>0</v>
      </c>
      <c r="G211" s="789" t="s">
        <v>2944</v>
      </c>
    </row>
    <row r="212" spans="1:7" s="539" customFormat="1" ht="30.4" customHeight="1">
      <c r="A212" s="772"/>
      <c r="B212" s="772"/>
      <c r="C212" s="772"/>
      <c r="D212" s="768" t="s">
        <v>2369</v>
      </c>
      <c r="E212" s="771" t="s">
        <v>2945</v>
      </c>
      <c r="F212" s="788">
        <v>0</v>
      </c>
      <c r="G212" s="789" t="s">
        <v>2946</v>
      </c>
    </row>
    <row r="213" spans="1:7" s="539" customFormat="1" ht="24" customHeight="1">
      <c r="A213" s="760"/>
      <c r="B213" s="760"/>
      <c r="C213" s="787" t="s">
        <v>1550</v>
      </c>
      <c r="D213" s="760"/>
      <c r="E213" s="783" t="s">
        <v>1551</v>
      </c>
      <c r="F213" s="784">
        <v>22.065999999999999</v>
      </c>
      <c r="G213" s="783" t="s">
        <v>1552</v>
      </c>
    </row>
    <row r="214" spans="1:7" s="539" customFormat="1" ht="30.4" customHeight="1">
      <c r="A214" s="772"/>
      <c r="B214" s="772"/>
      <c r="C214" s="767" t="s">
        <v>1550</v>
      </c>
      <c r="D214" s="768" t="s">
        <v>2256</v>
      </c>
      <c r="E214" s="771" t="s">
        <v>1009</v>
      </c>
      <c r="F214" s="788">
        <v>0</v>
      </c>
      <c r="G214" s="789" t="s">
        <v>1010</v>
      </c>
    </row>
    <row r="215" spans="1:7" s="539" customFormat="1" ht="52.35" customHeight="1">
      <c r="A215" s="772"/>
      <c r="B215" s="772"/>
      <c r="C215" s="772"/>
      <c r="D215" s="768" t="s">
        <v>2273</v>
      </c>
      <c r="E215" s="771" t="s">
        <v>3175</v>
      </c>
      <c r="F215" s="788">
        <v>22.065999999999999</v>
      </c>
      <c r="G215" s="789" t="s">
        <v>3176</v>
      </c>
    </row>
    <row r="216" spans="1:7" s="539" customFormat="1" ht="24" customHeight="1">
      <c r="A216" s="760"/>
      <c r="B216" s="760"/>
      <c r="C216" s="787" t="s">
        <v>1749</v>
      </c>
      <c r="D216" s="760"/>
      <c r="E216" s="783" t="s">
        <v>931</v>
      </c>
      <c r="F216" s="784">
        <v>17.087439</v>
      </c>
      <c r="G216" s="783" t="s">
        <v>932</v>
      </c>
    </row>
    <row r="217" spans="1:7" s="539" customFormat="1" ht="41.1" customHeight="1">
      <c r="A217" s="772"/>
      <c r="B217" s="772"/>
      <c r="C217" s="767" t="s">
        <v>1749</v>
      </c>
      <c r="D217" s="768" t="s">
        <v>2287</v>
      </c>
      <c r="E217" s="771" t="s">
        <v>1342</v>
      </c>
      <c r="F217" s="788">
        <v>17.087439</v>
      </c>
      <c r="G217" s="789" t="s">
        <v>2315</v>
      </c>
    </row>
    <row r="218" spans="1:7" s="539" customFormat="1" ht="24" customHeight="1">
      <c r="A218" s="760"/>
      <c r="B218" s="787" t="s">
        <v>825</v>
      </c>
      <c r="C218" s="760"/>
      <c r="D218" s="760"/>
      <c r="E218" s="783" t="s">
        <v>1011</v>
      </c>
      <c r="F218" s="784">
        <v>26.348060589999999</v>
      </c>
      <c r="G218" s="783" t="s">
        <v>670</v>
      </c>
    </row>
    <row r="219" spans="1:7" s="539" customFormat="1" ht="24" customHeight="1">
      <c r="A219" s="760"/>
      <c r="B219" s="760"/>
      <c r="C219" s="787" t="s">
        <v>929</v>
      </c>
      <c r="D219" s="760"/>
      <c r="E219" s="783" t="s">
        <v>1747</v>
      </c>
      <c r="F219" s="784">
        <v>0</v>
      </c>
      <c r="G219" s="783" t="s">
        <v>230</v>
      </c>
    </row>
    <row r="220" spans="1:7" s="539" customFormat="1" ht="19.7" customHeight="1">
      <c r="A220" s="772"/>
      <c r="B220" s="767" t="s">
        <v>825</v>
      </c>
      <c r="C220" s="767" t="s">
        <v>929</v>
      </c>
      <c r="D220" s="768" t="s">
        <v>2297</v>
      </c>
      <c r="E220" s="771" t="s">
        <v>1774</v>
      </c>
      <c r="F220" s="788">
        <v>0</v>
      </c>
      <c r="G220" s="789" t="s">
        <v>1775</v>
      </c>
    </row>
    <row r="221" spans="1:7" s="539" customFormat="1" ht="24" customHeight="1">
      <c r="A221" s="760"/>
      <c r="B221" s="760"/>
      <c r="C221" s="787" t="s">
        <v>1748</v>
      </c>
      <c r="D221" s="760"/>
      <c r="E221" s="783" t="s">
        <v>930</v>
      </c>
      <c r="F221" s="784">
        <v>0.75513699999999995</v>
      </c>
      <c r="G221" s="783" t="s">
        <v>543</v>
      </c>
    </row>
    <row r="222" spans="1:7" s="539" customFormat="1" ht="30.4" customHeight="1">
      <c r="A222" s="772"/>
      <c r="B222" s="772"/>
      <c r="C222" s="767" t="s">
        <v>1748</v>
      </c>
      <c r="D222" s="768" t="s">
        <v>929</v>
      </c>
      <c r="E222" s="771" t="s">
        <v>1343</v>
      </c>
      <c r="F222" s="788">
        <v>0</v>
      </c>
      <c r="G222" s="789" t="s">
        <v>1344</v>
      </c>
    </row>
    <row r="223" spans="1:7" s="539" customFormat="1" ht="30.4" customHeight="1">
      <c r="A223" s="772"/>
      <c r="B223" s="772"/>
      <c r="C223" s="772"/>
      <c r="D223" s="768" t="s">
        <v>2276</v>
      </c>
      <c r="E223" s="771" t="s">
        <v>1539</v>
      </c>
      <c r="F223" s="788">
        <v>0.75513699999999995</v>
      </c>
      <c r="G223" s="789" t="s">
        <v>1725</v>
      </c>
    </row>
    <row r="224" spans="1:7" s="539" customFormat="1" ht="30.4" customHeight="1">
      <c r="A224" s="772"/>
      <c r="B224" s="772"/>
      <c r="C224" s="772"/>
      <c r="D224" s="768" t="s">
        <v>2101</v>
      </c>
      <c r="E224" s="771" t="s">
        <v>1345</v>
      </c>
      <c r="F224" s="788">
        <v>0</v>
      </c>
      <c r="G224" s="789" t="s">
        <v>1346</v>
      </c>
    </row>
    <row r="225" spans="1:7" s="539" customFormat="1" ht="24" customHeight="1">
      <c r="A225" s="760"/>
      <c r="B225" s="760"/>
      <c r="C225" s="787" t="s">
        <v>1550</v>
      </c>
      <c r="D225" s="760"/>
      <c r="E225" s="783" t="s">
        <v>1551</v>
      </c>
      <c r="F225" s="784">
        <v>0</v>
      </c>
      <c r="G225" s="783" t="s">
        <v>1552</v>
      </c>
    </row>
    <row r="226" spans="1:7" s="539" customFormat="1" ht="30.4" customHeight="1">
      <c r="A226" s="772"/>
      <c r="B226" s="772"/>
      <c r="C226" s="767" t="s">
        <v>1550</v>
      </c>
      <c r="D226" s="768" t="s">
        <v>2277</v>
      </c>
      <c r="E226" s="771" t="s">
        <v>1607</v>
      </c>
      <c r="F226" s="788">
        <v>0</v>
      </c>
      <c r="G226" s="789" t="s">
        <v>1608</v>
      </c>
    </row>
    <row r="227" spans="1:7" s="539" customFormat="1" ht="24" customHeight="1">
      <c r="A227" s="760"/>
      <c r="B227" s="760"/>
      <c r="C227" s="787" t="s">
        <v>1749</v>
      </c>
      <c r="D227" s="760"/>
      <c r="E227" s="783" t="s">
        <v>931</v>
      </c>
      <c r="F227" s="784">
        <v>0</v>
      </c>
      <c r="G227" s="783" t="s">
        <v>932</v>
      </c>
    </row>
    <row r="228" spans="1:7" s="539" customFormat="1" ht="30.4" customHeight="1">
      <c r="A228" s="772"/>
      <c r="B228" s="772"/>
      <c r="C228" s="767" t="s">
        <v>1749</v>
      </c>
      <c r="D228" s="768" t="s">
        <v>2258</v>
      </c>
      <c r="E228" s="771" t="s">
        <v>1726</v>
      </c>
      <c r="F228" s="788">
        <v>0</v>
      </c>
      <c r="G228" s="789" t="s">
        <v>1727</v>
      </c>
    </row>
    <row r="229" spans="1:7" s="539" customFormat="1" ht="24" customHeight="1">
      <c r="A229" s="760"/>
      <c r="B229" s="760"/>
      <c r="C229" s="787" t="s">
        <v>1751</v>
      </c>
      <c r="D229" s="760"/>
      <c r="E229" s="783" t="s">
        <v>935</v>
      </c>
      <c r="F229" s="784">
        <v>0</v>
      </c>
      <c r="G229" s="783" t="s">
        <v>936</v>
      </c>
    </row>
    <row r="230" spans="1:7" s="539" customFormat="1" ht="19.7" customHeight="1">
      <c r="A230" s="772"/>
      <c r="B230" s="772"/>
      <c r="C230" s="767" t="s">
        <v>1751</v>
      </c>
      <c r="D230" s="768" t="s">
        <v>2281</v>
      </c>
      <c r="E230" s="771" t="s">
        <v>3177</v>
      </c>
      <c r="F230" s="788">
        <v>0</v>
      </c>
      <c r="G230" s="789" t="s">
        <v>3178</v>
      </c>
    </row>
    <row r="231" spans="1:7" s="539" customFormat="1" ht="24" customHeight="1">
      <c r="A231" s="760"/>
      <c r="B231" s="760"/>
      <c r="C231" s="787" t="s">
        <v>1757</v>
      </c>
      <c r="D231" s="760"/>
      <c r="E231" s="783" t="s">
        <v>939</v>
      </c>
      <c r="F231" s="784">
        <v>25.592923590000002</v>
      </c>
      <c r="G231" s="783" t="s">
        <v>224</v>
      </c>
    </row>
    <row r="232" spans="1:7" s="539" customFormat="1" ht="30.4" customHeight="1">
      <c r="A232" s="772"/>
      <c r="B232" s="772"/>
      <c r="C232" s="767" t="s">
        <v>1757</v>
      </c>
      <c r="D232" s="768" t="s">
        <v>2281</v>
      </c>
      <c r="E232" s="771" t="s">
        <v>2947</v>
      </c>
      <c r="F232" s="788">
        <v>25.592923590000002</v>
      </c>
      <c r="G232" s="789" t="s">
        <v>1429</v>
      </c>
    </row>
    <row r="233" spans="1:7" s="539" customFormat="1" ht="24" customHeight="1">
      <c r="A233" s="760"/>
      <c r="B233" s="760"/>
      <c r="C233" s="787" t="s">
        <v>2215</v>
      </c>
      <c r="D233" s="760"/>
      <c r="E233" s="783" t="s">
        <v>2216</v>
      </c>
      <c r="F233" s="784">
        <v>0</v>
      </c>
      <c r="G233" s="783" t="s">
        <v>2217</v>
      </c>
    </row>
    <row r="234" spans="1:7" s="539" customFormat="1" ht="19.7" customHeight="1">
      <c r="A234" s="772"/>
      <c r="B234" s="772"/>
      <c r="C234" s="767" t="s">
        <v>2215</v>
      </c>
      <c r="D234" s="768" t="s">
        <v>2255</v>
      </c>
      <c r="E234" s="771" t="s">
        <v>2399</v>
      </c>
      <c r="F234" s="788">
        <v>0</v>
      </c>
      <c r="G234" s="789" t="s">
        <v>2400</v>
      </c>
    </row>
    <row r="235" spans="1:7" s="539" customFormat="1" ht="30.4" customHeight="1">
      <c r="A235" s="772"/>
      <c r="B235" s="772"/>
      <c r="C235" s="772"/>
      <c r="D235" s="768" t="s">
        <v>2279</v>
      </c>
      <c r="E235" s="771" t="s">
        <v>1347</v>
      </c>
      <c r="F235" s="788">
        <v>0</v>
      </c>
      <c r="G235" s="789" t="s">
        <v>1348</v>
      </c>
    </row>
    <row r="236" spans="1:7" s="539" customFormat="1" ht="24" customHeight="1">
      <c r="A236" s="760"/>
      <c r="B236" s="760"/>
      <c r="C236" s="787" t="s">
        <v>1767</v>
      </c>
      <c r="D236" s="760"/>
      <c r="E236" s="783" t="s">
        <v>941</v>
      </c>
      <c r="F236" s="784">
        <v>0</v>
      </c>
      <c r="G236" s="783" t="s">
        <v>1768</v>
      </c>
    </row>
    <row r="237" spans="1:7" s="539" customFormat="1" ht="19.7" customHeight="1">
      <c r="A237" s="772"/>
      <c r="B237" s="772"/>
      <c r="C237" s="767" t="s">
        <v>1767</v>
      </c>
      <c r="D237" s="768" t="s">
        <v>2317</v>
      </c>
      <c r="E237" s="771" t="s">
        <v>1234</v>
      </c>
      <c r="F237" s="788">
        <v>0</v>
      </c>
      <c r="G237" s="789" t="s">
        <v>1235</v>
      </c>
    </row>
    <row r="238" spans="1:7" s="539" customFormat="1" ht="24" customHeight="1">
      <c r="A238" s="760"/>
      <c r="B238" s="787" t="s">
        <v>581</v>
      </c>
      <c r="C238" s="760"/>
      <c r="D238" s="760"/>
      <c r="E238" s="783" t="s">
        <v>1012</v>
      </c>
      <c r="F238" s="784">
        <v>10604.329951019999</v>
      </c>
      <c r="G238" s="783" t="s">
        <v>671</v>
      </c>
    </row>
    <row r="239" spans="1:7" s="539" customFormat="1" ht="24" customHeight="1">
      <c r="A239" s="760"/>
      <c r="B239" s="760"/>
      <c r="C239" s="787" t="s">
        <v>1742</v>
      </c>
      <c r="D239" s="760"/>
      <c r="E239" s="783" t="s">
        <v>1743</v>
      </c>
      <c r="F239" s="784">
        <v>1253.84089488</v>
      </c>
      <c r="G239" s="783" t="s">
        <v>482</v>
      </c>
    </row>
    <row r="240" spans="1:7" s="539" customFormat="1" ht="30.4" customHeight="1">
      <c r="A240" s="772"/>
      <c r="B240" s="767" t="s">
        <v>581</v>
      </c>
      <c r="C240" s="767" t="s">
        <v>1742</v>
      </c>
      <c r="D240" s="768" t="s">
        <v>2317</v>
      </c>
      <c r="E240" s="771" t="s">
        <v>1013</v>
      </c>
      <c r="F240" s="788">
        <v>1253.84089488</v>
      </c>
      <c r="G240" s="789" t="s">
        <v>63</v>
      </c>
    </row>
    <row r="241" spans="1:7" s="539" customFormat="1" ht="24" customHeight="1">
      <c r="A241" s="760"/>
      <c r="B241" s="760"/>
      <c r="C241" s="787" t="s">
        <v>1748</v>
      </c>
      <c r="D241" s="760"/>
      <c r="E241" s="783" t="s">
        <v>930</v>
      </c>
      <c r="F241" s="784">
        <v>9165.7842010000004</v>
      </c>
      <c r="G241" s="783" t="s">
        <v>543</v>
      </c>
    </row>
    <row r="242" spans="1:7" s="539" customFormat="1" ht="19.7" customHeight="1">
      <c r="A242" s="772"/>
      <c r="B242" s="772"/>
      <c r="C242" s="767" t="s">
        <v>1748</v>
      </c>
      <c r="D242" s="768" t="s">
        <v>1740</v>
      </c>
      <c r="E242" s="771" t="s">
        <v>1349</v>
      </c>
      <c r="F242" s="788">
        <v>9165.7842010000004</v>
      </c>
      <c r="G242" s="789" t="s">
        <v>1350</v>
      </c>
    </row>
    <row r="243" spans="1:7" s="539" customFormat="1" ht="24" customHeight="1">
      <c r="A243" s="760"/>
      <c r="B243" s="760"/>
      <c r="C243" s="787" t="s">
        <v>1550</v>
      </c>
      <c r="D243" s="760"/>
      <c r="E243" s="783" t="s">
        <v>1551</v>
      </c>
      <c r="F243" s="784">
        <v>0</v>
      </c>
      <c r="G243" s="783" t="s">
        <v>1552</v>
      </c>
    </row>
    <row r="244" spans="1:7" s="539" customFormat="1" ht="30.4" customHeight="1">
      <c r="A244" s="772"/>
      <c r="B244" s="772"/>
      <c r="C244" s="767" t="s">
        <v>1550</v>
      </c>
      <c r="D244" s="768" t="s">
        <v>2287</v>
      </c>
      <c r="E244" s="771" t="s">
        <v>1609</v>
      </c>
      <c r="F244" s="788">
        <v>0</v>
      </c>
      <c r="G244" s="789" t="s">
        <v>392</v>
      </c>
    </row>
    <row r="245" spans="1:7" s="539" customFormat="1" ht="24" customHeight="1">
      <c r="A245" s="760"/>
      <c r="B245" s="760"/>
      <c r="C245" s="787" t="s">
        <v>1758</v>
      </c>
      <c r="D245" s="760"/>
      <c r="E245" s="783" t="s">
        <v>1759</v>
      </c>
      <c r="F245" s="784">
        <v>184.70485514000001</v>
      </c>
      <c r="G245" s="783" t="s">
        <v>290</v>
      </c>
    </row>
    <row r="246" spans="1:7" s="539" customFormat="1" ht="30.4" customHeight="1">
      <c r="A246" s="772"/>
      <c r="B246" s="772"/>
      <c r="C246" s="767" t="s">
        <v>1758</v>
      </c>
      <c r="D246" s="768" t="s">
        <v>2295</v>
      </c>
      <c r="E246" s="771" t="s">
        <v>1309</v>
      </c>
      <c r="F246" s="788">
        <v>184.70485514000001</v>
      </c>
      <c r="G246" s="789" t="s">
        <v>1310</v>
      </c>
    </row>
    <row r="247" spans="1:7" s="539" customFormat="1" ht="24" customHeight="1">
      <c r="A247" s="760"/>
      <c r="B247" s="787" t="s">
        <v>487</v>
      </c>
      <c r="C247" s="760"/>
      <c r="D247" s="760"/>
      <c r="E247" s="783" t="s">
        <v>1014</v>
      </c>
      <c r="F247" s="784">
        <v>1677.1295818200001</v>
      </c>
      <c r="G247" s="783" t="s">
        <v>520</v>
      </c>
    </row>
    <row r="248" spans="1:7" s="539" customFormat="1" ht="24" customHeight="1">
      <c r="A248" s="760"/>
      <c r="B248" s="760"/>
      <c r="C248" s="787" t="s">
        <v>1279</v>
      </c>
      <c r="D248" s="760"/>
      <c r="E248" s="783" t="s">
        <v>1737</v>
      </c>
      <c r="F248" s="784">
        <v>0</v>
      </c>
      <c r="G248" s="783" t="s">
        <v>148</v>
      </c>
    </row>
    <row r="249" spans="1:7" s="539" customFormat="1" ht="19.7" customHeight="1">
      <c r="A249" s="772"/>
      <c r="B249" s="767" t="s">
        <v>487</v>
      </c>
      <c r="C249" s="767" t="s">
        <v>1279</v>
      </c>
      <c r="D249" s="768" t="s">
        <v>2262</v>
      </c>
      <c r="E249" s="771" t="s">
        <v>1236</v>
      </c>
      <c r="F249" s="788">
        <v>0</v>
      </c>
      <c r="G249" s="789" t="s">
        <v>751</v>
      </c>
    </row>
    <row r="250" spans="1:7" s="539" customFormat="1" ht="24" customHeight="1">
      <c r="A250" s="760"/>
      <c r="B250" s="760"/>
      <c r="C250" s="787" t="s">
        <v>1738</v>
      </c>
      <c r="D250" s="760"/>
      <c r="E250" s="783" t="s">
        <v>1739</v>
      </c>
      <c r="F250" s="784">
        <v>467.79651171</v>
      </c>
      <c r="G250" s="783" t="s">
        <v>146</v>
      </c>
    </row>
    <row r="251" spans="1:7" s="539" customFormat="1" ht="30.4" customHeight="1">
      <c r="A251" s="772"/>
      <c r="B251" s="772"/>
      <c r="C251" s="767" t="s">
        <v>1738</v>
      </c>
      <c r="D251" s="768" t="s">
        <v>2318</v>
      </c>
      <c r="E251" s="771" t="s">
        <v>1015</v>
      </c>
      <c r="F251" s="788">
        <v>467.79651171</v>
      </c>
      <c r="G251" s="789" t="s">
        <v>1016</v>
      </c>
    </row>
    <row r="252" spans="1:7" s="539" customFormat="1" ht="24" customHeight="1">
      <c r="A252" s="760"/>
      <c r="B252" s="760"/>
      <c r="C252" s="787" t="s">
        <v>2379</v>
      </c>
      <c r="D252" s="760"/>
      <c r="E252" s="783" t="s">
        <v>2565</v>
      </c>
      <c r="F252" s="784">
        <v>31.547333649999999</v>
      </c>
      <c r="G252" s="783" t="s">
        <v>2556</v>
      </c>
    </row>
    <row r="253" spans="1:7" s="539" customFormat="1" ht="30.4" customHeight="1">
      <c r="A253" s="772"/>
      <c r="B253" s="772"/>
      <c r="C253" s="767" t="s">
        <v>2379</v>
      </c>
      <c r="D253" s="768" t="s">
        <v>2256</v>
      </c>
      <c r="E253" s="771" t="s">
        <v>2568</v>
      </c>
      <c r="F253" s="788">
        <v>31.547333649999999</v>
      </c>
      <c r="G253" s="789" t="s">
        <v>2569</v>
      </c>
    </row>
    <row r="254" spans="1:7" s="539" customFormat="1" ht="24" customHeight="1">
      <c r="A254" s="760"/>
      <c r="B254" s="760"/>
      <c r="C254" s="787" t="s">
        <v>1748</v>
      </c>
      <c r="D254" s="760"/>
      <c r="E254" s="783" t="s">
        <v>930</v>
      </c>
      <c r="F254" s="784">
        <v>382.78692199</v>
      </c>
      <c r="G254" s="783" t="s">
        <v>543</v>
      </c>
    </row>
    <row r="255" spans="1:7" s="539" customFormat="1" ht="30.4" customHeight="1">
      <c r="A255" s="772"/>
      <c r="B255" s="772"/>
      <c r="C255" s="767" t="s">
        <v>1748</v>
      </c>
      <c r="D255" s="768" t="s">
        <v>2254</v>
      </c>
      <c r="E255" s="771" t="s">
        <v>2319</v>
      </c>
      <c r="F255" s="788">
        <v>169.47080998999999</v>
      </c>
      <c r="G255" s="789" t="s">
        <v>166</v>
      </c>
    </row>
    <row r="256" spans="1:7" s="539" customFormat="1" ht="19.7" customHeight="1">
      <c r="A256" s="772"/>
      <c r="B256" s="772"/>
      <c r="C256" s="772"/>
      <c r="D256" s="768" t="s">
        <v>2297</v>
      </c>
      <c r="E256" s="771" t="s">
        <v>2320</v>
      </c>
      <c r="F256" s="788">
        <v>0</v>
      </c>
      <c r="G256" s="789" t="s">
        <v>2321</v>
      </c>
    </row>
    <row r="257" spans="1:7" s="539" customFormat="1" ht="19.7" customHeight="1">
      <c r="A257" s="772"/>
      <c r="B257" s="772"/>
      <c r="C257" s="772"/>
      <c r="D257" s="768" t="s">
        <v>2322</v>
      </c>
      <c r="E257" s="771" t="s">
        <v>1236</v>
      </c>
      <c r="F257" s="788">
        <v>0</v>
      </c>
      <c r="G257" s="789" t="s">
        <v>751</v>
      </c>
    </row>
    <row r="258" spans="1:7" s="539" customFormat="1" ht="30.4" customHeight="1">
      <c r="A258" s="772"/>
      <c r="B258" s="772"/>
      <c r="C258" s="772"/>
      <c r="D258" s="768" t="s">
        <v>2343</v>
      </c>
      <c r="E258" s="771" t="s">
        <v>2606</v>
      </c>
      <c r="F258" s="788">
        <v>0</v>
      </c>
      <c r="G258" s="789" t="s">
        <v>2607</v>
      </c>
    </row>
    <row r="259" spans="1:7" s="539" customFormat="1" ht="19.7" customHeight="1">
      <c r="A259" s="772"/>
      <c r="B259" s="772"/>
      <c r="C259" s="772"/>
      <c r="D259" s="768" t="s">
        <v>2900</v>
      </c>
      <c r="E259" s="771" t="s">
        <v>2351</v>
      </c>
      <c r="F259" s="788">
        <v>213.316112</v>
      </c>
      <c r="G259" s="789" t="s">
        <v>1251</v>
      </c>
    </row>
    <row r="260" spans="1:7" s="539" customFormat="1" ht="24" customHeight="1">
      <c r="A260" s="760"/>
      <c r="B260" s="760"/>
      <c r="C260" s="787" t="s">
        <v>1749</v>
      </c>
      <c r="D260" s="760"/>
      <c r="E260" s="783" t="s">
        <v>931</v>
      </c>
      <c r="F260" s="784">
        <v>794.99881446999996</v>
      </c>
      <c r="G260" s="783" t="s">
        <v>932</v>
      </c>
    </row>
    <row r="261" spans="1:7" s="539" customFormat="1" ht="19.7" customHeight="1">
      <c r="A261" s="772"/>
      <c r="B261" s="772"/>
      <c r="C261" s="767" t="s">
        <v>1749</v>
      </c>
      <c r="D261" s="768" t="s">
        <v>2323</v>
      </c>
      <c r="E261" s="771" t="s">
        <v>1017</v>
      </c>
      <c r="F261" s="788">
        <v>750.21648508999999</v>
      </c>
      <c r="G261" s="789" t="s">
        <v>752</v>
      </c>
    </row>
    <row r="262" spans="1:7" s="539" customFormat="1" ht="30.4" customHeight="1">
      <c r="A262" s="772"/>
      <c r="B262" s="772"/>
      <c r="C262" s="772"/>
      <c r="D262" s="768" t="s">
        <v>2324</v>
      </c>
      <c r="E262" s="771" t="s">
        <v>2901</v>
      </c>
      <c r="F262" s="788">
        <v>44.78232938</v>
      </c>
      <c r="G262" s="789" t="s">
        <v>2178</v>
      </c>
    </row>
    <row r="263" spans="1:7" s="539" customFormat="1" ht="24" customHeight="1">
      <c r="A263" s="787" t="s">
        <v>833</v>
      </c>
      <c r="B263" s="760"/>
      <c r="C263" s="760"/>
      <c r="D263" s="760"/>
      <c r="E263" s="783" t="s">
        <v>447</v>
      </c>
      <c r="F263" s="784">
        <v>222285.68373026</v>
      </c>
      <c r="G263" s="783" t="s">
        <v>547</v>
      </c>
    </row>
    <row r="264" spans="1:7" s="539" customFormat="1" ht="24" customHeight="1">
      <c r="A264" s="760"/>
      <c r="B264" s="787" t="s">
        <v>608</v>
      </c>
      <c r="C264" s="760"/>
      <c r="D264" s="760"/>
      <c r="E264" s="783" t="s">
        <v>1018</v>
      </c>
      <c r="F264" s="784">
        <v>437.01205217</v>
      </c>
      <c r="G264" s="783" t="s">
        <v>15</v>
      </c>
    </row>
    <row r="265" spans="1:7" s="539" customFormat="1" ht="24" customHeight="1">
      <c r="A265" s="760"/>
      <c r="B265" s="760"/>
      <c r="C265" s="787" t="s">
        <v>1742</v>
      </c>
      <c r="D265" s="760"/>
      <c r="E265" s="783" t="s">
        <v>1743</v>
      </c>
      <c r="F265" s="784">
        <v>437.01205217</v>
      </c>
      <c r="G265" s="783" t="s">
        <v>482</v>
      </c>
    </row>
    <row r="266" spans="1:7" s="539" customFormat="1" ht="19.7" customHeight="1">
      <c r="A266" s="767" t="s">
        <v>833</v>
      </c>
      <c r="B266" s="767" t="s">
        <v>608</v>
      </c>
      <c r="C266" s="767" t="s">
        <v>1742</v>
      </c>
      <c r="D266" s="768" t="s">
        <v>2261</v>
      </c>
      <c r="E266" s="771" t="s">
        <v>1019</v>
      </c>
      <c r="F266" s="788">
        <v>437.01205217</v>
      </c>
      <c r="G266" s="789" t="s">
        <v>176</v>
      </c>
    </row>
    <row r="267" spans="1:7" s="539" customFormat="1" ht="24" customHeight="1">
      <c r="A267" s="760"/>
      <c r="B267" s="787" t="s">
        <v>207</v>
      </c>
      <c r="C267" s="760"/>
      <c r="D267" s="760"/>
      <c r="E267" s="783" t="s">
        <v>1020</v>
      </c>
      <c r="F267" s="784">
        <v>220121.32031092999</v>
      </c>
      <c r="G267" s="783" t="s">
        <v>535</v>
      </c>
    </row>
    <row r="268" spans="1:7" s="539" customFormat="1" ht="24" customHeight="1">
      <c r="A268" s="760"/>
      <c r="B268" s="760"/>
      <c r="C268" s="787" t="s">
        <v>1748</v>
      </c>
      <c r="D268" s="760"/>
      <c r="E268" s="783" t="s">
        <v>930</v>
      </c>
      <c r="F268" s="784">
        <v>16.194658149999999</v>
      </c>
      <c r="G268" s="783" t="s">
        <v>543</v>
      </c>
    </row>
    <row r="269" spans="1:7" s="539" customFormat="1" ht="19.7" customHeight="1">
      <c r="A269" s="772"/>
      <c r="B269" s="767" t="s">
        <v>207</v>
      </c>
      <c r="C269" s="767" t="s">
        <v>1748</v>
      </c>
      <c r="D269" s="768" t="s">
        <v>2269</v>
      </c>
      <c r="E269" s="771" t="s">
        <v>1021</v>
      </c>
      <c r="F269" s="788">
        <v>16.194658149999999</v>
      </c>
      <c r="G269" s="789" t="s">
        <v>632</v>
      </c>
    </row>
    <row r="270" spans="1:7" s="539" customFormat="1" ht="24" customHeight="1">
      <c r="A270" s="760"/>
      <c r="B270" s="760"/>
      <c r="C270" s="787" t="s">
        <v>1550</v>
      </c>
      <c r="D270" s="760"/>
      <c r="E270" s="783" t="s">
        <v>1551</v>
      </c>
      <c r="F270" s="784">
        <v>217132.59043558</v>
      </c>
      <c r="G270" s="783" t="s">
        <v>1552</v>
      </c>
    </row>
    <row r="271" spans="1:7" s="539" customFormat="1" ht="30.4" customHeight="1">
      <c r="A271" s="772"/>
      <c r="B271" s="772"/>
      <c r="C271" s="767" t="s">
        <v>1550</v>
      </c>
      <c r="D271" s="768" t="s">
        <v>2325</v>
      </c>
      <c r="E271" s="771" t="s">
        <v>2326</v>
      </c>
      <c r="F271" s="788">
        <v>11.380443</v>
      </c>
      <c r="G271" s="789" t="s">
        <v>1610</v>
      </c>
    </row>
    <row r="272" spans="1:7" s="539" customFormat="1" ht="30.4" customHeight="1">
      <c r="A272" s="772"/>
      <c r="B272" s="772"/>
      <c r="C272" s="772"/>
      <c r="D272" s="768" t="s">
        <v>2327</v>
      </c>
      <c r="E272" s="771" t="s">
        <v>1540</v>
      </c>
      <c r="F272" s="788">
        <v>30079.168000000001</v>
      </c>
      <c r="G272" s="789" t="s">
        <v>1541</v>
      </c>
    </row>
    <row r="273" spans="1:7" s="539" customFormat="1" ht="19.7" customHeight="1">
      <c r="A273" s="772"/>
      <c r="B273" s="772"/>
      <c r="C273" s="772"/>
      <c r="D273" s="768" t="s">
        <v>1770</v>
      </c>
      <c r="E273" s="771" t="s">
        <v>1776</v>
      </c>
      <c r="F273" s="788">
        <v>186895.78376458</v>
      </c>
      <c r="G273" s="789" t="s">
        <v>1611</v>
      </c>
    </row>
    <row r="274" spans="1:7" s="539" customFormat="1" ht="19.7" customHeight="1">
      <c r="A274" s="772"/>
      <c r="B274" s="772"/>
      <c r="C274" s="772"/>
      <c r="D274" s="768" t="s">
        <v>1516</v>
      </c>
      <c r="E274" s="771" t="s">
        <v>1612</v>
      </c>
      <c r="F274" s="788">
        <v>146.258228</v>
      </c>
      <c r="G274" s="789" t="s">
        <v>1613</v>
      </c>
    </row>
    <row r="275" spans="1:7" s="539" customFormat="1" ht="52.35" customHeight="1">
      <c r="A275" s="772"/>
      <c r="B275" s="772"/>
      <c r="C275" s="772"/>
      <c r="D275" s="768" t="s">
        <v>2501</v>
      </c>
      <c r="E275" s="771" t="s">
        <v>2523</v>
      </c>
      <c r="F275" s="788">
        <v>0</v>
      </c>
      <c r="G275" s="789" t="s">
        <v>2502</v>
      </c>
    </row>
    <row r="276" spans="1:7" s="539" customFormat="1" ht="52.35" customHeight="1">
      <c r="A276" s="772"/>
      <c r="B276" s="772"/>
      <c r="C276" s="772"/>
      <c r="D276" s="768" t="s">
        <v>2322</v>
      </c>
      <c r="E276" s="771" t="s">
        <v>3179</v>
      </c>
      <c r="F276" s="788">
        <v>0</v>
      </c>
      <c r="G276" s="789" t="s">
        <v>3180</v>
      </c>
    </row>
    <row r="277" spans="1:7" s="539" customFormat="1" ht="24" customHeight="1">
      <c r="A277" s="760"/>
      <c r="B277" s="760"/>
      <c r="C277" s="787" t="s">
        <v>1767</v>
      </c>
      <c r="D277" s="760"/>
      <c r="E277" s="783" t="s">
        <v>941</v>
      </c>
      <c r="F277" s="784">
        <v>2972.5352171999998</v>
      </c>
      <c r="G277" s="783" t="s">
        <v>1768</v>
      </c>
    </row>
    <row r="278" spans="1:7" s="539" customFormat="1" ht="30.4" customHeight="1">
      <c r="A278" s="772"/>
      <c r="B278" s="772"/>
      <c r="C278" s="767" t="s">
        <v>1767</v>
      </c>
      <c r="D278" s="768" t="s">
        <v>2328</v>
      </c>
      <c r="E278" s="771" t="s">
        <v>1614</v>
      </c>
      <c r="F278" s="788">
        <v>2972.5352171999998</v>
      </c>
      <c r="G278" s="789" t="s">
        <v>2866</v>
      </c>
    </row>
    <row r="279" spans="1:7" s="539" customFormat="1" ht="24" customHeight="1">
      <c r="A279" s="760"/>
      <c r="B279" s="787" t="s">
        <v>487</v>
      </c>
      <c r="C279" s="760"/>
      <c r="D279" s="760"/>
      <c r="E279" s="783" t="s">
        <v>1022</v>
      </c>
      <c r="F279" s="784">
        <v>1727.3513671600001</v>
      </c>
      <c r="G279" s="783" t="s">
        <v>326</v>
      </c>
    </row>
    <row r="280" spans="1:7" s="539" customFormat="1" ht="24" customHeight="1">
      <c r="A280" s="760"/>
      <c r="B280" s="760"/>
      <c r="C280" s="787" t="s">
        <v>1738</v>
      </c>
      <c r="D280" s="760"/>
      <c r="E280" s="783" t="s">
        <v>1739</v>
      </c>
      <c r="F280" s="784">
        <v>345.33493141000002</v>
      </c>
      <c r="G280" s="783" t="s">
        <v>146</v>
      </c>
    </row>
    <row r="281" spans="1:7" s="539" customFormat="1" ht="30.4" customHeight="1">
      <c r="A281" s="772"/>
      <c r="B281" s="767" t="s">
        <v>487</v>
      </c>
      <c r="C281" s="767" t="s">
        <v>1738</v>
      </c>
      <c r="D281" s="768" t="s">
        <v>2302</v>
      </c>
      <c r="E281" s="771" t="s">
        <v>2524</v>
      </c>
      <c r="F281" s="788">
        <v>345.33493141000002</v>
      </c>
      <c r="G281" s="789" t="s">
        <v>2525</v>
      </c>
    </row>
    <row r="282" spans="1:7" s="539" customFormat="1" ht="24" customHeight="1">
      <c r="A282" s="760"/>
      <c r="B282" s="760"/>
      <c r="C282" s="787" t="s">
        <v>2379</v>
      </c>
      <c r="D282" s="760"/>
      <c r="E282" s="783" t="s">
        <v>2565</v>
      </c>
      <c r="F282" s="784">
        <v>6.8823509999999999</v>
      </c>
      <c r="G282" s="783" t="s">
        <v>2556</v>
      </c>
    </row>
    <row r="283" spans="1:7" s="539" customFormat="1" ht="41.1" customHeight="1">
      <c r="A283" s="772"/>
      <c r="B283" s="772"/>
      <c r="C283" s="767" t="s">
        <v>2379</v>
      </c>
      <c r="D283" s="768" t="s">
        <v>2296</v>
      </c>
      <c r="E283" s="771" t="s">
        <v>2570</v>
      </c>
      <c r="F283" s="788">
        <v>6.8823509999999999</v>
      </c>
      <c r="G283" s="789" t="s">
        <v>2571</v>
      </c>
    </row>
    <row r="284" spans="1:7" s="539" customFormat="1" ht="24" customHeight="1">
      <c r="A284" s="760"/>
      <c r="B284" s="760"/>
      <c r="C284" s="787" t="s">
        <v>1550</v>
      </c>
      <c r="D284" s="760"/>
      <c r="E284" s="783" t="s">
        <v>1551</v>
      </c>
      <c r="F284" s="784">
        <v>1375.1340847500001</v>
      </c>
      <c r="G284" s="783" t="s">
        <v>1552</v>
      </c>
    </row>
    <row r="285" spans="1:7" s="539" customFormat="1" ht="19.7" customHeight="1">
      <c r="A285" s="772"/>
      <c r="B285" s="772"/>
      <c r="C285" s="767" t="s">
        <v>1550</v>
      </c>
      <c r="D285" s="768" t="s">
        <v>2254</v>
      </c>
      <c r="E285" s="771" t="s">
        <v>1615</v>
      </c>
      <c r="F285" s="788">
        <v>1375.1340847500001</v>
      </c>
      <c r="G285" s="789" t="s">
        <v>1616</v>
      </c>
    </row>
    <row r="286" spans="1:7" s="539" customFormat="1" ht="30.4" customHeight="1">
      <c r="A286" s="772"/>
      <c r="B286" s="772"/>
      <c r="C286" s="772"/>
      <c r="D286" s="768" t="s">
        <v>2279</v>
      </c>
      <c r="E286" s="771" t="s">
        <v>1617</v>
      </c>
      <c r="F286" s="788">
        <v>0</v>
      </c>
      <c r="G286" s="789" t="s">
        <v>2329</v>
      </c>
    </row>
    <row r="287" spans="1:7" s="539" customFormat="1" ht="19.7" customHeight="1">
      <c r="A287" s="772"/>
      <c r="B287" s="772"/>
      <c r="C287" s="772"/>
      <c r="D287" s="768" t="s">
        <v>2330</v>
      </c>
      <c r="E287" s="771" t="s">
        <v>1236</v>
      </c>
      <c r="F287" s="788">
        <v>0</v>
      </c>
      <c r="G287" s="789" t="s">
        <v>2331</v>
      </c>
    </row>
    <row r="288" spans="1:7" s="539" customFormat="1" ht="24" customHeight="1">
      <c r="A288" s="787" t="s">
        <v>840</v>
      </c>
      <c r="B288" s="760"/>
      <c r="C288" s="760"/>
      <c r="D288" s="760"/>
      <c r="E288" s="783" t="s">
        <v>809</v>
      </c>
      <c r="F288" s="784">
        <v>359054.42610813997</v>
      </c>
      <c r="G288" s="783" t="s">
        <v>355</v>
      </c>
    </row>
    <row r="289" spans="1:7" s="539" customFormat="1" ht="24" customHeight="1">
      <c r="A289" s="760"/>
      <c r="B289" s="787" t="s">
        <v>608</v>
      </c>
      <c r="C289" s="760"/>
      <c r="D289" s="760"/>
      <c r="E289" s="783" t="s">
        <v>1023</v>
      </c>
      <c r="F289" s="784">
        <v>349867.14026700001</v>
      </c>
      <c r="G289" s="783" t="s">
        <v>615</v>
      </c>
    </row>
    <row r="290" spans="1:7" s="539" customFormat="1" ht="24" customHeight="1">
      <c r="A290" s="760"/>
      <c r="B290" s="760"/>
      <c r="C290" s="787" t="s">
        <v>1517</v>
      </c>
      <c r="D290" s="760"/>
      <c r="E290" s="783" t="s">
        <v>1595</v>
      </c>
      <c r="F290" s="784">
        <v>349867.14026700001</v>
      </c>
      <c r="G290" s="783" t="s">
        <v>1596</v>
      </c>
    </row>
    <row r="291" spans="1:7" s="539" customFormat="1" ht="30.4" customHeight="1">
      <c r="A291" s="767" t="s">
        <v>840</v>
      </c>
      <c r="B291" s="767" t="s">
        <v>608</v>
      </c>
      <c r="C291" s="767" t="s">
        <v>1517</v>
      </c>
      <c r="D291" s="768" t="s">
        <v>972</v>
      </c>
      <c r="E291" s="771" t="s">
        <v>1351</v>
      </c>
      <c r="F291" s="788">
        <v>349867.14026700001</v>
      </c>
      <c r="G291" s="789" t="s">
        <v>1352</v>
      </c>
    </row>
    <row r="292" spans="1:7" s="539" customFormat="1" ht="30.4" customHeight="1">
      <c r="A292" s="772"/>
      <c r="B292" s="772"/>
      <c r="C292" s="772"/>
      <c r="D292" s="768" t="s">
        <v>1770</v>
      </c>
      <c r="E292" s="771" t="s">
        <v>2333</v>
      </c>
      <c r="F292" s="788">
        <v>0</v>
      </c>
      <c r="G292" s="789" t="s">
        <v>2334</v>
      </c>
    </row>
    <row r="293" spans="1:7" s="539" customFormat="1" ht="34.700000000000003" customHeight="1">
      <c r="A293" s="760"/>
      <c r="B293" s="787" t="s">
        <v>487</v>
      </c>
      <c r="C293" s="760"/>
      <c r="D293" s="760"/>
      <c r="E293" s="783" t="s">
        <v>1024</v>
      </c>
      <c r="F293" s="784">
        <v>9187.2858411399993</v>
      </c>
      <c r="G293" s="783" t="s">
        <v>247</v>
      </c>
    </row>
    <row r="294" spans="1:7" s="539" customFormat="1" ht="24" customHeight="1">
      <c r="A294" s="760"/>
      <c r="B294" s="760"/>
      <c r="C294" s="787" t="s">
        <v>1517</v>
      </c>
      <c r="D294" s="760"/>
      <c r="E294" s="783" t="s">
        <v>1595</v>
      </c>
      <c r="F294" s="784">
        <v>9187.2858411399993</v>
      </c>
      <c r="G294" s="783" t="s">
        <v>1596</v>
      </c>
    </row>
    <row r="295" spans="1:7" s="539" customFormat="1" ht="30.4" customHeight="1">
      <c r="A295" s="772"/>
      <c r="B295" s="767" t="s">
        <v>487</v>
      </c>
      <c r="C295" s="767" t="s">
        <v>1517</v>
      </c>
      <c r="D295" s="768" t="s">
        <v>2254</v>
      </c>
      <c r="E295" s="771" t="s">
        <v>1618</v>
      </c>
      <c r="F295" s="788">
        <v>293.53884113999999</v>
      </c>
      <c r="G295" s="789" t="s">
        <v>1619</v>
      </c>
    </row>
    <row r="296" spans="1:7" s="539" customFormat="1" ht="19.7" customHeight="1">
      <c r="A296" s="772"/>
      <c r="B296" s="772"/>
      <c r="C296" s="772"/>
      <c r="D296" s="768" t="s">
        <v>2335</v>
      </c>
      <c r="E296" s="771" t="s">
        <v>1283</v>
      </c>
      <c r="F296" s="788">
        <v>24</v>
      </c>
      <c r="G296" s="789" t="s">
        <v>1284</v>
      </c>
    </row>
    <row r="297" spans="1:7" s="539" customFormat="1" ht="30.4" customHeight="1">
      <c r="A297" s="772"/>
      <c r="B297" s="772"/>
      <c r="C297" s="772"/>
      <c r="D297" s="768" t="s">
        <v>2337</v>
      </c>
      <c r="E297" s="771" t="s">
        <v>2338</v>
      </c>
      <c r="F297" s="788">
        <v>21.538</v>
      </c>
      <c r="G297" s="789" t="s">
        <v>1353</v>
      </c>
    </row>
    <row r="298" spans="1:7" s="539" customFormat="1" ht="52.35" customHeight="1">
      <c r="A298" s="772"/>
      <c r="B298" s="772"/>
      <c r="C298" s="772"/>
      <c r="D298" s="768" t="s">
        <v>2339</v>
      </c>
      <c r="E298" s="771" t="s">
        <v>2432</v>
      </c>
      <c r="F298" s="788">
        <v>0</v>
      </c>
      <c r="G298" s="789" t="s">
        <v>1795</v>
      </c>
    </row>
    <row r="299" spans="1:7" s="539" customFormat="1" ht="19.7" customHeight="1">
      <c r="A299" s="772"/>
      <c r="B299" s="772"/>
      <c r="C299" s="772"/>
      <c r="D299" s="768" t="s">
        <v>2340</v>
      </c>
      <c r="E299" s="771" t="s">
        <v>3181</v>
      </c>
      <c r="F299" s="788">
        <v>46.338999999999999</v>
      </c>
      <c r="G299" s="789" t="s">
        <v>3182</v>
      </c>
    </row>
    <row r="300" spans="1:7" s="539" customFormat="1" ht="52.35" customHeight="1">
      <c r="A300" s="772"/>
      <c r="B300" s="772"/>
      <c r="C300" s="772"/>
      <c r="D300" s="768" t="s">
        <v>2433</v>
      </c>
      <c r="E300" s="771" t="s">
        <v>3183</v>
      </c>
      <c r="F300" s="788">
        <v>2297.0569999999998</v>
      </c>
      <c r="G300" s="789" t="s">
        <v>2948</v>
      </c>
    </row>
    <row r="301" spans="1:7" s="539" customFormat="1" ht="52.35" customHeight="1">
      <c r="A301" s="772"/>
      <c r="B301" s="772"/>
      <c r="C301" s="772"/>
      <c r="D301" s="768" t="s">
        <v>3184</v>
      </c>
      <c r="E301" s="771" t="s">
        <v>3185</v>
      </c>
      <c r="F301" s="788">
        <v>6504.8130000000001</v>
      </c>
      <c r="G301" s="789" t="s">
        <v>3186</v>
      </c>
    </row>
    <row r="302" spans="1:7" s="539" customFormat="1" ht="24" customHeight="1">
      <c r="A302" s="787" t="s">
        <v>1847</v>
      </c>
      <c r="B302" s="760"/>
      <c r="C302" s="760"/>
      <c r="D302" s="760"/>
      <c r="E302" s="783" t="s">
        <v>810</v>
      </c>
      <c r="F302" s="784">
        <v>1472.85</v>
      </c>
      <c r="G302" s="783" t="s">
        <v>636</v>
      </c>
    </row>
    <row r="303" spans="1:7" s="539" customFormat="1" ht="24" customHeight="1">
      <c r="A303" s="760"/>
      <c r="B303" s="787" t="s">
        <v>608</v>
      </c>
      <c r="C303" s="760"/>
      <c r="D303" s="760"/>
      <c r="E303" s="783" t="s">
        <v>1025</v>
      </c>
      <c r="F303" s="784">
        <v>0</v>
      </c>
      <c r="G303" s="783" t="s">
        <v>635</v>
      </c>
    </row>
    <row r="304" spans="1:7" s="539" customFormat="1" ht="24" customHeight="1">
      <c r="A304" s="760"/>
      <c r="B304" s="760"/>
      <c r="C304" s="787" t="s">
        <v>2103</v>
      </c>
      <c r="D304" s="760"/>
      <c r="E304" s="783" t="s">
        <v>2129</v>
      </c>
      <c r="F304" s="784">
        <v>0</v>
      </c>
      <c r="G304" s="783" t="s">
        <v>2130</v>
      </c>
    </row>
    <row r="305" spans="1:7" s="539" customFormat="1" ht="41.1" customHeight="1">
      <c r="A305" s="767" t="s">
        <v>1847</v>
      </c>
      <c r="B305" s="767" t="s">
        <v>608</v>
      </c>
      <c r="C305" s="767" t="s">
        <v>2103</v>
      </c>
      <c r="D305" s="768" t="s">
        <v>2342</v>
      </c>
      <c r="E305" s="771" t="s">
        <v>3187</v>
      </c>
      <c r="F305" s="788">
        <v>0</v>
      </c>
      <c r="G305" s="789" t="s">
        <v>3188</v>
      </c>
    </row>
    <row r="306" spans="1:7" s="539" customFormat="1" ht="24" customHeight="1">
      <c r="A306" s="760"/>
      <c r="B306" s="787" t="s">
        <v>207</v>
      </c>
      <c r="C306" s="760"/>
      <c r="D306" s="760"/>
      <c r="E306" s="783" t="s">
        <v>1026</v>
      </c>
      <c r="F306" s="784">
        <v>1472.85</v>
      </c>
      <c r="G306" s="783" t="s">
        <v>717</v>
      </c>
    </row>
    <row r="307" spans="1:7" s="539" customFormat="1" ht="24" customHeight="1">
      <c r="A307" s="760"/>
      <c r="B307" s="760"/>
      <c r="C307" s="787" t="s">
        <v>2103</v>
      </c>
      <c r="D307" s="760"/>
      <c r="E307" s="783" t="s">
        <v>2129</v>
      </c>
      <c r="F307" s="784">
        <v>1472.85</v>
      </c>
      <c r="G307" s="783" t="s">
        <v>2130</v>
      </c>
    </row>
    <row r="308" spans="1:7" s="539" customFormat="1" ht="30.4" customHeight="1">
      <c r="A308" s="772"/>
      <c r="B308" s="767" t="s">
        <v>207</v>
      </c>
      <c r="C308" s="767" t="s">
        <v>2103</v>
      </c>
      <c r="D308" s="768" t="s">
        <v>2258</v>
      </c>
      <c r="E308" s="771" t="s">
        <v>2608</v>
      </c>
      <c r="F308" s="788">
        <v>0</v>
      </c>
      <c r="G308" s="789" t="s">
        <v>2609</v>
      </c>
    </row>
    <row r="309" spans="1:7" s="539" customFormat="1" ht="41.1" customHeight="1">
      <c r="A309" s="772"/>
      <c r="B309" s="772"/>
      <c r="C309" s="772"/>
      <c r="D309" s="768" t="s">
        <v>2343</v>
      </c>
      <c r="E309" s="771" t="s">
        <v>2526</v>
      </c>
      <c r="F309" s="788">
        <v>1472.85</v>
      </c>
      <c r="G309" s="789" t="s">
        <v>2527</v>
      </c>
    </row>
    <row r="310" spans="1:7" s="539" customFormat="1" ht="41.1" customHeight="1">
      <c r="A310" s="772"/>
      <c r="B310" s="772"/>
      <c r="C310" s="772"/>
      <c r="D310" s="768" t="s">
        <v>2434</v>
      </c>
      <c r="E310" s="771" t="s">
        <v>2949</v>
      </c>
      <c r="F310" s="788">
        <v>0</v>
      </c>
      <c r="G310" s="789" t="s">
        <v>2435</v>
      </c>
    </row>
    <row r="311" spans="1:7" s="539" customFormat="1" ht="52.35" customHeight="1">
      <c r="A311" s="772"/>
      <c r="B311" s="772"/>
      <c r="C311" s="772"/>
      <c r="D311" s="768" t="s">
        <v>2436</v>
      </c>
      <c r="E311" s="771" t="s">
        <v>2437</v>
      </c>
      <c r="F311" s="788">
        <v>0</v>
      </c>
      <c r="G311" s="789" t="s">
        <v>2438</v>
      </c>
    </row>
    <row r="312" spans="1:7" s="539" customFormat="1" ht="24" customHeight="1">
      <c r="A312" s="787" t="s">
        <v>1875</v>
      </c>
      <c r="B312" s="760"/>
      <c r="C312" s="760"/>
      <c r="D312" s="760"/>
      <c r="E312" s="783" t="s">
        <v>811</v>
      </c>
      <c r="F312" s="784">
        <v>10232.842742880001</v>
      </c>
      <c r="G312" s="783" t="s">
        <v>513</v>
      </c>
    </row>
    <row r="313" spans="1:7" s="539" customFormat="1" ht="24" customHeight="1">
      <c r="A313" s="760"/>
      <c r="B313" s="787" t="s">
        <v>608</v>
      </c>
      <c r="C313" s="760"/>
      <c r="D313" s="760"/>
      <c r="E313" s="783" t="s">
        <v>1027</v>
      </c>
      <c r="F313" s="784">
        <v>2738.3355950300001</v>
      </c>
      <c r="G313" s="783" t="s">
        <v>409</v>
      </c>
    </row>
    <row r="314" spans="1:7" s="539" customFormat="1" ht="24" customHeight="1">
      <c r="A314" s="760"/>
      <c r="B314" s="760"/>
      <c r="C314" s="787" t="s">
        <v>1749</v>
      </c>
      <c r="D314" s="760"/>
      <c r="E314" s="783" t="s">
        <v>931</v>
      </c>
      <c r="F314" s="784">
        <v>2738.3355950300001</v>
      </c>
      <c r="G314" s="783" t="s">
        <v>932</v>
      </c>
    </row>
    <row r="315" spans="1:7" s="539" customFormat="1" ht="41.1" customHeight="1">
      <c r="A315" s="767" t="s">
        <v>1875</v>
      </c>
      <c r="B315" s="767" t="s">
        <v>608</v>
      </c>
      <c r="C315" s="767" t="s">
        <v>1749</v>
      </c>
      <c r="D315" s="768" t="s">
        <v>2344</v>
      </c>
      <c r="E315" s="771" t="s">
        <v>2439</v>
      </c>
      <c r="F315" s="788">
        <v>2735.6725097200001</v>
      </c>
      <c r="G315" s="789" t="s">
        <v>2345</v>
      </c>
    </row>
    <row r="316" spans="1:7" s="539" customFormat="1" ht="19.7" customHeight="1">
      <c r="A316" s="772"/>
      <c r="B316" s="772"/>
      <c r="C316" s="772"/>
      <c r="D316" s="768" t="s">
        <v>2902</v>
      </c>
      <c r="E316" s="771" t="s">
        <v>2903</v>
      </c>
      <c r="F316" s="788">
        <v>2.66308531</v>
      </c>
      <c r="G316" s="789" t="s">
        <v>2904</v>
      </c>
    </row>
    <row r="317" spans="1:7" s="539" customFormat="1" ht="24" customHeight="1">
      <c r="A317" s="760"/>
      <c r="B317" s="787" t="s">
        <v>207</v>
      </c>
      <c r="C317" s="760"/>
      <c r="D317" s="760"/>
      <c r="E317" s="783" t="s">
        <v>351</v>
      </c>
      <c r="F317" s="784">
        <v>6686.3422039999996</v>
      </c>
      <c r="G317" s="783" t="s">
        <v>351</v>
      </c>
    </row>
    <row r="318" spans="1:7" s="539" customFormat="1" ht="24" customHeight="1">
      <c r="A318" s="760"/>
      <c r="B318" s="760"/>
      <c r="C318" s="787" t="s">
        <v>1749</v>
      </c>
      <c r="D318" s="760"/>
      <c r="E318" s="783" t="s">
        <v>931</v>
      </c>
      <c r="F318" s="784">
        <v>6686.3422039999996</v>
      </c>
      <c r="G318" s="783" t="s">
        <v>932</v>
      </c>
    </row>
    <row r="319" spans="1:7" s="539" customFormat="1" ht="19.7" customHeight="1">
      <c r="A319" s="772"/>
      <c r="B319" s="767" t="s">
        <v>207</v>
      </c>
      <c r="C319" s="767" t="s">
        <v>1749</v>
      </c>
      <c r="D319" s="768" t="s">
        <v>2346</v>
      </c>
      <c r="E319" s="771" t="s">
        <v>1028</v>
      </c>
      <c r="F319" s="788">
        <v>37.332299999999996</v>
      </c>
      <c r="G319" s="789" t="s">
        <v>693</v>
      </c>
    </row>
    <row r="320" spans="1:7" s="539" customFormat="1" ht="19.7" customHeight="1">
      <c r="A320" s="772"/>
      <c r="B320" s="772"/>
      <c r="C320" s="772"/>
      <c r="D320" s="768" t="s">
        <v>2347</v>
      </c>
      <c r="E320" s="771" t="s">
        <v>1029</v>
      </c>
      <c r="F320" s="788">
        <v>6649.0099039999996</v>
      </c>
      <c r="G320" s="789" t="s">
        <v>302</v>
      </c>
    </row>
    <row r="321" spans="1:7" s="539" customFormat="1" ht="24" customHeight="1">
      <c r="A321" s="760"/>
      <c r="B321" s="787" t="s">
        <v>314</v>
      </c>
      <c r="C321" s="760"/>
      <c r="D321" s="760"/>
      <c r="E321" s="783" t="s">
        <v>1030</v>
      </c>
      <c r="F321" s="784">
        <v>714.4219243</v>
      </c>
      <c r="G321" s="783" t="s">
        <v>628</v>
      </c>
    </row>
    <row r="322" spans="1:7" s="539" customFormat="1" ht="24" customHeight="1">
      <c r="A322" s="760"/>
      <c r="B322" s="760"/>
      <c r="C322" s="787" t="s">
        <v>2166</v>
      </c>
      <c r="D322" s="760"/>
      <c r="E322" s="783" t="s">
        <v>2167</v>
      </c>
      <c r="F322" s="784">
        <v>531.62329999999997</v>
      </c>
      <c r="G322" s="783" t="s">
        <v>2168</v>
      </c>
    </row>
    <row r="323" spans="1:7" s="539" customFormat="1" ht="19.7" customHeight="1">
      <c r="A323" s="772"/>
      <c r="B323" s="767" t="s">
        <v>314</v>
      </c>
      <c r="C323" s="767" t="s">
        <v>2166</v>
      </c>
      <c r="D323" s="768" t="s">
        <v>2256</v>
      </c>
      <c r="E323" s="771" t="s">
        <v>1031</v>
      </c>
      <c r="F323" s="788">
        <v>531.62329999999997</v>
      </c>
      <c r="G323" s="789" t="s">
        <v>753</v>
      </c>
    </row>
    <row r="324" spans="1:7" s="539" customFormat="1" ht="30.4" customHeight="1">
      <c r="A324" s="772"/>
      <c r="B324" s="772"/>
      <c r="C324" s="772"/>
      <c r="D324" s="768" t="s">
        <v>2296</v>
      </c>
      <c r="E324" s="771" t="s">
        <v>1478</v>
      </c>
      <c r="F324" s="788">
        <v>0</v>
      </c>
      <c r="G324" s="789" t="s">
        <v>1479</v>
      </c>
    </row>
    <row r="325" spans="1:7" s="539" customFormat="1" ht="24" customHeight="1">
      <c r="A325" s="760"/>
      <c r="B325" s="760"/>
      <c r="C325" s="787" t="s">
        <v>1748</v>
      </c>
      <c r="D325" s="760"/>
      <c r="E325" s="783" t="s">
        <v>930</v>
      </c>
      <c r="F325" s="784">
        <v>129.8046243</v>
      </c>
      <c r="G325" s="783" t="s">
        <v>543</v>
      </c>
    </row>
    <row r="326" spans="1:7" s="539" customFormat="1" ht="30.4" customHeight="1">
      <c r="A326" s="772"/>
      <c r="B326" s="772"/>
      <c r="C326" s="767" t="s">
        <v>1748</v>
      </c>
      <c r="D326" s="768" t="s">
        <v>2348</v>
      </c>
      <c r="E326" s="771" t="s">
        <v>1354</v>
      </c>
      <c r="F326" s="788">
        <v>129.8046243</v>
      </c>
      <c r="G326" s="789" t="s">
        <v>1355</v>
      </c>
    </row>
    <row r="327" spans="1:7" s="539" customFormat="1" ht="24" customHeight="1">
      <c r="A327" s="760"/>
      <c r="B327" s="760"/>
      <c r="C327" s="787" t="s">
        <v>1749</v>
      </c>
      <c r="D327" s="760"/>
      <c r="E327" s="783" t="s">
        <v>931</v>
      </c>
      <c r="F327" s="784">
        <v>0</v>
      </c>
      <c r="G327" s="783" t="s">
        <v>932</v>
      </c>
    </row>
    <row r="328" spans="1:7" s="539" customFormat="1" ht="30.4" customHeight="1">
      <c r="A328" s="772"/>
      <c r="B328" s="772"/>
      <c r="C328" s="767" t="s">
        <v>1749</v>
      </c>
      <c r="D328" s="768" t="s">
        <v>2281</v>
      </c>
      <c r="E328" s="771" t="s">
        <v>2401</v>
      </c>
      <c r="F328" s="788">
        <v>0</v>
      </c>
      <c r="G328" s="789" t="s">
        <v>2402</v>
      </c>
    </row>
    <row r="329" spans="1:7" s="539" customFormat="1" ht="24" customHeight="1">
      <c r="A329" s="760"/>
      <c r="B329" s="760"/>
      <c r="C329" s="787" t="s">
        <v>1767</v>
      </c>
      <c r="D329" s="760"/>
      <c r="E329" s="783" t="s">
        <v>941</v>
      </c>
      <c r="F329" s="784">
        <v>52.994</v>
      </c>
      <c r="G329" s="783" t="s">
        <v>1768</v>
      </c>
    </row>
    <row r="330" spans="1:7" s="539" customFormat="1" ht="19.7" customHeight="1">
      <c r="A330" s="772"/>
      <c r="B330" s="772"/>
      <c r="C330" s="767" t="s">
        <v>1767</v>
      </c>
      <c r="D330" s="768" t="s">
        <v>2287</v>
      </c>
      <c r="E330" s="771" t="s">
        <v>1031</v>
      </c>
      <c r="F330" s="788">
        <v>52.994</v>
      </c>
      <c r="G330" s="789" t="s">
        <v>753</v>
      </c>
    </row>
    <row r="331" spans="1:7" s="539" customFormat="1" ht="24" customHeight="1">
      <c r="A331" s="760"/>
      <c r="B331" s="787" t="s">
        <v>548</v>
      </c>
      <c r="C331" s="760"/>
      <c r="D331" s="760"/>
      <c r="E331" s="783" t="s">
        <v>604</v>
      </c>
      <c r="F331" s="784">
        <v>0</v>
      </c>
      <c r="G331" s="783" t="s">
        <v>604</v>
      </c>
    </row>
    <row r="332" spans="1:7" s="539" customFormat="1" ht="24" customHeight="1">
      <c r="A332" s="760"/>
      <c r="B332" s="760"/>
      <c r="C332" s="787" t="s">
        <v>1749</v>
      </c>
      <c r="D332" s="760"/>
      <c r="E332" s="783" t="s">
        <v>931</v>
      </c>
      <c r="F332" s="784">
        <v>0</v>
      </c>
      <c r="G332" s="783" t="s">
        <v>932</v>
      </c>
    </row>
    <row r="333" spans="1:7" s="539" customFormat="1" ht="30.4" customHeight="1">
      <c r="A333" s="772"/>
      <c r="B333" s="767" t="s">
        <v>548</v>
      </c>
      <c r="C333" s="767" t="s">
        <v>1749</v>
      </c>
      <c r="D333" s="768" t="s">
        <v>2341</v>
      </c>
      <c r="E333" s="771" t="s">
        <v>1620</v>
      </c>
      <c r="F333" s="788">
        <v>0</v>
      </c>
      <c r="G333" s="789" t="s">
        <v>1356</v>
      </c>
    </row>
    <row r="334" spans="1:7" s="539" customFormat="1" ht="19.7" customHeight="1">
      <c r="A334" s="772"/>
      <c r="B334" s="772"/>
      <c r="C334" s="772"/>
      <c r="D334" s="768" t="s">
        <v>3189</v>
      </c>
      <c r="E334" s="771" t="s">
        <v>3190</v>
      </c>
      <c r="F334" s="788">
        <v>0</v>
      </c>
      <c r="G334" s="789" t="s">
        <v>3191</v>
      </c>
    </row>
    <row r="335" spans="1:7" s="539" customFormat="1" ht="24" customHeight="1">
      <c r="A335" s="760"/>
      <c r="B335" s="760"/>
      <c r="C335" s="787" t="s">
        <v>1767</v>
      </c>
      <c r="D335" s="760"/>
      <c r="E335" s="783" t="s">
        <v>941</v>
      </c>
      <c r="F335" s="784">
        <v>0</v>
      </c>
      <c r="G335" s="783" t="s">
        <v>1768</v>
      </c>
    </row>
    <row r="336" spans="1:7" s="539" customFormat="1" ht="19.7" customHeight="1">
      <c r="A336" s="772"/>
      <c r="B336" s="772"/>
      <c r="C336" s="767" t="s">
        <v>1767</v>
      </c>
      <c r="D336" s="768" t="s">
        <v>2349</v>
      </c>
      <c r="E336" s="771" t="s">
        <v>1357</v>
      </c>
      <c r="F336" s="788">
        <v>0</v>
      </c>
      <c r="G336" s="789" t="s">
        <v>1358</v>
      </c>
    </row>
    <row r="337" spans="1:7" s="539" customFormat="1" ht="34.700000000000003" customHeight="1">
      <c r="A337" s="760"/>
      <c r="B337" s="787" t="s">
        <v>487</v>
      </c>
      <c r="C337" s="760"/>
      <c r="D337" s="760"/>
      <c r="E337" s="783" t="s">
        <v>1032</v>
      </c>
      <c r="F337" s="784">
        <v>93.74301955</v>
      </c>
      <c r="G337" s="783" t="s">
        <v>352</v>
      </c>
    </row>
    <row r="338" spans="1:7" s="539" customFormat="1" ht="24" customHeight="1">
      <c r="A338" s="760"/>
      <c r="B338" s="760"/>
      <c r="C338" s="787" t="s">
        <v>2166</v>
      </c>
      <c r="D338" s="760"/>
      <c r="E338" s="783" t="s">
        <v>2167</v>
      </c>
      <c r="F338" s="784">
        <v>0</v>
      </c>
      <c r="G338" s="783" t="s">
        <v>2168</v>
      </c>
    </row>
    <row r="339" spans="1:7" s="539" customFormat="1" ht="19.7" customHeight="1">
      <c r="A339" s="772"/>
      <c r="B339" s="767" t="s">
        <v>487</v>
      </c>
      <c r="C339" s="767" t="s">
        <v>2166</v>
      </c>
      <c r="D339" s="768" t="s">
        <v>2258</v>
      </c>
      <c r="E339" s="771" t="s">
        <v>2179</v>
      </c>
      <c r="F339" s="788">
        <v>0</v>
      </c>
      <c r="G339" s="789" t="s">
        <v>1784</v>
      </c>
    </row>
    <row r="340" spans="1:7" s="539" customFormat="1" ht="30.4" customHeight="1">
      <c r="A340" s="772"/>
      <c r="B340" s="772"/>
      <c r="C340" s="772"/>
      <c r="D340" s="768" t="s">
        <v>2262</v>
      </c>
      <c r="E340" s="771" t="s">
        <v>3192</v>
      </c>
      <c r="F340" s="788">
        <v>0</v>
      </c>
      <c r="G340" s="789" t="s">
        <v>2334</v>
      </c>
    </row>
    <row r="341" spans="1:7" s="539" customFormat="1" ht="24" customHeight="1">
      <c r="A341" s="760"/>
      <c r="B341" s="760"/>
      <c r="C341" s="787" t="s">
        <v>1749</v>
      </c>
      <c r="D341" s="760"/>
      <c r="E341" s="783" t="s">
        <v>931</v>
      </c>
      <c r="F341" s="784">
        <v>93.74301955</v>
      </c>
      <c r="G341" s="783" t="s">
        <v>932</v>
      </c>
    </row>
    <row r="342" spans="1:7" s="539" customFormat="1" ht="30.4" customHeight="1">
      <c r="A342" s="772"/>
      <c r="B342" s="772"/>
      <c r="C342" s="767" t="s">
        <v>1749</v>
      </c>
      <c r="D342" s="768" t="s">
        <v>2254</v>
      </c>
      <c r="E342" s="771" t="s">
        <v>1621</v>
      </c>
      <c r="F342" s="788">
        <v>93.74301955</v>
      </c>
      <c r="G342" s="789" t="s">
        <v>1622</v>
      </c>
    </row>
    <row r="343" spans="1:7" s="539" customFormat="1" ht="19.7" customHeight="1">
      <c r="A343" s="772"/>
      <c r="B343" s="772"/>
      <c r="C343" s="772"/>
      <c r="D343" s="768" t="s">
        <v>2352</v>
      </c>
      <c r="E343" s="771" t="s">
        <v>2180</v>
      </c>
      <c r="F343" s="788">
        <v>0</v>
      </c>
      <c r="G343" s="789" t="s">
        <v>2181</v>
      </c>
    </row>
    <row r="344" spans="1:7" s="539" customFormat="1" ht="24" customHeight="1">
      <c r="A344" s="760"/>
      <c r="B344" s="760"/>
      <c r="C344" s="787" t="s">
        <v>1767</v>
      </c>
      <c r="D344" s="760"/>
      <c r="E344" s="783" t="s">
        <v>941</v>
      </c>
      <c r="F344" s="784">
        <v>0</v>
      </c>
      <c r="G344" s="783" t="s">
        <v>1768</v>
      </c>
    </row>
    <row r="345" spans="1:7" s="539" customFormat="1" ht="19.7" customHeight="1">
      <c r="A345" s="772"/>
      <c r="B345" s="772"/>
      <c r="C345" s="767" t="s">
        <v>1767</v>
      </c>
      <c r="D345" s="768" t="s">
        <v>2298</v>
      </c>
      <c r="E345" s="771" t="s">
        <v>1728</v>
      </c>
      <c r="F345" s="788">
        <v>0</v>
      </c>
      <c r="G345" s="790" t="s">
        <v>2353</v>
      </c>
    </row>
    <row r="346" spans="1:7" s="539" customFormat="1" ht="24" customHeight="1">
      <c r="A346" s="787" t="s">
        <v>1848</v>
      </c>
      <c r="B346" s="760"/>
      <c r="C346" s="760"/>
      <c r="D346" s="760"/>
      <c r="E346" s="783" t="s">
        <v>812</v>
      </c>
      <c r="F346" s="784">
        <v>6774.5399508600003</v>
      </c>
      <c r="G346" s="783" t="s">
        <v>395</v>
      </c>
    </row>
    <row r="347" spans="1:7" s="539" customFormat="1" ht="24" customHeight="1">
      <c r="A347" s="760"/>
      <c r="B347" s="787" t="s">
        <v>608</v>
      </c>
      <c r="C347" s="760"/>
      <c r="D347" s="760"/>
      <c r="E347" s="783" t="s">
        <v>1033</v>
      </c>
      <c r="F347" s="784">
        <v>6736.9949508600002</v>
      </c>
      <c r="G347" s="783" t="s">
        <v>741</v>
      </c>
    </row>
    <row r="348" spans="1:7" s="539" customFormat="1" ht="24" customHeight="1">
      <c r="A348" s="760"/>
      <c r="B348" s="760"/>
      <c r="C348" s="787" t="s">
        <v>2204</v>
      </c>
      <c r="D348" s="760"/>
      <c r="E348" s="783" t="s">
        <v>2205</v>
      </c>
      <c r="F348" s="784">
        <v>385.79868585999998</v>
      </c>
      <c r="G348" s="783" t="s">
        <v>2206</v>
      </c>
    </row>
    <row r="349" spans="1:7" s="539" customFormat="1" ht="30.4" customHeight="1">
      <c r="A349" s="767" t="s">
        <v>1848</v>
      </c>
      <c r="B349" s="767" t="s">
        <v>608</v>
      </c>
      <c r="C349" s="767" t="s">
        <v>2204</v>
      </c>
      <c r="D349" s="768" t="s">
        <v>2354</v>
      </c>
      <c r="E349" s="771" t="s">
        <v>2905</v>
      </c>
      <c r="F349" s="788">
        <v>385.79868585999998</v>
      </c>
      <c r="G349" s="789" t="s">
        <v>2355</v>
      </c>
    </row>
    <row r="350" spans="1:7" s="539" customFormat="1" ht="24" customHeight="1">
      <c r="A350" s="760"/>
      <c r="B350" s="760"/>
      <c r="C350" s="787" t="s">
        <v>1750</v>
      </c>
      <c r="D350" s="760"/>
      <c r="E350" s="783" t="s">
        <v>933</v>
      </c>
      <c r="F350" s="784">
        <v>6351.1962649999996</v>
      </c>
      <c r="G350" s="783" t="s">
        <v>934</v>
      </c>
    </row>
    <row r="351" spans="1:7" s="539" customFormat="1" ht="19.7" customHeight="1">
      <c r="A351" s="772"/>
      <c r="B351" s="772"/>
      <c r="C351" s="767" t="s">
        <v>1750</v>
      </c>
      <c r="D351" s="768" t="s">
        <v>2347</v>
      </c>
      <c r="E351" s="771" t="s">
        <v>1359</v>
      </c>
      <c r="F351" s="788">
        <v>417.58426500000002</v>
      </c>
      <c r="G351" s="789" t="s">
        <v>1360</v>
      </c>
    </row>
    <row r="352" spans="1:7" s="539" customFormat="1" ht="19.7" customHeight="1">
      <c r="A352" s="772"/>
      <c r="B352" s="772"/>
      <c r="C352" s="772"/>
      <c r="D352" s="768" t="s">
        <v>2323</v>
      </c>
      <c r="E352" s="771" t="s">
        <v>1361</v>
      </c>
      <c r="F352" s="788">
        <v>5933.6120000000001</v>
      </c>
      <c r="G352" s="789" t="s">
        <v>3001</v>
      </c>
    </row>
    <row r="353" spans="1:7" s="539" customFormat="1" ht="34.700000000000003" customHeight="1">
      <c r="A353" s="760"/>
      <c r="B353" s="787" t="s">
        <v>487</v>
      </c>
      <c r="C353" s="760"/>
      <c r="D353" s="760"/>
      <c r="E353" s="783" t="s">
        <v>1034</v>
      </c>
      <c r="F353" s="784">
        <v>37.545000000000002</v>
      </c>
      <c r="G353" s="783" t="s">
        <v>283</v>
      </c>
    </row>
    <row r="354" spans="1:7" s="539" customFormat="1" ht="24" customHeight="1">
      <c r="A354" s="760"/>
      <c r="B354" s="760"/>
      <c r="C354" s="787" t="s">
        <v>2379</v>
      </c>
      <c r="D354" s="760"/>
      <c r="E354" s="783" t="s">
        <v>2565</v>
      </c>
      <c r="F354" s="784">
        <v>0</v>
      </c>
      <c r="G354" s="783" t="s">
        <v>2556</v>
      </c>
    </row>
    <row r="355" spans="1:7" s="539" customFormat="1" ht="19.7" customHeight="1">
      <c r="A355" s="772"/>
      <c r="B355" s="767" t="s">
        <v>487</v>
      </c>
      <c r="C355" s="767" t="s">
        <v>2379</v>
      </c>
      <c r="D355" s="768" t="s">
        <v>2956</v>
      </c>
      <c r="E355" s="771" t="s">
        <v>1252</v>
      </c>
      <c r="F355" s="788">
        <v>0</v>
      </c>
      <c r="G355" s="789" t="s">
        <v>1253</v>
      </c>
    </row>
    <row r="356" spans="1:7" s="539" customFormat="1" ht="24" customHeight="1">
      <c r="A356" s="760"/>
      <c r="B356" s="760"/>
      <c r="C356" s="787" t="s">
        <v>1750</v>
      </c>
      <c r="D356" s="760"/>
      <c r="E356" s="783" t="s">
        <v>933</v>
      </c>
      <c r="F356" s="784">
        <v>0</v>
      </c>
      <c r="G356" s="783" t="s">
        <v>934</v>
      </c>
    </row>
    <row r="357" spans="1:7" s="539" customFormat="1" ht="41.1" customHeight="1">
      <c r="A357" s="772"/>
      <c r="B357" s="772"/>
      <c r="C357" s="767" t="s">
        <v>1750</v>
      </c>
      <c r="D357" s="768" t="s">
        <v>2256</v>
      </c>
      <c r="E357" s="771" t="s">
        <v>2440</v>
      </c>
      <c r="F357" s="788">
        <v>0</v>
      </c>
      <c r="G357" s="789" t="s">
        <v>2356</v>
      </c>
    </row>
    <row r="358" spans="1:7" s="539" customFormat="1" ht="24" customHeight="1">
      <c r="A358" s="760"/>
      <c r="B358" s="760"/>
      <c r="C358" s="787" t="s">
        <v>2103</v>
      </c>
      <c r="D358" s="760"/>
      <c r="E358" s="783" t="s">
        <v>2129</v>
      </c>
      <c r="F358" s="784">
        <v>37.545000000000002</v>
      </c>
      <c r="G358" s="783" t="s">
        <v>2130</v>
      </c>
    </row>
    <row r="359" spans="1:7" s="539" customFormat="1" ht="19.7" customHeight="1">
      <c r="A359" s="772"/>
      <c r="B359" s="772"/>
      <c r="C359" s="767" t="s">
        <v>2103</v>
      </c>
      <c r="D359" s="768" t="s">
        <v>2269</v>
      </c>
      <c r="E359" s="771" t="s">
        <v>2610</v>
      </c>
      <c r="F359" s="788">
        <v>0</v>
      </c>
      <c r="G359" s="789" t="s">
        <v>2611</v>
      </c>
    </row>
    <row r="360" spans="1:7" s="539" customFormat="1" ht="19.7" customHeight="1">
      <c r="A360" s="772"/>
      <c r="B360" s="772"/>
      <c r="C360" s="772"/>
      <c r="D360" s="768" t="s">
        <v>2336</v>
      </c>
      <c r="E360" s="771" t="s">
        <v>1362</v>
      </c>
      <c r="F360" s="788">
        <v>0</v>
      </c>
      <c r="G360" s="789" t="s">
        <v>1363</v>
      </c>
    </row>
    <row r="361" spans="1:7" s="539" customFormat="1" ht="30.4" customHeight="1">
      <c r="A361" s="772"/>
      <c r="B361" s="772"/>
      <c r="C361" s="772"/>
      <c r="D361" s="768" t="s">
        <v>2357</v>
      </c>
      <c r="E361" s="771" t="s">
        <v>2102</v>
      </c>
      <c r="F361" s="788">
        <v>37.545000000000002</v>
      </c>
      <c r="G361" s="789" t="s">
        <v>2152</v>
      </c>
    </row>
    <row r="362" spans="1:7" s="539" customFormat="1" ht="45.4" customHeight="1">
      <c r="A362" s="787" t="s">
        <v>1505</v>
      </c>
      <c r="B362" s="760"/>
      <c r="C362" s="760"/>
      <c r="D362" s="760"/>
      <c r="E362" s="783" t="s">
        <v>813</v>
      </c>
      <c r="F362" s="784">
        <v>4490.2686717300003</v>
      </c>
      <c r="G362" s="783" t="s">
        <v>214</v>
      </c>
    </row>
    <row r="363" spans="1:7" s="539" customFormat="1" ht="24" customHeight="1">
      <c r="A363" s="760"/>
      <c r="B363" s="787" t="s">
        <v>608</v>
      </c>
      <c r="C363" s="760"/>
      <c r="D363" s="760"/>
      <c r="E363" s="783" t="s">
        <v>1035</v>
      </c>
      <c r="F363" s="784">
        <v>2006.9702466900001</v>
      </c>
      <c r="G363" s="783" t="s">
        <v>416</v>
      </c>
    </row>
    <row r="364" spans="1:7" s="539" customFormat="1" ht="24" customHeight="1">
      <c r="A364" s="760"/>
      <c r="B364" s="760"/>
      <c r="C364" s="787" t="s">
        <v>2204</v>
      </c>
      <c r="D364" s="760"/>
      <c r="E364" s="783" t="s">
        <v>2205</v>
      </c>
      <c r="F364" s="784">
        <v>0</v>
      </c>
      <c r="G364" s="783" t="s">
        <v>2206</v>
      </c>
    </row>
    <row r="365" spans="1:7" s="539" customFormat="1" ht="19.7" customHeight="1">
      <c r="A365" s="767" t="s">
        <v>1505</v>
      </c>
      <c r="B365" s="767" t="s">
        <v>608</v>
      </c>
      <c r="C365" s="767" t="s">
        <v>2204</v>
      </c>
      <c r="D365" s="768" t="s">
        <v>2358</v>
      </c>
      <c r="E365" s="771" t="s">
        <v>1729</v>
      </c>
      <c r="F365" s="788">
        <v>0</v>
      </c>
      <c r="G365" s="789" t="s">
        <v>1730</v>
      </c>
    </row>
    <row r="366" spans="1:7" s="539" customFormat="1" ht="24" customHeight="1">
      <c r="A366" s="760"/>
      <c r="B366" s="760"/>
      <c r="C366" s="787" t="s">
        <v>928</v>
      </c>
      <c r="D366" s="760"/>
      <c r="E366" s="783" t="s">
        <v>1744</v>
      </c>
      <c r="F366" s="784">
        <v>2006.9702466900001</v>
      </c>
      <c r="G366" s="783" t="s">
        <v>70</v>
      </c>
    </row>
    <row r="367" spans="1:7" s="539" customFormat="1" ht="30.4" customHeight="1">
      <c r="A367" s="772"/>
      <c r="B367" s="772"/>
      <c r="C367" s="767" t="s">
        <v>928</v>
      </c>
      <c r="D367" s="768" t="s">
        <v>2103</v>
      </c>
      <c r="E367" s="771" t="s">
        <v>1623</v>
      </c>
      <c r="F367" s="788">
        <v>81.668099319999996</v>
      </c>
      <c r="G367" s="789" t="s">
        <v>1624</v>
      </c>
    </row>
    <row r="368" spans="1:7" s="539" customFormat="1" ht="19.7" customHeight="1">
      <c r="A368" s="772"/>
      <c r="B368" s="772"/>
      <c r="C368" s="772"/>
      <c r="D368" s="768" t="s">
        <v>2359</v>
      </c>
      <c r="E368" s="771" t="s">
        <v>1364</v>
      </c>
      <c r="F368" s="788">
        <v>1643.838</v>
      </c>
      <c r="G368" s="789" t="s">
        <v>1365</v>
      </c>
    </row>
    <row r="369" spans="1:7" s="539" customFormat="1" ht="19.7" customHeight="1">
      <c r="A369" s="772"/>
      <c r="B369" s="772"/>
      <c r="C369" s="772"/>
      <c r="D369" s="768" t="s">
        <v>1957</v>
      </c>
      <c r="E369" s="771" t="s">
        <v>1625</v>
      </c>
      <c r="F369" s="788">
        <v>281.46414736999998</v>
      </c>
      <c r="G369" s="789" t="s">
        <v>2360</v>
      </c>
    </row>
    <row r="370" spans="1:7" s="539" customFormat="1" ht="19.7" customHeight="1">
      <c r="A370" s="772"/>
      <c r="B370" s="772"/>
      <c r="C370" s="772"/>
      <c r="D370" s="768" t="s">
        <v>2358</v>
      </c>
      <c r="E370" s="771" t="s">
        <v>1729</v>
      </c>
      <c r="F370" s="788">
        <v>0</v>
      </c>
      <c r="G370" s="789" t="s">
        <v>1730</v>
      </c>
    </row>
    <row r="371" spans="1:7" s="539" customFormat="1" ht="24" customHeight="1">
      <c r="A371" s="760"/>
      <c r="B371" s="787" t="s">
        <v>207</v>
      </c>
      <c r="C371" s="760"/>
      <c r="D371" s="760"/>
      <c r="E371" s="783" t="s">
        <v>1036</v>
      </c>
      <c r="F371" s="784">
        <v>238.99187304</v>
      </c>
      <c r="G371" s="783" t="s">
        <v>577</v>
      </c>
    </row>
    <row r="372" spans="1:7" s="539" customFormat="1" ht="24" customHeight="1">
      <c r="A372" s="760"/>
      <c r="B372" s="760"/>
      <c r="C372" s="787" t="s">
        <v>2204</v>
      </c>
      <c r="D372" s="760"/>
      <c r="E372" s="783" t="s">
        <v>2205</v>
      </c>
      <c r="F372" s="784">
        <v>238.99187304</v>
      </c>
      <c r="G372" s="783" t="s">
        <v>2206</v>
      </c>
    </row>
    <row r="373" spans="1:7" s="539" customFormat="1" ht="19.7" customHeight="1">
      <c r="A373" s="772"/>
      <c r="B373" s="767" t="s">
        <v>207</v>
      </c>
      <c r="C373" s="767" t="s">
        <v>2204</v>
      </c>
      <c r="D373" s="768" t="s">
        <v>1956</v>
      </c>
      <c r="E373" s="771" t="s">
        <v>1366</v>
      </c>
      <c r="F373" s="788">
        <v>3.7407730400000001</v>
      </c>
      <c r="G373" s="789" t="s">
        <v>1367</v>
      </c>
    </row>
    <row r="374" spans="1:7" s="539" customFormat="1" ht="19.7" customHeight="1">
      <c r="A374" s="772"/>
      <c r="B374" s="772"/>
      <c r="C374" s="772"/>
      <c r="D374" s="768" t="s">
        <v>1966</v>
      </c>
      <c r="E374" s="771" t="s">
        <v>1626</v>
      </c>
      <c r="F374" s="788">
        <v>235.25110000000001</v>
      </c>
      <c r="G374" s="789" t="s">
        <v>1627</v>
      </c>
    </row>
    <row r="375" spans="1:7" s="539" customFormat="1" ht="24" customHeight="1">
      <c r="A375" s="760"/>
      <c r="B375" s="787" t="s">
        <v>314</v>
      </c>
      <c r="C375" s="760"/>
      <c r="D375" s="760"/>
      <c r="E375" s="783" t="s">
        <v>1037</v>
      </c>
      <c r="F375" s="784">
        <v>1077.3231355099999</v>
      </c>
      <c r="G375" s="783" t="s">
        <v>733</v>
      </c>
    </row>
    <row r="376" spans="1:7" s="539" customFormat="1" ht="24" customHeight="1">
      <c r="A376" s="760"/>
      <c r="B376" s="760"/>
      <c r="C376" s="787" t="s">
        <v>2204</v>
      </c>
      <c r="D376" s="760"/>
      <c r="E376" s="783" t="s">
        <v>2205</v>
      </c>
      <c r="F376" s="784">
        <v>1077.3231355099999</v>
      </c>
      <c r="G376" s="783" t="s">
        <v>2206</v>
      </c>
    </row>
    <row r="377" spans="1:7" s="539" customFormat="1" ht="30.4" customHeight="1">
      <c r="A377" s="772"/>
      <c r="B377" s="767" t="s">
        <v>314</v>
      </c>
      <c r="C377" s="767" t="s">
        <v>2204</v>
      </c>
      <c r="D377" s="768" t="s">
        <v>2347</v>
      </c>
      <c r="E377" s="771" t="s">
        <v>2612</v>
      </c>
      <c r="F377" s="788">
        <v>0</v>
      </c>
      <c r="G377" s="789" t="s">
        <v>2613</v>
      </c>
    </row>
    <row r="378" spans="1:7" s="539" customFormat="1" ht="30.4" customHeight="1">
      <c r="A378" s="772"/>
      <c r="B378" s="772"/>
      <c r="C378" s="772"/>
      <c r="D378" s="768" t="s">
        <v>1958</v>
      </c>
      <c r="E378" s="771" t="s">
        <v>1368</v>
      </c>
      <c r="F378" s="788">
        <v>1077.3231355099999</v>
      </c>
      <c r="G378" s="789" t="s">
        <v>1369</v>
      </c>
    </row>
    <row r="379" spans="1:7" s="539" customFormat="1" ht="24" customHeight="1">
      <c r="A379" s="760"/>
      <c r="B379" s="787" t="s">
        <v>825</v>
      </c>
      <c r="C379" s="760"/>
      <c r="D379" s="760"/>
      <c r="E379" s="783" t="s">
        <v>1038</v>
      </c>
      <c r="F379" s="784">
        <v>68.704230109999997</v>
      </c>
      <c r="G379" s="783" t="s">
        <v>417</v>
      </c>
    </row>
    <row r="380" spans="1:7" s="539" customFormat="1" ht="24" customHeight="1">
      <c r="A380" s="760"/>
      <c r="B380" s="760"/>
      <c r="C380" s="787" t="s">
        <v>2204</v>
      </c>
      <c r="D380" s="760"/>
      <c r="E380" s="783" t="s">
        <v>2205</v>
      </c>
      <c r="F380" s="784">
        <v>0</v>
      </c>
      <c r="G380" s="783" t="s">
        <v>2206</v>
      </c>
    </row>
    <row r="381" spans="1:7" s="539" customFormat="1" ht="19.7" customHeight="1">
      <c r="A381" s="772"/>
      <c r="B381" s="767" t="s">
        <v>825</v>
      </c>
      <c r="C381" s="767" t="s">
        <v>2204</v>
      </c>
      <c r="D381" s="768" t="s">
        <v>2361</v>
      </c>
      <c r="E381" s="771" t="s">
        <v>1370</v>
      </c>
      <c r="F381" s="788">
        <v>0</v>
      </c>
      <c r="G381" s="789" t="s">
        <v>1371</v>
      </c>
    </row>
    <row r="382" spans="1:7" s="539" customFormat="1" ht="19.7" customHeight="1">
      <c r="A382" s="772"/>
      <c r="B382" s="772"/>
      <c r="C382" s="772"/>
      <c r="D382" s="768" t="s">
        <v>2362</v>
      </c>
      <c r="E382" s="771" t="s">
        <v>1372</v>
      </c>
      <c r="F382" s="788">
        <v>0</v>
      </c>
      <c r="G382" s="789" t="s">
        <v>1373</v>
      </c>
    </row>
    <row r="383" spans="1:7" s="539" customFormat="1" ht="30.4" customHeight="1">
      <c r="A383" s="772"/>
      <c r="B383" s="772"/>
      <c r="C383" s="772"/>
      <c r="D383" s="768" t="s">
        <v>2363</v>
      </c>
      <c r="E383" s="771" t="s">
        <v>2441</v>
      </c>
      <c r="F383" s="788">
        <v>0</v>
      </c>
      <c r="G383" s="789" t="s">
        <v>2104</v>
      </c>
    </row>
    <row r="384" spans="1:7" s="539" customFormat="1" ht="24" customHeight="1">
      <c r="A384" s="760"/>
      <c r="B384" s="760"/>
      <c r="C384" s="787" t="s">
        <v>1767</v>
      </c>
      <c r="D384" s="760"/>
      <c r="E384" s="783" t="s">
        <v>941</v>
      </c>
      <c r="F384" s="784">
        <v>68.704230109999997</v>
      </c>
      <c r="G384" s="783" t="s">
        <v>1768</v>
      </c>
    </row>
    <row r="385" spans="1:7" s="539" customFormat="1" ht="19.7" customHeight="1">
      <c r="A385" s="772"/>
      <c r="B385" s="772"/>
      <c r="C385" s="767" t="s">
        <v>1767</v>
      </c>
      <c r="D385" s="768" t="s">
        <v>2258</v>
      </c>
      <c r="E385" s="771" t="s">
        <v>1039</v>
      </c>
      <c r="F385" s="788">
        <v>68.704230109999997</v>
      </c>
      <c r="G385" s="789" t="s">
        <v>286</v>
      </c>
    </row>
    <row r="386" spans="1:7" s="539" customFormat="1" ht="24" customHeight="1">
      <c r="A386" s="760"/>
      <c r="B386" s="787" t="s">
        <v>581</v>
      </c>
      <c r="C386" s="760"/>
      <c r="D386" s="760"/>
      <c r="E386" s="783" t="s">
        <v>1040</v>
      </c>
      <c r="F386" s="784">
        <v>0</v>
      </c>
      <c r="G386" s="783" t="s">
        <v>776</v>
      </c>
    </row>
    <row r="387" spans="1:7" s="539" customFormat="1" ht="24" customHeight="1">
      <c r="A387" s="760"/>
      <c r="B387" s="760"/>
      <c r="C387" s="787" t="s">
        <v>928</v>
      </c>
      <c r="D387" s="760"/>
      <c r="E387" s="783" t="s">
        <v>1744</v>
      </c>
      <c r="F387" s="784">
        <v>0</v>
      </c>
      <c r="G387" s="783" t="s">
        <v>70</v>
      </c>
    </row>
    <row r="388" spans="1:7" s="539" customFormat="1" ht="19.7" customHeight="1">
      <c r="A388" s="772"/>
      <c r="B388" s="767" t="s">
        <v>581</v>
      </c>
      <c r="C388" s="767" t="s">
        <v>928</v>
      </c>
      <c r="D388" s="768" t="s">
        <v>2364</v>
      </c>
      <c r="E388" s="771" t="s">
        <v>1628</v>
      </c>
      <c r="F388" s="788">
        <v>0</v>
      </c>
      <c r="G388" s="789" t="s">
        <v>1436</v>
      </c>
    </row>
    <row r="389" spans="1:7" s="539" customFormat="1" ht="34.700000000000003" customHeight="1">
      <c r="A389" s="760"/>
      <c r="B389" s="760"/>
      <c r="C389" s="787" t="s">
        <v>2101</v>
      </c>
      <c r="D389" s="760"/>
      <c r="E389" s="783" t="s">
        <v>2209</v>
      </c>
      <c r="F389" s="784">
        <v>0</v>
      </c>
      <c r="G389" s="783" t="s">
        <v>2210</v>
      </c>
    </row>
    <row r="390" spans="1:7" s="539" customFormat="1" ht="30.4" customHeight="1">
      <c r="A390" s="772"/>
      <c r="B390" s="772"/>
      <c r="C390" s="767" t="s">
        <v>2101</v>
      </c>
      <c r="D390" s="768" t="s">
        <v>2258</v>
      </c>
      <c r="E390" s="771" t="s">
        <v>2950</v>
      </c>
      <c r="F390" s="788">
        <v>0</v>
      </c>
      <c r="G390" s="789" t="s">
        <v>2951</v>
      </c>
    </row>
    <row r="391" spans="1:7" s="539" customFormat="1" ht="34.700000000000003" customHeight="1">
      <c r="A391" s="760"/>
      <c r="B391" s="787" t="s">
        <v>487</v>
      </c>
      <c r="C391" s="760"/>
      <c r="D391" s="760"/>
      <c r="E391" s="783" t="s">
        <v>2365</v>
      </c>
      <c r="F391" s="784">
        <v>1098.2791863800001</v>
      </c>
      <c r="G391" s="783" t="s">
        <v>10</v>
      </c>
    </row>
    <row r="392" spans="1:7" s="539" customFormat="1" ht="24" customHeight="1">
      <c r="A392" s="760"/>
      <c r="B392" s="760"/>
      <c r="C392" s="787" t="s">
        <v>2204</v>
      </c>
      <c r="D392" s="760"/>
      <c r="E392" s="783" t="s">
        <v>2205</v>
      </c>
      <c r="F392" s="784">
        <v>0</v>
      </c>
      <c r="G392" s="783" t="s">
        <v>2206</v>
      </c>
    </row>
    <row r="393" spans="1:7" s="539" customFormat="1" ht="19.7" customHeight="1">
      <c r="A393" s="772"/>
      <c r="B393" s="767" t="s">
        <v>487</v>
      </c>
      <c r="C393" s="767" t="s">
        <v>2204</v>
      </c>
      <c r="D393" s="768" t="s">
        <v>2313</v>
      </c>
      <c r="E393" s="771" t="s">
        <v>2952</v>
      </c>
      <c r="F393" s="788">
        <v>0</v>
      </c>
      <c r="G393" s="789" t="s">
        <v>1777</v>
      </c>
    </row>
    <row r="394" spans="1:7" s="539" customFormat="1" ht="24" customHeight="1">
      <c r="A394" s="760"/>
      <c r="B394" s="760"/>
      <c r="C394" s="787" t="s">
        <v>928</v>
      </c>
      <c r="D394" s="760"/>
      <c r="E394" s="783" t="s">
        <v>1744</v>
      </c>
      <c r="F394" s="784">
        <v>1098.2791863800001</v>
      </c>
      <c r="G394" s="783" t="s">
        <v>70</v>
      </c>
    </row>
    <row r="395" spans="1:7" s="539" customFormat="1" ht="30.4" customHeight="1">
      <c r="A395" s="772"/>
      <c r="B395" s="772"/>
      <c r="C395" s="767" t="s">
        <v>928</v>
      </c>
      <c r="D395" s="768" t="s">
        <v>2254</v>
      </c>
      <c r="E395" s="771" t="s">
        <v>2906</v>
      </c>
      <c r="F395" s="788">
        <v>1098.2791863800001</v>
      </c>
      <c r="G395" s="789" t="s">
        <v>2442</v>
      </c>
    </row>
    <row r="396" spans="1:7" s="539" customFormat="1" ht="34.700000000000003" customHeight="1">
      <c r="A396" s="787" t="s">
        <v>1508</v>
      </c>
      <c r="B396" s="760"/>
      <c r="C396" s="760"/>
      <c r="D396" s="760"/>
      <c r="E396" s="783" t="s">
        <v>814</v>
      </c>
      <c r="F396" s="784">
        <v>500</v>
      </c>
      <c r="G396" s="783" t="s">
        <v>720</v>
      </c>
    </row>
    <row r="397" spans="1:7" s="539" customFormat="1" ht="24" customHeight="1">
      <c r="A397" s="760"/>
      <c r="B397" s="787" t="s">
        <v>608</v>
      </c>
      <c r="C397" s="760"/>
      <c r="D397" s="760"/>
      <c r="E397" s="783" t="s">
        <v>1041</v>
      </c>
      <c r="F397" s="784">
        <v>500</v>
      </c>
      <c r="G397" s="783" t="s">
        <v>754</v>
      </c>
    </row>
    <row r="398" spans="1:7" s="539" customFormat="1" ht="24" customHeight="1">
      <c r="A398" s="760"/>
      <c r="B398" s="760"/>
      <c r="C398" s="787" t="s">
        <v>1079</v>
      </c>
      <c r="D398" s="760"/>
      <c r="E398" s="783" t="s">
        <v>2207</v>
      </c>
      <c r="F398" s="784">
        <v>500</v>
      </c>
      <c r="G398" s="783" t="s">
        <v>2208</v>
      </c>
    </row>
    <row r="399" spans="1:7" s="539" customFormat="1" ht="19.7" customHeight="1">
      <c r="A399" s="767" t="s">
        <v>1508</v>
      </c>
      <c r="B399" s="767" t="s">
        <v>608</v>
      </c>
      <c r="C399" s="767" t="s">
        <v>1079</v>
      </c>
      <c r="D399" s="768" t="s">
        <v>2366</v>
      </c>
      <c r="E399" s="771" t="s">
        <v>2153</v>
      </c>
      <c r="F399" s="788">
        <v>500</v>
      </c>
      <c r="G399" s="789" t="s">
        <v>2154</v>
      </c>
    </row>
    <row r="400" spans="1:7" s="539" customFormat="1" ht="24" customHeight="1">
      <c r="A400" s="760"/>
      <c r="B400" s="760"/>
      <c r="C400" s="787" t="s">
        <v>1750</v>
      </c>
      <c r="D400" s="760"/>
      <c r="E400" s="783" t="s">
        <v>933</v>
      </c>
      <c r="F400" s="784">
        <v>0</v>
      </c>
      <c r="G400" s="783" t="s">
        <v>934</v>
      </c>
    </row>
    <row r="401" spans="1:7" s="539" customFormat="1" ht="30.4" customHeight="1">
      <c r="A401" s="772"/>
      <c r="B401" s="772"/>
      <c r="C401" s="767" t="s">
        <v>1750</v>
      </c>
      <c r="D401" s="768" t="s">
        <v>2367</v>
      </c>
      <c r="E401" s="771" t="s">
        <v>1629</v>
      </c>
      <c r="F401" s="788">
        <v>0</v>
      </c>
      <c r="G401" s="789" t="s">
        <v>1374</v>
      </c>
    </row>
    <row r="402" spans="1:7" s="539" customFormat="1" ht="24" customHeight="1">
      <c r="A402" s="760"/>
      <c r="B402" s="760"/>
      <c r="C402" s="787" t="s">
        <v>2103</v>
      </c>
      <c r="D402" s="760"/>
      <c r="E402" s="783" t="s">
        <v>2129</v>
      </c>
      <c r="F402" s="784">
        <v>0</v>
      </c>
      <c r="G402" s="783" t="s">
        <v>2130</v>
      </c>
    </row>
    <row r="403" spans="1:7" s="539" customFormat="1" ht="41.1" customHeight="1">
      <c r="A403" s="772"/>
      <c r="B403" s="772"/>
      <c r="C403" s="767" t="s">
        <v>2103</v>
      </c>
      <c r="D403" s="768" t="s">
        <v>2953</v>
      </c>
      <c r="E403" s="771" t="s">
        <v>2954</v>
      </c>
      <c r="F403" s="788">
        <v>0</v>
      </c>
      <c r="G403" s="789" t="s">
        <v>2955</v>
      </c>
    </row>
    <row r="404" spans="1:7" s="539" customFormat="1" ht="30.4" customHeight="1">
      <c r="A404" s="772"/>
      <c r="B404" s="772"/>
      <c r="C404" s="772"/>
      <c r="D404" s="768" t="s">
        <v>2283</v>
      </c>
      <c r="E404" s="771" t="s">
        <v>1237</v>
      </c>
      <c r="F404" s="788">
        <v>0</v>
      </c>
      <c r="G404" s="789" t="s">
        <v>1630</v>
      </c>
    </row>
    <row r="405" spans="1:7" s="539" customFormat="1" ht="19.7" customHeight="1">
      <c r="A405" s="772"/>
      <c r="B405" s="772"/>
      <c r="C405" s="772"/>
      <c r="D405" s="768" t="s">
        <v>2366</v>
      </c>
      <c r="E405" s="771" t="s">
        <v>2528</v>
      </c>
      <c r="F405" s="788">
        <v>0</v>
      </c>
      <c r="G405" s="789" t="s">
        <v>2529</v>
      </c>
    </row>
    <row r="406" spans="1:7" s="539" customFormat="1" ht="24" customHeight="1">
      <c r="A406" s="760"/>
      <c r="B406" s="787" t="s">
        <v>207</v>
      </c>
      <c r="C406" s="760"/>
      <c r="D406" s="760"/>
      <c r="E406" s="783" t="s">
        <v>1238</v>
      </c>
      <c r="F406" s="784">
        <v>0</v>
      </c>
      <c r="G406" s="783" t="s">
        <v>1239</v>
      </c>
    </row>
    <row r="407" spans="1:7" s="539" customFormat="1" ht="24" customHeight="1">
      <c r="A407" s="760"/>
      <c r="B407" s="760"/>
      <c r="C407" s="787" t="s">
        <v>2103</v>
      </c>
      <c r="D407" s="760"/>
      <c r="E407" s="783" t="s">
        <v>2129</v>
      </c>
      <c r="F407" s="784">
        <v>0</v>
      </c>
      <c r="G407" s="783" t="s">
        <v>2130</v>
      </c>
    </row>
    <row r="408" spans="1:7" s="539" customFormat="1" ht="30.4" customHeight="1">
      <c r="A408" s="772"/>
      <c r="B408" s="767" t="s">
        <v>207</v>
      </c>
      <c r="C408" s="767" t="s">
        <v>2103</v>
      </c>
      <c r="D408" s="768" t="s">
        <v>1748</v>
      </c>
      <c r="E408" s="771" t="s">
        <v>2105</v>
      </c>
      <c r="F408" s="788">
        <v>0</v>
      </c>
      <c r="G408" s="789" t="s">
        <v>2368</v>
      </c>
    </row>
    <row r="409" spans="1:7" s="539" customFormat="1" ht="24" customHeight="1">
      <c r="A409" s="787" t="s">
        <v>1509</v>
      </c>
      <c r="B409" s="760"/>
      <c r="C409" s="760"/>
      <c r="D409" s="760"/>
      <c r="E409" s="783" t="s">
        <v>815</v>
      </c>
      <c r="F409" s="784">
        <v>14482.932232409999</v>
      </c>
      <c r="G409" s="783" t="s">
        <v>597</v>
      </c>
    </row>
    <row r="410" spans="1:7" s="539" customFormat="1" ht="24" customHeight="1">
      <c r="A410" s="760"/>
      <c r="B410" s="787" t="s">
        <v>608</v>
      </c>
      <c r="C410" s="760"/>
      <c r="D410" s="760"/>
      <c r="E410" s="783" t="s">
        <v>1042</v>
      </c>
      <c r="F410" s="784">
        <v>1058.2938324100001</v>
      </c>
      <c r="G410" s="783" t="s">
        <v>598</v>
      </c>
    </row>
    <row r="411" spans="1:7" s="539" customFormat="1" ht="24" customHeight="1">
      <c r="A411" s="760"/>
      <c r="B411" s="760"/>
      <c r="C411" s="787" t="s">
        <v>2103</v>
      </c>
      <c r="D411" s="760"/>
      <c r="E411" s="783" t="s">
        <v>2129</v>
      </c>
      <c r="F411" s="784">
        <v>1058.2938324100001</v>
      </c>
      <c r="G411" s="783" t="s">
        <v>2130</v>
      </c>
    </row>
    <row r="412" spans="1:7" s="539" customFormat="1" ht="19.7" customHeight="1">
      <c r="A412" s="767" t="s">
        <v>1509</v>
      </c>
      <c r="B412" s="767" t="s">
        <v>608</v>
      </c>
      <c r="C412" s="767" t="s">
        <v>2103</v>
      </c>
      <c r="D412" s="768" t="s">
        <v>2256</v>
      </c>
      <c r="E412" s="771" t="s">
        <v>1043</v>
      </c>
      <c r="F412" s="788">
        <v>75.337832410000004</v>
      </c>
      <c r="G412" s="789" t="s">
        <v>496</v>
      </c>
    </row>
    <row r="413" spans="1:7" s="539" customFormat="1" ht="30.4" customHeight="1">
      <c r="A413" s="772"/>
      <c r="B413" s="772"/>
      <c r="C413" s="772"/>
      <c r="D413" s="768" t="s">
        <v>2274</v>
      </c>
      <c r="E413" s="771" t="s">
        <v>1375</v>
      </c>
      <c r="F413" s="788">
        <v>982.95600000000002</v>
      </c>
      <c r="G413" s="789" t="s">
        <v>1426</v>
      </c>
    </row>
    <row r="414" spans="1:7" s="539" customFormat="1" ht="30.4" customHeight="1">
      <c r="A414" s="772"/>
      <c r="B414" s="772"/>
      <c r="C414" s="772"/>
      <c r="D414" s="768" t="s">
        <v>2369</v>
      </c>
      <c r="E414" s="771" t="s">
        <v>1631</v>
      </c>
      <c r="F414" s="788">
        <v>0</v>
      </c>
      <c r="G414" s="789" t="s">
        <v>1632</v>
      </c>
    </row>
    <row r="415" spans="1:7" s="539" customFormat="1" ht="24" customHeight="1">
      <c r="A415" s="760"/>
      <c r="B415" s="787" t="s">
        <v>314</v>
      </c>
      <c r="C415" s="760"/>
      <c r="D415" s="760"/>
      <c r="E415" s="783" t="s">
        <v>1044</v>
      </c>
      <c r="F415" s="784">
        <v>2996.6514000000002</v>
      </c>
      <c r="G415" s="783" t="s">
        <v>109</v>
      </c>
    </row>
    <row r="416" spans="1:7" s="539" customFormat="1" ht="24" customHeight="1">
      <c r="A416" s="760"/>
      <c r="B416" s="760"/>
      <c r="C416" s="787" t="s">
        <v>2103</v>
      </c>
      <c r="D416" s="760"/>
      <c r="E416" s="783" t="s">
        <v>2129</v>
      </c>
      <c r="F416" s="784">
        <v>2996.6514000000002</v>
      </c>
      <c r="G416" s="783" t="s">
        <v>2130</v>
      </c>
    </row>
    <row r="417" spans="1:7" s="539" customFormat="1" ht="19.7" customHeight="1">
      <c r="A417" s="772"/>
      <c r="B417" s="767" t="s">
        <v>314</v>
      </c>
      <c r="C417" s="767" t="s">
        <v>2103</v>
      </c>
      <c r="D417" s="768" t="s">
        <v>2322</v>
      </c>
      <c r="E417" s="771" t="s">
        <v>1376</v>
      </c>
      <c r="F417" s="788">
        <v>2996.6514000000002</v>
      </c>
      <c r="G417" s="789" t="s">
        <v>1377</v>
      </c>
    </row>
    <row r="418" spans="1:7" s="539" customFormat="1" ht="24" customHeight="1">
      <c r="A418" s="760"/>
      <c r="B418" s="787" t="s">
        <v>548</v>
      </c>
      <c r="C418" s="760"/>
      <c r="D418" s="760"/>
      <c r="E418" s="783" t="s">
        <v>1045</v>
      </c>
      <c r="F418" s="784">
        <v>0</v>
      </c>
      <c r="G418" s="783" t="s">
        <v>760</v>
      </c>
    </row>
    <row r="419" spans="1:7" s="539" customFormat="1" ht="24" customHeight="1">
      <c r="A419" s="760"/>
      <c r="B419" s="760"/>
      <c r="C419" s="787" t="s">
        <v>2103</v>
      </c>
      <c r="D419" s="760"/>
      <c r="E419" s="783" t="s">
        <v>2129</v>
      </c>
      <c r="F419" s="784">
        <v>0</v>
      </c>
      <c r="G419" s="783" t="s">
        <v>2130</v>
      </c>
    </row>
    <row r="420" spans="1:7" s="539" customFormat="1" ht="19.7" customHeight="1">
      <c r="A420" s="772"/>
      <c r="B420" s="767" t="s">
        <v>548</v>
      </c>
      <c r="C420" s="767" t="s">
        <v>2103</v>
      </c>
      <c r="D420" s="768" t="s">
        <v>2279</v>
      </c>
      <c r="E420" s="771" t="s">
        <v>2957</v>
      </c>
      <c r="F420" s="788">
        <v>0</v>
      </c>
      <c r="G420" s="789" t="s">
        <v>2182</v>
      </c>
    </row>
    <row r="421" spans="1:7" s="539" customFormat="1" ht="24" customHeight="1">
      <c r="A421" s="760"/>
      <c r="B421" s="787" t="s">
        <v>825</v>
      </c>
      <c r="C421" s="760"/>
      <c r="D421" s="760"/>
      <c r="E421" s="783" t="s">
        <v>1046</v>
      </c>
      <c r="F421" s="784">
        <v>0</v>
      </c>
      <c r="G421" s="783" t="s">
        <v>175</v>
      </c>
    </row>
    <row r="422" spans="1:7" s="539" customFormat="1" ht="24" customHeight="1">
      <c r="A422" s="760"/>
      <c r="B422" s="760"/>
      <c r="C422" s="787" t="s">
        <v>2103</v>
      </c>
      <c r="D422" s="760"/>
      <c r="E422" s="783" t="s">
        <v>2129</v>
      </c>
      <c r="F422" s="784">
        <v>0</v>
      </c>
      <c r="G422" s="783" t="s">
        <v>2130</v>
      </c>
    </row>
    <row r="423" spans="1:7" s="539" customFormat="1" ht="30.4" customHeight="1">
      <c r="A423" s="772"/>
      <c r="B423" s="767" t="s">
        <v>825</v>
      </c>
      <c r="C423" s="767" t="s">
        <v>2103</v>
      </c>
      <c r="D423" s="768" t="s">
        <v>2298</v>
      </c>
      <c r="E423" s="771" t="s">
        <v>1047</v>
      </c>
      <c r="F423" s="788">
        <v>0</v>
      </c>
      <c r="G423" s="789" t="s">
        <v>541</v>
      </c>
    </row>
    <row r="424" spans="1:7" s="539" customFormat="1" ht="41.1" customHeight="1">
      <c r="A424" s="772"/>
      <c r="B424" s="772"/>
      <c r="C424" s="772"/>
      <c r="D424" s="768" t="s">
        <v>928</v>
      </c>
      <c r="E424" s="771" t="s">
        <v>2403</v>
      </c>
      <c r="F424" s="788">
        <v>0</v>
      </c>
      <c r="G424" s="789" t="s">
        <v>1474</v>
      </c>
    </row>
    <row r="425" spans="1:7" s="539" customFormat="1" ht="19.7" customHeight="1">
      <c r="A425" s="772"/>
      <c r="B425" s="772"/>
      <c r="C425" s="772"/>
      <c r="D425" s="768" t="s">
        <v>1517</v>
      </c>
      <c r="E425" s="771" t="s">
        <v>1633</v>
      </c>
      <c r="F425" s="788">
        <v>0</v>
      </c>
      <c r="G425" s="789" t="s">
        <v>1634</v>
      </c>
    </row>
    <row r="426" spans="1:7" s="539" customFormat="1" ht="24" customHeight="1">
      <c r="A426" s="760"/>
      <c r="B426" s="787" t="s">
        <v>487</v>
      </c>
      <c r="C426" s="760"/>
      <c r="D426" s="760"/>
      <c r="E426" s="783" t="s">
        <v>1048</v>
      </c>
      <c r="F426" s="784">
        <v>10427.986999999999</v>
      </c>
      <c r="G426" s="783" t="s">
        <v>27</v>
      </c>
    </row>
    <row r="427" spans="1:7" s="539" customFormat="1" ht="34.700000000000003" customHeight="1">
      <c r="A427" s="760"/>
      <c r="B427" s="760"/>
      <c r="C427" s="787" t="s">
        <v>2101</v>
      </c>
      <c r="D427" s="760"/>
      <c r="E427" s="783" t="s">
        <v>2209</v>
      </c>
      <c r="F427" s="784">
        <v>10427.986999999999</v>
      </c>
      <c r="G427" s="783" t="s">
        <v>2210</v>
      </c>
    </row>
    <row r="428" spans="1:7" s="539" customFormat="1" ht="30.4" customHeight="1">
      <c r="A428" s="772"/>
      <c r="B428" s="767" t="s">
        <v>487</v>
      </c>
      <c r="C428" s="767" t="s">
        <v>2101</v>
      </c>
      <c r="D428" s="768" t="s">
        <v>2256</v>
      </c>
      <c r="E428" s="771" t="s">
        <v>2183</v>
      </c>
      <c r="F428" s="788">
        <v>0</v>
      </c>
      <c r="G428" s="789" t="s">
        <v>2370</v>
      </c>
    </row>
    <row r="429" spans="1:7" s="539" customFormat="1" ht="30.4" customHeight="1">
      <c r="A429" s="772"/>
      <c r="B429" s="772"/>
      <c r="C429" s="772"/>
      <c r="D429" s="768" t="s">
        <v>2261</v>
      </c>
      <c r="E429" s="771" t="s">
        <v>2443</v>
      </c>
      <c r="F429" s="788">
        <v>0</v>
      </c>
      <c r="G429" s="789" t="s">
        <v>2444</v>
      </c>
    </row>
    <row r="430" spans="1:7" s="539" customFormat="1" ht="30.4" customHeight="1">
      <c r="A430" s="772"/>
      <c r="B430" s="772"/>
      <c r="C430" s="772"/>
      <c r="D430" s="768" t="s">
        <v>2371</v>
      </c>
      <c r="E430" s="771" t="s">
        <v>2445</v>
      </c>
      <c r="F430" s="788">
        <v>0</v>
      </c>
      <c r="G430" s="789" t="s">
        <v>1378</v>
      </c>
    </row>
    <row r="431" spans="1:7" s="539" customFormat="1" ht="41.1" customHeight="1">
      <c r="A431" s="772"/>
      <c r="B431" s="772"/>
      <c r="C431" s="772"/>
      <c r="D431" s="768" t="s">
        <v>2317</v>
      </c>
      <c r="E431" s="771" t="s">
        <v>2530</v>
      </c>
      <c r="F431" s="788">
        <v>10427.986999999999</v>
      </c>
      <c r="G431" s="789" t="s">
        <v>2503</v>
      </c>
    </row>
    <row r="432" spans="1:7" s="539" customFormat="1" ht="24" customHeight="1">
      <c r="A432" s="760"/>
      <c r="B432" s="760"/>
      <c r="C432" s="787" t="s">
        <v>2103</v>
      </c>
      <c r="D432" s="760"/>
      <c r="E432" s="783" t="s">
        <v>2129</v>
      </c>
      <c r="F432" s="784">
        <v>0</v>
      </c>
      <c r="G432" s="783" t="s">
        <v>2130</v>
      </c>
    </row>
    <row r="433" spans="1:7" s="539" customFormat="1" ht="30.4" customHeight="1">
      <c r="A433" s="772"/>
      <c r="B433" s="772"/>
      <c r="C433" s="767" t="s">
        <v>2103</v>
      </c>
      <c r="D433" s="768" t="s">
        <v>1749</v>
      </c>
      <c r="E433" s="771" t="s">
        <v>2106</v>
      </c>
      <c r="F433" s="788">
        <v>0</v>
      </c>
      <c r="G433" s="789" t="s">
        <v>2107</v>
      </c>
    </row>
    <row r="434" spans="1:7" s="539" customFormat="1" ht="24" customHeight="1">
      <c r="A434" s="787" t="s">
        <v>1506</v>
      </c>
      <c r="B434" s="760"/>
      <c r="C434" s="760"/>
      <c r="D434" s="760"/>
      <c r="E434" s="783" t="s">
        <v>816</v>
      </c>
      <c r="F434" s="784">
        <v>1627.8878143100001</v>
      </c>
      <c r="G434" s="783" t="s">
        <v>52</v>
      </c>
    </row>
    <row r="435" spans="1:7" s="539" customFormat="1" ht="24" customHeight="1">
      <c r="A435" s="760"/>
      <c r="B435" s="787" t="s">
        <v>608</v>
      </c>
      <c r="C435" s="760"/>
      <c r="D435" s="760"/>
      <c r="E435" s="783" t="s">
        <v>1049</v>
      </c>
      <c r="F435" s="784">
        <v>17.552129579999999</v>
      </c>
      <c r="G435" s="783" t="s">
        <v>755</v>
      </c>
    </row>
    <row r="436" spans="1:7" s="539" customFormat="1" ht="24" customHeight="1">
      <c r="A436" s="760"/>
      <c r="B436" s="760"/>
      <c r="C436" s="787" t="s">
        <v>1740</v>
      </c>
      <c r="D436" s="760"/>
      <c r="E436" s="783" t="s">
        <v>1741</v>
      </c>
      <c r="F436" s="784">
        <v>17.552129579999999</v>
      </c>
      <c r="G436" s="783" t="s">
        <v>569</v>
      </c>
    </row>
    <row r="437" spans="1:7" s="539" customFormat="1" ht="19.7" customHeight="1">
      <c r="A437" s="767" t="s">
        <v>1506</v>
      </c>
      <c r="B437" s="767" t="s">
        <v>608</v>
      </c>
      <c r="C437" s="767" t="s">
        <v>1740</v>
      </c>
      <c r="D437" s="768" t="s">
        <v>2330</v>
      </c>
      <c r="E437" s="771" t="s">
        <v>2155</v>
      </c>
      <c r="F437" s="788">
        <v>17.552129579999999</v>
      </c>
      <c r="G437" s="789" t="s">
        <v>2156</v>
      </c>
    </row>
    <row r="438" spans="1:7" s="539" customFormat="1" ht="19.7" customHeight="1">
      <c r="A438" s="772"/>
      <c r="B438" s="772"/>
      <c r="C438" s="772"/>
      <c r="D438" s="768" t="s">
        <v>2372</v>
      </c>
      <c r="E438" s="771" t="s">
        <v>2157</v>
      </c>
      <c r="F438" s="788">
        <v>0</v>
      </c>
      <c r="G438" s="789" t="s">
        <v>2158</v>
      </c>
    </row>
    <row r="439" spans="1:7" s="539" customFormat="1" ht="24" customHeight="1">
      <c r="A439" s="760"/>
      <c r="B439" s="760"/>
      <c r="C439" s="787" t="s">
        <v>1079</v>
      </c>
      <c r="D439" s="760"/>
      <c r="E439" s="783" t="s">
        <v>2207</v>
      </c>
      <c r="F439" s="784">
        <v>0</v>
      </c>
      <c r="G439" s="783" t="s">
        <v>2208</v>
      </c>
    </row>
    <row r="440" spans="1:7" s="539" customFormat="1" ht="19.7" customHeight="1">
      <c r="A440" s="772"/>
      <c r="B440" s="772"/>
      <c r="C440" s="767" t="s">
        <v>1079</v>
      </c>
      <c r="D440" s="768" t="s">
        <v>2332</v>
      </c>
      <c r="E440" s="771" t="s">
        <v>1050</v>
      </c>
      <c r="F440" s="788">
        <v>0</v>
      </c>
      <c r="G440" s="789" t="s">
        <v>756</v>
      </c>
    </row>
    <row r="441" spans="1:7" s="539" customFormat="1" ht="24" customHeight="1">
      <c r="A441" s="760"/>
      <c r="B441" s="787" t="s">
        <v>314</v>
      </c>
      <c r="C441" s="760"/>
      <c r="D441" s="760"/>
      <c r="E441" s="783" t="s">
        <v>1051</v>
      </c>
      <c r="F441" s="784">
        <v>0</v>
      </c>
      <c r="G441" s="783" t="s">
        <v>1052</v>
      </c>
    </row>
    <row r="442" spans="1:7" s="539" customFormat="1" ht="24" customHeight="1">
      <c r="A442" s="760"/>
      <c r="B442" s="760"/>
      <c r="C442" s="787" t="s">
        <v>1751</v>
      </c>
      <c r="D442" s="760"/>
      <c r="E442" s="783" t="s">
        <v>935</v>
      </c>
      <c r="F442" s="784">
        <v>0</v>
      </c>
      <c r="G442" s="783" t="s">
        <v>936</v>
      </c>
    </row>
    <row r="443" spans="1:7" s="539" customFormat="1" ht="41.1" customHeight="1">
      <c r="A443" s="772"/>
      <c r="B443" s="767" t="s">
        <v>314</v>
      </c>
      <c r="C443" s="767" t="s">
        <v>1751</v>
      </c>
      <c r="D443" s="768" t="s">
        <v>2373</v>
      </c>
      <c r="E443" s="771" t="s">
        <v>2504</v>
      </c>
      <c r="F443" s="788">
        <v>0</v>
      </c>
      <c r="G443" s="789" t="s">
        <v>2505</v>
      </c>
    </row>
    <row r="444" spans="1:7" s="539" customFormat="1" ht="24" customHeight="1">
      <c r="A444" s="760"/>
      <c r="B444" s="787" t="s">
        <v>487</v>
      </c>
      <c r="C444" s="760"/>
      <c r="D444" s="760"/>
      <c r="E444" s="783" t="s">
        <v>816</v>
      </c>
      <c r="F444" s="784">
        <v>1610.3356847299999</v>
      </c>
      <c r="G444" s="783" t="s">
        <v>52</v>
      </c>
    </row>
    <row r="445" spans="1:7" s="539" customFormat="1" ht="24" customHeight="1">
      <c r="A445" s="760"/>
      <c r="B445" s="760"/>
      <c r="C445" s="787" t="s">
        <v>2379</v>
      </c>
      <c r="D445" s="760"/>
      <c r="E445" s="783" t="s">
        <v>2565</v>
      </c>
      <c r="F445" s="784">
        <v>0</v>
      </c>
      <c r="G445" s="783" t="s">
        <v>2556</v>
      </c>
    </row>
    <row r="446" spans="1:7" s="539" customFormat="1" ht="30.4" customHeight="1">
      <c r="A446" s="772"/>
      <c r="B446" s="767" t="s">
        <v>487</v>
      </c>
      <c r="C446" s="767" t="s">
        <v>2379</v>
      </c>
      <c r="D446" s="768" t="s">
        <v>2277</v>
      </c>
      <c r="E446" s="771" t="s">
        <v>2572</v>
      </c>
      <c r="F446" s="788">
        <v>0</v>
      </c>
      <c r="G446" s="789" t="s">
        <v>2573</v>
      </c>
    </row>
    <row r="447" spans="1:7" s="539" customFormat="1" ht="24" customHeight="1">
      <c r="A447" s="760"/>
      <c r="B447" s="760"/>
      <c r="C447" s="787" t="s">
        <v>1740</v>
      </c>
      <c r="D447" s="760"/>
      <c r="E447" s="783" t="s">
        <v>1741</v>
      </c>
      <c r="F447" s="784">
        <v>0</v>
      </c>
      <c r="G447" s="783" t="s">
        <v>569</v>
      </c>
    </row>
    <row r="448" spans="1:7" s="539" customFormat="1" ht="19.7" customHeight="1">
      <c r="A448" s="772"/>
      <c r="B448" s="772"/>
      <c r="C448" s="767" t="s">
        <v>1740</v>
      </c>
      <c r="D448" s="768" t="s">
        <v>2287</v>
      </c>
      <c r="E448" s="771" t="s">
        <v>2404</v>
      </c>
      <c r="F448" s="788">
        <v>0</v>
      </c>
      <c r="G448" s="789" t="s">
        <v>2405</v>
      </c>
    </row>
    <row r="449" spans="1:7" s="539" customFormat="1" ht="24" customHeight="1">
      <c r="A449" s="760"/>
      <c r="B449" s="760"/>
      <c r="C449" s="787" t="s">
        <v>1079</v>
      </c>
      <c r="D449" s="760"/>
      <c r="E449" s="783" t="s">
        <v>2207</v>
      </c>
      <c r="F449" s="784">
        <v>0</v>
      </c>
      <c r="G449" s="783" t="s">
        <v>2208</v>
      </c>
    </row>
    <row r="450" spans="1:7" s="539" customFormat="1" ht="19.7" customHeight="1">
      <c r="A450" s="772"/>
      <c r="B450" s="772"/>
      <c r="C450" s="767" t="s">
        <v>1079</v>
      </c>
      <c r="D450" s="768" t="s">
        <v>2309</v>
      </c>
      <c r="E450" s="771" t="s">
        <v>2506</v>
      </c>
      <c r="F450" s="788">
        <v>0</v>
      </c>
      <c r="G450" s="789" t="s">
        <v>2507</v>
      </c>
    </row>
    <row r="451" spans="1:7" s="539" customFormat="1" ht="30.4" customHeight="1">
      <c r="A451" s="772"/>
      <c r="B451" s="772"/>
      <c r="C451" s="772"/>
      <c r="D451" s="768" t="s">
        <v>504</v>
      </c>
      <c r="E451" s="771" t="s">
        <v>2184</v>
      </c>
      <c r="F451" s="788">
        <v>0</v>
      </c>
      <c r="G451" s="789" t="s">
        <v>1481</v>
      </c>
    </row>
    <row r="452" spans="1:7" s="539" customFormat="1" ht="24" customHeight="1">
      <c r="A452" s="760"/>
      <c r="B452" s="760"/>
      <c r="C452" s="787" t="s">
        <v>1745</v>
      </c>
      <c r="D452" s="760"/>
      <c r="E452" s="783" t="s">
        <v>1746</v>
      </c>
      <c r="F452" s="784">
        <v>0</v>
      </c>
      <c r="G452" s="783" t="s">
        <v>50</v>
      </c>
    </row>
    <row r="453" spans="1:7" s="539" customFormat="1" ht="19.7" customHeight="1">
      <c r="A453" s="772"/>
      <c r="B453" s="772"/>
      <c r="C453" s="767" t="s">
        <v>1745</v>
      </c>
      <c r="D453" s="768" t="s">
        <v>2371</v>
      </c>
      <c r="E453" s="771" t="s">
        <v>2374</v>
      </c>
      <c r="F453" s="788">
        <v>0</v>
      </c>
      <c r="G453" s="789" t="s">
        <v>2375</v>
      </c>
    </row>
    <row r="454" spans="1:7" s="539" customFormat="1" ht="19.7" customHeight="1">
      <c r="A454" s="772"/>
      <c r="B454" s="772"/>
      <c r="C454" s="772"/>
      <c r="D454" s="768" t="s">
        <v>2363</v>
      </c>
      <c r="E454" s="771" t="s">
        <v>2446</v>
      </c>
      <c r="F454" s="788">
        <v>0</v>
      </c>
      <c r="G454" s="789" t="s">
        <v>2447</v>
      </c>
    </row>
    <row r="455" spans="1:7" s="539" customFormat="1" ht="30.4" customHeight="1">
      <c r="A455" s="772"/>
      <c r="B455" s="772"/>
      <c r="C455" s="772"/>
      <c r="D455" s="768" t="s">
        <v>1773</v>
      </c>
      <c r="E455" s="771" t="s">
        <v>1542</v>
      </c>
      <c r="F455" s="788">
        <v>0</v>
      </c>
      <c r="G455" s="789" t="s">
        <v>1543</v>
      </c>
    </row>
    <row r="456" spans="1:7" s="539" customFormat="1" ht="30.4" customHeight="1">
      <c r="A456" s="772"/>
      <c r="B456" s="772"/>
      <c r="C456" s="772"/>
      <c r="D456" s="768" t="s">
        <v>504</v>
      </c>
      <c r="E456" s="771" t="s">
        <v>2184</v>
      </c>
      <c r="F456" s="788">
        <v>0</v>
      </c>
      <c r="G456" s="789" t="s">
        <v>1481</v>
      </c>
    </row>
    <row r="457" spans="1:7" s="539" customFormat="1" ht="19.7" customHeight="1">
      <c r="A457" s="772"/>
      <c r="B457" s="772"/>
      <c r="C457" s="772"/>
      <c r="D457" s="768" t="s">
        <v>3193</v>
      </c>
      <c r="E457" s="771" t="s">
        <v>3194</v>
      </c>
      <c r="F457" s="788">
        <v>0</v>
      </c>
      <c r="G457" s="789" t="s">
        <v>3195</v>
      </c>
    </row>
    <row r="458" spans="1:7" s="539" customFormat="1" ht="34.700000000000003" customHeight="1">
      <c r="A458" s="760"/>
      <c r="B458" s="760"/>
      <c r="C458" s="787" t="s">
        <v>2101</v>
      </c>
      <c r="D458" s="760"/>
      <c r="E458" s="783" t="s">
        <v>2209</v>
      </c>
      <c r="F458" s="784">
        <v>0</v>
      </c>
      <c r="G458" s="783" t="s">
        <v>2210</v>
      </c>
    </row>
    <row r="459" spans="1:7" s="539" customFormat="1" ht="19.7" customHeight="1">
      <c r="A459" s="772"/>
      <c r="B459" s="772"/>
      <c r="C459" s="767" t="s">
        <v>2101</v>
      </c>
      <c r="D459" s="768" t="s">
        <v>2287</v>
      </c>
      <c r="E459" s="771" t="s">
        <v>2958</v>
      </c>
      <c r="F459" s="788">
        <v>0</v>
      </c>
      <c r="G459" s="789" t="s">
        <v>2959</v>
      </c>
    </row>
    <row r="460" spans="1:7" s="539" customFormat="1" ht="30.4" customHeight="1">
      <c r="A460" s="772"/>
      <c r="B460" s="772"/>
      <c r="C460" s="772"/>
      <c r="D460" s="768" t="s">
        <v>504</v>
      </c>
      <c r="E460" s="771" t="s">
        <v>2184</v>
      </c>
      <c r="F460" s="788">
        <v>0</v>
      </c>
      <c r="G460" s="789" t="s">
        <v>1481</v>
      </c>
    </row>
    <row r="461" spans="1:7" s="539" customFormat="1" ht="19.7" customHeight="1">
      <c r="A461" s="772"/>
      <c r="B461" s="772"/>
      <c r="C461" s="772"/>
      <c r="D461" s="768" t="s">
        <v>2376</v>
      </c>
      <c r="E461" s="771" t="s">
        <v>1379</v>
      </c>
      <c r="F461" s="788">
        <v>0</v>
      </c>
      <c r="G461" s="789" t="s">
        <v>1380</v>
      </c>
    </row>
    <row r="462" spans="1:7" s="539" customFormat="1" ht="24" customHeight="1">
      <c r="A462" s="760"/>
      <c r="B462" s="760"/>
      <c r="C462" s="787" t="s">
        <v>1751</v>
      </c>
      <c r="D462" s="760"/>
      <c r="E462" s="783" t="s">
        <v>935</v>
      </c>
      <c r="F462" s="784">
        <v>544.98455752999996</v>
      </c>
      <c r="G462" s="783" t="s">
        <v>936</v>
      </c>
    </row>
    <row r="463" spans="1:7" s="539" customFormat="1" ht="52.35" customHeight="1">
      <c r="A463" s="772"/>
      <c r="B463" s="772"/>
      <c r="C463" s="767" t="s">
        <v>1751</v>
      </c>
      <c r="D463" s="768" t="s">
        <v>2339</v>
      </c>
      <c r="E463" s="771" t="s">
        <v>2960</v>
      </c>
      <c r="F463" s="788">
        <v>0</v>
      </c>
      <c r="G463" s="789" t="s">
        <v>2292</v>
      </c>
    </row>
    <row r="464" spans="1:7" s="539" customFormat="1" ht="30.4" customHeight="1">
      <c r="A464" s="772"/>
      <c r="B464" s="772"/>
      <c r="C464" s="772"/>
      <c r="D464" s="768" t="s">
        <v>2377</v>
      </c>
      <c r="E464" s="771" t="s">
        <v>2448</v>
      </c>
      <c r="F464" s="788">
        <v>512.03700000000003</v>
      </c>
      <c r="G464" s="789" t="s">
        <v>2449</v>
      </c>
    </row>
    <row r="465" spans="1:7" s="539" customFormat="1" ht="41.1" customHeight="1">
      <c r="A465" s="772"/>
      <c r="B465" s="772"/>
      <c r="C465" s="772"/>
      <c r="D465" s="768" t="s">
        <v>951</v>
      </c>
      <c r="E465" s="771" t="s">
        <v>2450</v>
      </c>
      <c r="F465" s="788">
        <v>0</v>
      </c>
      <c r="G465" s="789" t="s">
        <v>2378</v>
      </c>
    </row>
    <row r="466" spans="1:7" s="539" customFormat="1" ht="30.4" customHeight="1">
      <c r="A466" s="772"/>
      <c r="B466" s="772"/>
      <c r="C466" s="772"/>
      <c r="D466" s="768" t="s">
        <v>2379</v>
      </c>
      <c r="E466" s="771" t="s">
        <v>2531</v>
      </c>
      <c r="F466" s="788">
        <v>32.947557529999997</v>
      </c>
      <c r="G466" s="789" t="s">
        <v>2532</v>
      </c>
    </row>
    <row r="467" spans="1:7" s="539" customFormat="1" ht="24" customHeight="1">
      <c r="A467" s="760"/>
      <c r="B467" s="760"/>
      <c r="C467" s="787" t="s">
        <v>2103</v>
      </c>
      <c r="D467" s="760"/>
      <c r="E467" s="783" t="s">
        <v>2129</v>
      </c>
      <c r="F467" s="784">
        <v>0</v>
      </c>
      <c r="G467" s="783" t="s">
        <v>2130</v>
      </c>
    </row>
    <row r="468" spans="1:7" s="539" customFormat="1" ht="30.4" customHeight="1">
      <c r="A468" s="772"/>
      <c r="B468" s="772"/>
      <c r="C468" s="767" t="s">
        <v>2103</v>
      </c>
      <c r="D468" s="768" t="s">
        <v>504</v>
      </c>
      <c r="E468" s="771" t="s">
        <v>2184</v>
      </c>
      <c r="F468" s="788">
        <v>0</v>
      </c>
      <c r="G468" s="789" t="s">
        <v>1481</v>
      </c>
    </row>
    <row r="469" spans="1:7" s="539" customFormat="1" ht="24" customHeight="1">
      <c r="A469" s="760"/>
      <c r="B469" s="760"/>
      <c r="C469" s="787" t="s">
        <v>1767</v>
      </c>
      <c r="D469" s="760"/>
      <c r="E469" s="783" t="s">
        <v>941</v>
      </c>
      <c r="F469" s="784">
        <v>1065.3511272000001</v>
      </c>
      <c r="G469" s="783" t="s">
        <v>1768</v>
      </c>
    </row>
    <row r="470" spans="1:7" s="539" customFormat="1" ht="30.4" customHeight="1">
      <c r="A470" s="772"/>
      <c r="B470" s="772"/>
      <c r="C470" s="767" t="s">
        <v>1767</v>
      </c>
      <c r="D470" s="768" t="s">
        <v>2261</v>
      </c>
      <c r="E470" s="771" t="s">
        <v>1427</v>
      </c>
      <c r="F470" s="788">
        <v>1065.3511272000001</v>
      </c>
      <c r="G470" s="789" t="s">
        <v>1428</v>
      </c>
    </row>
    <row r="471" spans="1:7" s="539" customFormat="1" ht="24" customHeight="1">
      <c r="A471" s="787" t="s">
        <v>1507</v>
      </c>
      <c r="B471" s="760"/>
      <c r="C471" s="760"/>
      <c r="D471" s="760"/>
      <c r="E471" s="783" t="s">
        <v>817</v>
      </c>
      <c r="F471" s="784">
        <v>154834.07634758</v>
      </c>
      <c r="G471" s="783" t="s">
        <v>389</v>
      </c>
    </row>
    <row r="472" spans="1:7" s="539" customFormat="1" ht="24" customHeight="1">
      <c r="A472" s="760"/>
      <c r="B472" s="787" t="s">
        <v>608</v>
      </c>
      <c r="C472" s="760"/>
      <c r="D472" s="760"/>
      <c r="E472" s="783" t="s">
        <v>1053</v>
      </c>
      <c r="F472" s="784">
        <v>154834.07634758</v>
      </c>
      <c r="G472" s="783" t="s">
        <v>389</v>
      </c>
    </row>
    <row r="473" spans="1:7" s="539" customFormat="1" ht="24" customHeight="1">
      <c r="A473" s="760"/>
      <c r="B473" s="760"/>
      <c r="C473" s="787" t="s">
        <v>1745</v>
      </c>
      <c r="D473" s="760"/>
      <c r="E473" s="783" t="s">
        <v>1746</v>
      </c>
      <c r="F473" s="784">
        <v>154834.07634758</v>
      </c>
      <c r="G473" s="783" t="s">
        <v>50</v>
      </c>
    </row>
    <row r="474" spans="1:7" s="539" customFormat="1" ht="19.7" customHeight="1">
      <c r="A474" s="767" t="s">
        <v>1507</v>
      </c>
      <c r="B474" s="767" t="s">
        <v>608</v>
      </c>
      <c r="C474" s="767" t="s">
        <v>1745</v>
      </c>
      <c r="D474" s="768" t="s">
        <v>2279</v>
      </c>
      <c r="E474" s="771" t="s">
        <v>1054</v>
      </c>
      <c r="F474" s="788">
        <v>154834.07634758</v>
      </c>
      <c r="G474" s="789" t="s">
        <v>256</v>
      </c>
    </row>
    <row r="475" spans="1:7" s="539" customFormat="1" ht="24" customHeight="1">
      <c r="A475" s="787" t="s">
        <v>1818</v>
      </c>
      <c r="B475" s="760"/>
      <c r="C475" s="760"/>
      <c r="D475" s="760"/>
      <c r="E475" s="783" t="s">
        <v>473</v>
      </c>
      <c r="F475" s="784">
        <v>155299.81899999999</v>
      </c>
      <c r="G475" s="783" t="s">
        <v>45</v>
      </c>
    </row>
    <row r="476" spans="1:7" s="539" customFormat="1" ht="24" customHeight="1">
      <c r="A476" s="760"/>
      <c r="B476" s="787" t="s">
        <v>608</v>
      </c>
      <c r="C476" s="760"/>
      <c r="D476" s="760"/>
      <c r="E476" s="783" t="s">
        <v>473</v>
      </c>
      <c r="F476" s="784">
        <v>155299.81899999999</v>
      </c>
      <c r="G476" s="783" t="s">
        <v>45</v>
      </c>
    </row>
    <row r="477" spans="1:7" s="539" customFormat="1" ht="24" customHeight="1">
      <c r="A477" s="760"/>
      <c r="B477" s="760"/>
      <c r="C477" s="787" t="s">
        <v>1745</v>
      </c>
      <c r="D477" s="760"/>
      <c r="E477" s="783" t="s">
        <v>1746</v>
      </c>
      <c r="F477" s="784">
        <v>155299.81899999999</v>
      </c>
      <c r="G477" s="783" t="s">
        <v>50</v>
      </c>
    </row>
    <row r="478" spans="1:7" s="539" customFormat="1" ht="19.7" customHeight="1">
      <c r="A478" s="767" t="s">
        <v>1818</v>
      </c>
      <c r="B478" s="767" t="s">
        <v>608</v>
      </c>
      <c r="C478" s="767" t="s">
        <v>1745</v>
      </c>
      <c r="D478" s="768" t="s">
        <v>2380</v>
      </c>
      <c r="E478" s="771" t="s">
        <v>423</v>
      </c>
      <c r="F478" s="788">
        <v>155299.81899999999</v>
      </c>
      <c r="G478" s="789" t="s">
        <v>129</v>
      </c>
    </row>
    <row r="479" spans="1:7" s="539" customFormat="1" ht="11.1" customHeight="1">
      <c r="A479" s="791"/>
      <c r="B479" s="791"/>
      <c r="C479" s="791"/>
      <c r="D479" s="792"/>
      <c r="E479" s="793"/>
      <c r="F479" s="792"/>
      <c r="G479" s="794"/>
    </row>
    <row r="480" spans="1:7" s="539" customFormat="1" ht="11.1" customHeight="1">
      <c r="A480" s="791"/>
      <c r="B480" s="791"/>
      <c r="C480" s="791"/>
      <c r="D480" s="792"/>
      <c r="E480" s="794"/>
      <c r="F480" s="792"/>
      <c r="G480" s="794"/>
    </row>
    <row r="481" spans="1:7" s="539" customFormat="1" ht="24" customHeight="1">
      <c r="A481" s="760"/>
      <c r="B481" s="760"/>
      <c r="C481" s="760"/>
      <c r="D481" s="760"/>
      <c r="E481" s="783" t="s">
        <v>723</v>
      </c>
      <c r="F481" s="784">
        <v>0</v>
      </c>
      <c r="G481" s="783" t="s">
        <v>745</v>
      </c>
    </row>
    <row r="482" spans="1:7" s="539" customFormat="1" ht="24" customHeight="1">
      <c r="A482" s="787" t="s">
        <v>1847</v>
      </c>
      <c r="B482" s="760"/>
      <c r="C482" s="760"/>
      <c r="D482" s="760"/>
      <c r="E482" s="783" t="s">
        <v>810</v>
      </c>
      <c r="F482" s="784">
        <v>0</v>
      </c>
      <c r="G482" s="783" t="s">
        <v>636</v>
      </c>
    </row>
    <row r="483" spans="1:7" s="539" customFormat="1" ht="24" customHeight="1">
      <c r="A483" s="760"/>
      <c r="B483" s="787" t="s">
        <v>608</v>
      </c>
      <c r="C483" s="760"/>
      <c r="D483" s="760"/>
      <c r="E483" s="783" t="s">
        <v>1025</v>
      </c>
      <c r="F483" s="784">
        <v>0</v>
      </c>
      <c r="G483" s="783" t="s">
        <v>635</v>
      </c>
    </row>
    <row r="484" spans="1:7" s="539" customFormat="1" ht="24" customHeight="1">
      <c r="A484" s="760"/>
      <c r="B484" s="760"/>
      <c r="C484" s="787" t="s">
        <v>2103</v>
      </c>
      <c r="D484" s="760"/>
      <c r="E484" s="783" t="s">
        <v>2129</v>
      </c>
      <c r="F484" s="784">
        <v>0</v>
      </c>
      <c r="G484" s="783" t="s">
        <v>2130</v>
      </c>
    </row>
    <row r="485" spans="1:7" s="539" customFormat="1" ht="41.1" customHeight="1">
      <c r="A485" s="767" t="s">
        <v>1847</v>
      </c>
      <c r="B485" s="767" t="s">
        <v>608</v>
      </c>
      <c r="C485" s="767" t="s">
        <v>2103</v>
      </c>
      <c r="D485" s="768" t="s">
        <v>2261</v>
      </c>
      <c r="E485" s="771" t="s">
        <v>2961</v>
      </c>
      <c r="F485" s="788">
        <v>0</v>
      </c>
      <c r="G485" s="789" t="s">
        <v>2962</v>
      </c>
    </row>
    <row r="486" spans="1:7" s="539" customFormat="1" ht="41.1" customHeight="1">
      <c r="A486" s="772"/>
      <c r="B486" s="772"/>
      <c r="C486" s="772"/>
      <c r="D486" s="768" t="s">
        <v>2316</v>
      </c>
      <c r="E486" s="771" t="s">
        <v>2963</v>
      </c>
      <c r="F486" s="788">
        <v>0</v>
      </c>
      <c r="G486" s="789" t="s">
        <v>2964</v>
      </c>
    </row>
    <row r="487" spans="1:7" s="539" customFormat="1" ht="45.4" customHeight="1">
      <c r="A487" s="787" t="s">
        <v>1505</v>
      </c>
      <c r="B487" s="760"/>
      <c r="C487" s="760"/>
      <c r="D487" s="760"/>
      <c r="E487" s="783" t="s">
        <v>813</v>
      </c>
      <c r="F487" s="784">
        <v>0</v>
      </c>
      <c r="G487" s="783" t="s">
        <v>214</v>
      </c>
    </row>
    <row r="488" spans="1:7" s="539" customFormat="1" ht="24" customHeight="1">
      <c r="A488" s="760"/>
      <c r="B488" s="787" t="s">
        <v>608</v>
      </c>
      <c r="C488" s="760"/>
      <c r="D488" s="760"/>
      <c r="E488" s="783" t="s">
        <v>1035</v>
      </c>
      <c r="F488" s="784">
        <v>0</v>
      </c>
      <c r="G488" s="783" t="s">
        <v>416</v>
      </c>
    </row>
    <row r="489" spans="1:7" s="539" customFormat="1" ht="24" customHeight="1">
      <c r="A489" s="760"/>
      <c r="B489" s="760"/>
      <c r="C489" s="787" t="s">
        <v>928</v>
      </c>
      <c r="D489" s="760"/>
      <c r="E489" s="783" t="s">
        <v>1744</v>
      </c>
      <c r="F489" s="784">
        <v>0</v>
      </c>
      <c r="G489" s="783" t="s">
        <v>70</v>
      </c>
    </row>
    <row r="490" spans="1:7" s="539" customFormat="1" ht="30.4" customHeight="1">
      <c r="A490" s="767" t="s">
        <v>1505</v>
      </c>
      <c r="B490" s="767" t="s">
        <v>608</v>
      </c>
      <c r="C490" s="767" t="s">
        <v>928</v>
      </c>
      <c r="D490" s="768" t="s">
        <v>1962</v>
      </c>
      <c r="E490" s="771" t="s">
        <v>1544</v>
      </c>
      <c r="F490" s="788">
        <v>0</v>
      </c>
      <c r="G490" s="789" t="s">
        <v>1545</v>
      </c>
    </row>
    <row r="491" spans="1:7" s="539" customFormat="1" ht="34.700000000000003" customHeight="1">
      <c r="A491" s="760"/>
      <c r="B491" s="787" t="s">
        <v>487</v>
      </c>
      <c r="C491" s="760"/>
      <c r="D491" s="760"/>
      <c r="E491" s="783" t="s">
        <v>2365</v>
      </c>
      <c r="F491" s="784">
        <v>0</v>
      </c>
      <c r="G491" s="783" t="s">
        <v>10</v>
      </c>
    </row>
    <row r="492" spans="1:7" s="539" customFormat="1" ht="24" customHeight="1">
      <c r="A492" s="760"/>
      <c r="B492" s="760"/>
      <c r="C492" s="787" t="s">
        <v>1751</v>
      </c>
      <c r="D492" s="760"/>
      <c r="E492" s="783" t="s">
        <v>935</v>
      </c>
      <c r="F492" s="784">
        <v>0</v>
      </c>
      <c r="G492" s="783" t="s">
        <v>936</v>
      </c>
    </row>
    <row r="493" spans="1:7" s="539" customFormat="1" ht="30.4" customHeight="1">
      <c r="A493" s="772"/>
      <c r="B493" s="767" t="s">
        <v>487</v>
      </c>
      <c r="C493" s="767" t="s">
        <v>1751</v>
      </c>
      <c r="D493" s="768" t="s">
        <v>2335</v>
      </c>
      <c r="E493" s="771" t="s">
        <v>1240</v>
      </c>
      <c r="F493" s="788">
        <v>0</v>
      </c>
      <c r="G493" s="789" t="s">
        <v>1241</v>
      </c>
    </row>
    <row r="494" spans="1:7" s="539" customFormat="1" ht="34.700000000000003" customHeight="1">
      <c r="A494" s="787" t="s">
        <v>1508</v>
      </c>
      <c r="B494" s="760"/>
      <c r="C494" s="760"/>
      <c r="D494" s="760"/>
      <c r="E494" s="783" t="s">
        <v>814</v>
      </c>
      <c r="F494" s="784">
        <v>0</v>
      </c>
      <c r="G494" s="783" t="s">
        <v>720</v>
      </c>
    </row>
    <row r="495" spans="1:7" s="539" customFormat="1" ht="24" customHeight="1">
      <c r="A495" s="760"/>
      <c r="B495" s="787" t="s">
        <v>608</v>
      </c>
      <c r="C495" s="760"/>
      <c r="D495" s="760"/>
      <c r="E495" s="783" t="s">
        <v>1041</v>
      </c>
      <c r="F495" s="784">
        <v>0</v>
      </c>
      <c r="G495" s="783" t="s">
        <v>754</v>
      </c>
    </row>
    <row r="496" spans="1:7" s="539" customFormat="1" ht="24" customHeight="1">
      <c r="A496" s="760"/>
      <c r="B496" s="760"/>
      <c r="C496" s="787" t="s">
        <v>1079</v>
      </c>
      <c r="D496" s="760"/>
      <c r="E496" s="783" t="s">
        <v>2207</v>
      </c>
      <c r="F496" s="784">
        <v>0</v>
      </c>
      <c r="G496" s="783" t="s">
        <v>2208</v>
      </c>
    </row>
    <row r="497" spans="1:7" s="539" customFormat="1" ht="41.1" customHeight="1">
      <c r="A497" s="767" t="s">
        <v>1508</v>
      </c>
      <c r="B497" s="767" t="s">
        <v>608</v>
      </c>
      <c r="C497" s="767" t="s">
        <v>1079</v>
      </c>
      <c r="D497" s="768" t="s">
        <v>2965</v>
      </c>
      <c r="E497" s="771" t="s">
        <v>2966</v>
      </c>
      <c r="F497" s="788">
        <v>0</v>
      </c>
      <c r="G497" s="789" t="s">
        <v>2967</v>
      </c>
    </row>
    <row r="498" spans="1:7" s="539" customFormat="1" ht="24" customHeight="1">
      <c r="A498" s="760"/>
      <c r="B498" s="760"/>
      <c r="C498" s="787" t="s">
        <v>2103</v>
      </c>
      <c r="D498" s="760"/>
      <c r="E498" s="783" t="s">
        <v>2129</v>
      </c>
      <c r="F498" s="784">
        <v>0</v>
      </c>
      <c r="G498" s="783" t="s">
        <v>2130</v>
      </c>
    </row>
    <row r="499" spans="1:7" s="539" customFormat="1" ht="52.35" customHeight="1">
      <c r="A499" s="772"/>
      <c r="B499" s="772"/>
      <c r="C499" s="767" t="s">
        <v>2103</v>
      </c>
      <c r="D499" s="768" t="s">
        <v>2968</v>
      </c>
      <c r="E499" s="771" t="s">
        <v>2969</v>
      </c>
      <c r="F499" s="788">
        <v>0</v>
      </c>
      <c r="G499" s="789" t="s">
        <v>2970</v>
      </c>
    </row>
    <row r="500" spans="1:7" s="539" customFormat="1" ht="52.35" customHeight="1">
      <c r="A500" s="772"/>
      <c r="B500" s="772"/>
      <c r="C500" s="772"/>
      <c r="D500" s="768" t="s">
        <v>2965</v>
      </c>
      <c r="E500" s="771" t="s">
        <v>3196</v>
      </c>
      <c r="F500" s="788">
        <v>0</v>
      </c>
      <c r="G500" s="789" t="s">
        <v>3197</v>
      </c>
    </row>
    <row r="501" spans="1:7" s="539" customFormat="1" ht="24" customHeight="1">
      <c r="A501" s="787" t="s">
        <v>1506</v>
      </c>
      <c r="B501" s="760"/>
      <c r="C501" s="760"/>
      <c r="D501" s="760"/>
      <c r="E501" s="783" t="s">
        <v>816</v>
      </c>
      <c r="F501" s="784">
        <v>0</v>
      </c>
      <c r="G501" s="783" t="s">
        <v>52</v>
      </c>
    </row>
    <row r="502" spans="1:7" s="539" customFormat="1" ht="24" customHeight="1">
      <c r="A502" s="760"/>
      <c r="B502" s="787" t="s">
        <v>487</v>
      </c>
      <c r="C502" s="760"/>
      <c r="D502" s="760"/>
      <c r="E502" s="783" t="s">
        <v>816</v>
      </c>
      <c r="F502" s="784">
        <v>0</v>
      </c>
      <c r="G502" s="783" t="s">
        <v>52</v>
      </c>
    </row>
    <row r="503" spans="1:7" s="539" customFormat="1" ht="24" customHeight="1">
      <c r="A503" s="760"/>
      <c r="B503" s="760"/>
      <c r="C503" s="787" t="s">
        <v>2103</v>
      </c>
      <c r="D503" s="760"/>
      <c r="E503" s="783" t="s">
        <v>2129</v>
      </c>
      <c r="F503" s="784">
        <v>0</v>
      </c>
      <c r="G503" s="783" t="s">
        <v>2130</v>
      </c>
    </row>
    <row r="504" spans="1:7" s="539" customFormat="1" ht="41.1" customHeight="1">
      <c r="A504" s="767" t="s">
        <v>1506</v>
      </c>
      <c r="B504" s="767" t="s">
        <v>487</v>
      </c>
      <c r="C504" s="767" t="s">
        <v>2103</v>
      </c>
      <c r="D504" s="768" t="s">
        <v>2381</v>
      </c>
      <c r="E504" s="771" t="s">
        <v>1635</v>
      </c>
      <c r="F504" s="788">
        <v>0</v>
      </c>
      <c r="G504" s="789" t="s">
        <v>1636</v>
      </c>
    </row>
    <row r="505" spans="1:7" s="539" customFormat="1" ht="11.1" customHeight="1">
      <c r="A505" s="791"/>
      <c r="B505" s="791"/>
      <c r="C505" s="791"/>
      <c r="D505" s="792"/>
      <c r="E505" s="793"/>
      <c r="F505" s="792"/>
      <c r="G505" s="794"/>
    </row>
    <row r="506" spans="1:7" s="539" customFormat="1" ht="11.1" customHeight="1">
      <c r="A506" s="791"/>
      <c r="B506" s="791"/>
      <c r="C506" s="791"/>
      <c r="D506" s="792"/>
      <c r="E506" s="794"/>
      <c r="F506" s="792"/>
      <c r="G506" s="794"/>
    </row>
    <row r="507" spans="1:7" s="539" customFormat="1" ht="24" customHeight="1">
      <c r="A507" s="760"/>
      <c r="B507" s="760"/>
      <c r="C507" s="760"/>
      <c r="D507" s="760"/>
      <c r="E507" s="783" t="s">
        <v>819</v>
      </c>
      <c r="F507" s="784">
        <v>67.353723799999997</v>
      </c>
      <c r="G507" s="783" t="s">
        <v>757</v>
      </c>
    </row>
    <row r="508" spans="1:7" s="539" customFormat="1" ht="24" customHeight="1">
      <c r="A508" s="787" t="s">
        <v>1504</v>
      </c>
      <c r="B508" s="760"/>
      <c r="C508" s="760"/>
      <c r="D508" s="760"/>
      <c r="E508" s="783" t="s">
        <v>806</v>
      </c>
      <c r="F508" s="784">
        <v>67.353723799999997</v>
      </c>
      <c r="G508" s="783" t="s">
        <v>173</v>
      </c>
    </row>
    <row r="509" spans="1:7" s="539" customFormat="1" ht="24" customHeight="1">
      <c r="A509" s="760"/>
      <c r="B509" s="787" t="s">
        <v>207</v>
      </c>
      <c r="C509" s="760"/>
      <c r="D509" s="760"/>
      <c r="E509" s="783" t="s">
        <v>969</v>
      </c>
      <c r="F509" s="784">
        <v>67.353723799999997</v>
      </c>
      <c r="G509" s="783" t="s">
        <v>570</v>
      </c>
    </row>
    <row r="510" spans="1:7" s="539" customFormat="1" ht="24" customHeight="1">
      <c r="A510" s="760"/>
      <c r="B510" s="760"/>
      <c r="C510" s="787" t="s">
        <v>1745</v>
      </c>
      <c r="D510" s="760"/>
      <c r="E510" s="783" t="s">
        <v>1746</v>
      </c>
      <c r="F510" s="784">
        <v>67.353723799999997</v>
      </c>
      <c r="G510" s="783" t="s">
        <v>50</v>
      </c>
    </row>
    <row r="511" spans="1:7" s="539" customFormat="1" ht="19.7" customHeight="1">
      <c r="A511" s="767" t="s">
        <v>1504</v>
      </c>
      <c r="B511" s="767" t="s">
        <v>207</v>
      </c>
      <c r="C511" s="767" t="s">
        <v>1745</v>
      </c>
      <c r="D511" s="768" t="s">
        <v>2287</v>
      </c>
      <c r="E511" s="771" t="s">
        <v>1254</v>
      </c>
      <c r="F511" s="788">
        <v>67.353723799999997</v>
      </c>
      <c r="G511" s="789" t="s">
        <v>1255</v>
      </c>
    </row>
    <row r="512" spans="1:7" s="539" customFormat="1" ht="24" customHeight="1">
      <c r="A512" s="787" t="s">
        <v>1875</v>
      </c>
      <c r="B512" s="760"/>
      <c r="C512" s="760"/>
      <c r="D512" s="760"/>
      <c r="E512" s="783" t="s">
        <v>811</v>
      </c>
      <c r="F512" s="784">
        <v>0</v>
      </c>
      <c r="G512" s="783" t="s">
        <v>513</v>
      </c>
    </row>
    <row r="513" spans="1:7" s="539" customFormat="1" ht="24" customHeight="1">
      <c r="A513" s="760"/>
      <c r="B513" s="787" t="s">
        <v>608</v>
      </c>
      <c r="C513" s="760"/>
      <c r="D513" s="760"/>
      <c r="E513" s="783" t="s">
        <v>1027</v>
      </c>
      <c r="F513" s="784">
        <v>0</v>
      </c>
      <c r="G513" s="783" t="s">
        <v>409</v>
      </c>
    </row>
    <row r="514" spans="1:7" s="539" customFormat="1" ht="24" customHeight="1">
      <c r="A514" s="760"/>
      <c r="B514" s="760"/>
      <c r="C514" s="787" t="s">
        <v>1749</v>
      </c>
      <c r="D514" s="760"/>
      <c r="E514" s="783" t="s">
        <v>931</v>
      </c>
      <c r="F514" s="784">
        <v>0</v>
      </c>
      <c r="G514" s="783" t="s">
        <v>932</v>
      </c>
    </row>
    <row r="515" spans="1:7" s="539" customFormat="1" ht="19.7" customHeight="1">
      <c r="A515" s="767" t="s">
        <v>1875</v>
      </c>
      <c r="B515" s="767" t="s">
        <v>608</v>
      </c>
      <c r="C515" s="767" t="s">
        <v>1749</v>
      </c>
      <c r="D515" s="768" t="s">
        <v>2971</v>
      </c>
      <c r="E515" s="771" t="s">
        <v>2972</v>
      </c>
      <c r="F515" s="788">
        <v>0</v>
      </c>
      <c r="G515" s="789" t="s">
        <v>2973</v>
      </c>
    </row>
    <row r="516" spans="1:7" s="539" customFormat="1" ht="11.1" customHeight="1">
      <c r="A516" s="791"/>
      <c r="B516" s="791"/>
      <c r="C516" s="791"/>
      <c r="D516" s="792"/>
      <c r="E516" s="793"/>
      <c r="F516" s="792"/>
      <c r="G516" s="794"/>
    </row>
    <row r="517" spans="1:7" s="539" customFormat="1" ht="11.1" customHeight="1">
      <c r="A517" s="795"/>
      <c r="B517" s="795"/>
      <c r="C517" s="795"/>
      <c r="D517" s="796"/>
      <c r="E517" s="797"/>
      <c r="F517" s="796"/>
      <c r="G517" s="797"/>
    </row>
    <row r="518" spans="1:7" s="539" customFormat="1" ht="28.7" customHeight="1"/>
  </sheetData>
  <sheetProtection formatCells="0" formatColumns="0" formatRows="0" insertColumns="0" insertRows="0" insertHyperlinks="0" deleteColumns="0" deleteRows="0" sort="0" autoFilter="0"/>
  <customSheetViews>
    <customSheetView guid="{69687417-BF2D-41EA-9F0C-3ABCA36AC0DF}" showPageBreaks="1" showGridLines="0" printArea="1" view="pageBreakPreview" topLeftCell="A579">
      <selection activeCell="A592" sqref="A592:E593"/>
      <pageMargins left="0.74803149606299213" right="0.19685039370078741" top="0.51181102362204722" bottom="0.31496062992125984" header="0.51181102362204722" footer="0.31496062992125984"/>
      <pageSetup paperSize="9" scale="53" fitToWidth="0" fitToHeight="0" orientation="portrait" r:id="rId1"/>
      <headerFooter alignWithMargins="0"/>
    </customSheetView>
    <customSheetView guid="{CEB12AB2-2B7C-47EA-8993-91B31C172525}" showPageBreaks="1" showGridLines="0" printArea="1" view="pageBreakPreview" topLeftCell="A579">
      <selection activeCell="A592" sqref="A592:E593"/>
      <pageMargins left="0.74803149606299213" right="0.19685039370078741" top="0.51181102362204722" bottom="0.31496062992125984" header="0.51181102362204722" footer="0.31496062992125984"/>
      <pageSetup paperSize="9" scale="53" fitToWidth="0" fitToHeight="0" orientation="portrait" r:id="rId2"/>
      <headerFooter alignWithMargins="0"/>
    </customSheetView>
  </customSheetViews>
  <mergeCells count="1">
    <mergeCell ref="G2:G3"/>
  </mergeCells>
  <phoneticPr fontId="18" type="noConversion"/>
  <pageMargins left="0.74803149606299213" right="0.19685039370078741" top="0.51181102362204722" bottom="0.31496062992125984" header="0.51181102362204722" footer="0.31496062992125984"/>
  <pageSetup paperSize="9" scale="53" fitToWidth="0" fitToHeight="0"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47</vt:i4>
      </vt:variant>
      <vt:variant>
        <vt:lpstr>Именованные диапазоны</vt:lpstr>
      </vt:variant>
      <vt:variant>
        <vt:i4>51</vt:i4>
      </vt:variant>
    </vt:vector>
  </HeadingPairs>
  <TitlesOfParts>
    <vt:vector size="98" baseType="lpstr">
      <vt:lpstr>табл 1</vt:lpstr>
      <vt:lpstr>табл 2 </vt:lpstr>
      <vt:lpstr>табл 3</vt:lpstr>
      <vt:lpstr>табл 4</vt:lpstr>
      <vt:lpstr>табл 5</vt:lpstr>
      <vt:lpstr>табл 6</vt:lpstr>
      <vt:lpstr>табл 7</vt:lpstr>
      <vt:lpstr>табл 8 (дох)</vt:lpstr>
      <vt:lpstr>табл 8 (расх)</vt:lpstr>
      <vt:lpstr>табл 9</vt:lpstr>
      <vt:lpstr>табл 10</vt:lpstr>
      <vt:lpstr>таб 11</vt:lpstr>
      <vt:lpstr>табл 12</vt:lpstr>
      <vt:lpstr>табл 12.1</vt:lpstr>
      <vt:lpstr>табл 12.2</vt:lpstr>
      <vt:lpstr>табл 12.3</vt:lpstr>
      <vt:lpstr>табл 12.4</vt:lpstr>
      <vt:lpstr>табл 12.5</vt:lpstr>
      <vt:lpstr>табл 12.6</vt:lpstr>
      <vt:lpstr>табл 12.7</vt:lpstr>
      <vt:lpstr>табл 12.8</vt:lpstr>
      <vt:lpstr>табл 12.9</vt:lpstr>
      <vt:lpstr>табл 12.10</vt:lpstr>
      <vt:lpstr>табл 12.11</vt:lpstr>
      <vt:lpstr>табл 12.12</vt:lpstr>
      <vt:lpstr>табл 12.13</vt:lpstr>
      <vt:lpstr>табл 12.14</vt:lpstr>
      <vt:lpstr>табл 12.15</vt:lpstr>
      <vt:lpstr>табл 12.16</vt:lpstr>
      <vt:lpstr>табл 12.17</vt:lpstr>
      <vt:lpstr>табл 13</vt:lpstr>
      <vt:lpstr>табл 14</vt:lpstr>
      <vt:lpstr>табл 15</vt:lpstr>
      <vt:lpstr>табл 16</vt:lpstr>
      <vt:lpstr>табл 17 кв</vt:lpstr>
      <vt:lpstr>табл 18</vt:lpstr>
      <vt:lpstr>табл 19 кв</vt:lpstr>
      <vt:lpstr>табл 20 кв</vt:lpstr>
      <vt:lpstr>табл 21 кв </vt:lpstr>
      <vt:lpstr>табл 22 кв</vt:lpstr>
      <vt:lpstr>табл 23</vt:lpstr>
      <vt:lpstr>табл 24 кв</vt:lpstr>
      <vt:lpstr>табл 25 кв</vt:lpstr>
      <vt:lpstr>табл 26 пг </vt:lpstr>
      <vt:lpstr>табл 27 пг</vt:lpstr>
      <vt:lpstr>28 табл</vt:lpstr>
      <vt:lpstr>табл 29 пг</vt:lpstr>
      <vt:lpstr>'таб 11'!Заголовки_для_печати</vt:lpstr>
      <vt:lpstr>'табл 10'!Заголовки_для_печати</vt:lpstr>
      <vt:lpstr>'табл 13'!Заголовки_для_печати</vt:lpstr>
      <vt:lpstr>'табл 22 кв'!Заголовки_для_печати</vt:lpstr>
      <vt:lpstr>'табл 4'!Заголовки_для_печати</vt:lpstr>
      <vt:lpstr>'табл 5'!Заголовки_для_печати</vt:lpstr>
      <vt:lpstr>'табл 8 (дох)'!Заголовки_для_печати</vt:lpstr>
      <vt:lpstr>'табл 8 (расх)'!Заголовки_для_печати</vt:lpstr>
      <vt:lpstr>'табл 9'!Заголовки_для_печати</vt:lpstr>
      <vt:lpstr>'28 табл'!Область_печати</vt:lpstr>
      <vt:lpstr>'таб 11'!Область_печати</vt:lpstr>
      <vt:lpstr>'табл 1'!Область_печати</vt:lpstr>
      <vt:lpstr>'табл 10'!Область_печати</vt:lpstr>
      <vt:lpstr>'табл 12'!Область_печати</vt:lpstr>
      <vt:lpstr>'табл 12.1'!Область_печати</vt:lpstr>
      <vt:lpstr>'табл 12.10'!Область_печати</vt:lpstr>
      <vt:lpstr>'табл 12.11'!Область_печати</vt:lpstr>
      <vt:lpstr>'табл 12.12'!Область_печати</vt:lpstr>
      <vt:lpstr>'табл 12.13'!Область_печати</vt:lpstr>
      <vt:lpstr>'табл 12.14'!Область_печати</vt:lpstr>
      <vt:lpstr>'табл 12.15'!Область_печати</vt:lpstr>
      <vt:lpstr>'табл 12.16'!Область_печати</vt:lpstr>
      <vt:lpstr>'табл 12.17'!Область_печати</vt:lpstr>
      <vt:lpstr>'табл 12.2'!Область_печати</vt:lpstr>
      <vt:lpstr>'табл 12.3'!Область_печати</vt:lpstr>
      <vt:lpstr>'табл 12.4'!Область_печати</vt:lpstr>
      <vt:lpstr>'табл 12.5'!Область_печати</vt:lpstr>
      <vt:lpstr>'табл 12.6'!Область_печати</vt:lpstr>
      <vt:lpstr>'табл 12.7'!Область_печати</vt:lpstr>
      <vt:lpstr>'табл 12.8'!Область_печати</vt:lpstr>
      <vt:lpstr>'табл 12.9'!Область_печати</vt:lpstr>
      <vt:lpstr>'табл 14'!Область_печати</vt:lpstr>
      <vt:lpstr>'табл 16'!Область_печати</vt:lpstr>
      <vt:lpstr>'табл 18'!Область_печати</vt:lpstr>
      <vt:lpstr>'табл 2 '!Область_печати</vt:lpstr>
      <vt:lpstr>'табл 20 кв'!Область_печати</vt:lpstr>
      <vt:lpstr>'табл 21 кв '!Область_печати</vt:lpstr>
      <vt:lpstr>'табл 23'!Область_печати</vt:lpstr>
      <vt:lpstr>'табл 24 кв'!Область_печати</vt:lpstr>
      <vt:lpstr>'табл 25 кв'!Область_печати</vt:lpstr>
      <vt:lpstr>'табл 26 пг '!Область_печати</vt:lpstr>
      <vt:lpstr>'табл 27 пг'!Область_печати</vt:lpstr>
      <vt:lpstr>'табл 29 пг'!Область_печати</vt:lpstr>
      <vt:lpstr>'табл 3'!Область_печати</vt:lpstr>
      <vt:lpstr>'табл 4'!Область_печати</vt:lpstr>
      <vt:lpstr>'табл 5'!Область_печати</vt:lpstr>
      <vt:lpstr>'табл 6'!Область_печати</vt:lpstr>
      <vt:lpstr>'табл 7'!Область_печати</vt:lpstr>
      <vt:lpstr>'табл 8 (дох)'!Область_печати</vt:lpstr>
      <vt:lpstr>'табл 8 (расх)'!Область_печати</vt:lpstr>
      <vt:lpstr>'табл 9'!Область_печати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Феруза Жолдасбаева</dc:creator>
  <cp:lastModifiedBy>aisuleimenova</cp:lastModifiedBy>
  <cp:lastPrinted>2022-03-01T09:10:47Z</cp:lastPrinted>
  <dcterms:created xsi:type="dcterms:W3CDTF">2007-04-10T05:38:52Z</dcterms:created>
  <dcterms:modified xsi:type="dcterms:W3CDTF">2022-03-02T10:49:42Z</dcterms:modified>
</cp:coreProperties>
</file>