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<sst xmlns="http://schemas.openxmlformats.org/spreadsheetml/2006/main" count="11" uniqueCount="11">
  <si>
    <t xml:space="preserve">Задание 2 </t>
  </si>
  <si>
    <t>Номер</t>
  </si>
  <si>
    <t>m, % масс</t>
  </si>
  <si>
    <t>mi-m0</t>
  </si>
  <si>
    <t>(mi-m0)^2</t>
  </si>
  <si>
    <t xml:space="preserve">Среднее значение </t>
  </si>
  <si>
    <t>Дисперсия</t>
  </si>
  <si>
    <t>Стандартное откл.</t>
  </si>
  <si>
    <t>Абс. погрешность</t>
  </si>
  <si>
    <t>Отн. погрешность</t>
  </si>
  <si>
    <t>m0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</si>
</sst>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i/>
      <color theme="1"/>
      <name val="Arial"/>
      <scheme val="minor"/>
    </font>
    <font/>
    <font>
      <color theme="1"/>
      <name val="Arial"/>
      <scheme val="minor"/>
    </font>
    <font>
      <sz val="9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theme="9"/>
        <bgColor theme="9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readingOrder="0"/>
    </xf>
    <xf borderId="4" fillId="2" fontId="3" numFmtId="0" xfId="0" applyAlignment="1" applyBorder="1" applyFont="1">
      <alignment horizontal="center" readingOrder="0" shrinkToFit="0" wrapText="1"/>
    </xf>
    <xf borderId="4" fillId="2" fontId="3" numFmtId="0" xfId="0" applyAlignment="1" applyBorder="1" applyFont="1">
      <alignment readingOrder="0" shrinkToFit="0" wrapText="1"/>
    </xf>
    <xf borderId="4" fillId="0" fontId="3" numFmtId="0" xfId="0" applyAlignment="1" applyBorder="1" applyFont="1">
      <alignment readingOrder="0"/>
    </xf>
    <xf borderId="4" fillId="0" fontId="3" numFmtId="0" xfId="0" applyBorder="1" applyFont="1"/>
    <xf borderId="4" fillId="0" fontId="3" numFmtId="10" xfId="0" applyBorder="1" applyFont="1" applyNumberFormat="1"/>
    <xf borderId="0" fillId="0" fontId="4" numFmtId="0" xfId="0" applyFont="1"/>
    <xf borderId="4" fillId="3" fontId="3" numFmtId="0" xfId="0" applyAlignment="1" applyBorder="1" applyFill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8.38"/>
    <col customWidth="1" min="6" max="6" width="10.0"/>
    <col customWidth="1" min="7" max="7" width="14.38"/>
    <col customWidth="1" min="8" max="8" width="13.75"/>
    <col customWidth="1" min="9" max="9" width="12.5"/>
  </cols>
  <sheetData>
    <row r="4">
      <c r="A4" s="1" t="s">
        <v>0</v>
      </c>
      <c r="B4" s="2"/>
      <c r="C4" s="2"/>
      <c r="D4" s="2"/>
      <c r="E4" s="2"/>
      <c r="F4" s="2"/>
      <c r="G4" s="2"/>
      <c r="H4" s="2"/>
      <c r="I4" s="3"/>
    </row>
    <row r="5" ht="39.0" customHeight="1">
      <c r="A5" s="4" t="s">
        <v>1</v>
      </c>
      <c r="B5" s="4" t="s">
        <v>2</v>
      </c>
      <c r="C5" s="4" t="s">
        <v>3</v>
      </c>
      <c r="D5" s="4" t="s">
        <v>4</v>
      </c>
      <c r="E5" s="5" t="s">
        <v>5</v>
      </c>
      <c r="F5" s="4" t="s">
        <v>6</v>
      </c>
      <c r="G5" s="6" t="s">
        <v>7</v>
      </c>
      <c r="H5" s="6" t="s">
        <v>8</v>
      </c>
      <c r="I5" s="6" t="s">
        <v>9</v>
      </c>
    </row>
    <row r="6">
      <c r="A6" s="7">
        <v>1.0</v>
      </c>
      <c r="B6" s="7">
        <f>7.48</f>
        <v>7.48</v>
      </c>
      <c r="C6" s="8">
        <f t="shared" ref="C6:C10" si="1">abs($B$6-B6)</f>
        <v>0</v>
      </c>
      <c r="D6" s="8">
        <f t="shared" ref="D6:D10" si="2">C6^2</f>
        <v>0</v>
      </c>
      <c r="E6" s="8">
        <f>$B$12+1/5*SUM(C6,C10)</f>
        <v>7.484</v>
      </c>
      <c r="F6" s="8">
        <f>(1/(5*4))*(SUM(D6:D10)-5*(E6-$B$12)^2)</f>
        <v>0.000106</v>
      </c>
      <c r="G6" s="8">
        <f>SQRT(F6)</f>
        <v>0.01029563014</v>
      </c>
      <c r="H6" s="8">
        <f>2.57*G6</f>
        <v>0.02645976946</v>
      </c>
      <c r="I6" s="9">
        <f>(H6/E6)</f>
        <v>0.003535511687</v>
      </c>
    </row>
    <row r="7">
      <c r="A7" s="7">
        <v>2.0</v>
      </c>
      <c r="B7" s="7">
        <f>7.49</f>
        <v>7.49</v>
      </c>
      <c r="C7" s="8">
        <f t="shared" si="1"/>
        <v>0.01</v>
      </c>
      <c r="D7" s="8">
        <f t="shared" si="2"/>
        <v>0.0001</v>
      </c>
      <c r="E7" s="8"/>
      <c r="F7" s="8"/>
      <c r="G7" s="8"/>
      <c r="H7" s="8"/>
      <c r="I7" s="8"/>
    </row>
    <row r="8">
      <c r="A8" s="7">
        <v>3.0</v>
      </c>
      <c r="B8" s="7">
        <f>7.52</f>
        <v>7.52</v>
      </c>
      <c r="C8" s="8">
        <f t="shared" si="1"/>
        <v>0.04</v>
      </c>
      <c r="D8" s="8">
        <f t="shared" si="2"/>
        <v>0.0016</v>
      </c>
      <c r="E8" s="8"/>
      <c r="F8" s="8"/>
      <c r="G8" s="8"/>
      <c r="H8" s="8"/>
      <c r="I8" s="8"/>
    </row>
    <row r="9">
      <c r="A9" s="7">
        <v>4.0</v>
      </c>
      <c r="B9" s="7">
        <f>7.47</f>
        <v>7.47</v>
      </c>
      <c r="C9" s="8">
        <f t="shared" si="1"/>
        <v>0.01</v>
      </c>
      <c r="D9" s="8">
        <f t="shared" si="2"/>
        <v>0.0001</v>
      </c>
      <c r="E9" s="8"/>
      <c r="F9" s="8"/>
      <c r="G9" s="8"/>
      <c r="H9" s="8"/>
      <c r="I9" s="8"/>
    </row>
    <row r="10">
      <c r="A10" s="7">
        <v>5.0</v>
      </c>
      <c r="B10" s="7">
        <f>7.5</f>
        <v>7.5</v>
      </c>
      <c r="C10" s="8">
        <f t="shared" si="1"/>
        <v>0.02</v>
      </c>
      <c r="D10" s="8">
        <f t="shared" si="2"/>
        <v>0.0004</v>
      </c>
      <c r="E10" s="8"/>
      <c r="F10" s="8"/>
      <c r="G10" s="8"/>
      <c r="H10" s="8"/>
      <c r="I10" s="8"/>
    </row>
    <row r="11">
      <c r="G11" s="10"/>
    </row>
    <row r="12">
      <c r="A12" s="11" t="s">
        <v>10</v>
      </c>
      <c r="B12" s="11">
        <f>7.48</f>
        <v>7.48</v>
      </c>
    </row>
  </sheetData>
  <mergeCells count="1">
    <mergeCell ref="A4:I4"/>
  </mergeCells>
  <conditionalFormatting sqref="I6">
    <cfRule type="notContainsBlanks" dxfId="0" priority="1">
      <formula>LEN(TRIM(I6))&gt;0</formula>
    </cfRule>
  </conditionalFormatting>
  <drawing r:id="rId1"/>
</worksheet>
</file>