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44/"/>
    </mc:Choice>
  </mc:AlternateContent>
  <xr:revisionPtr revIDLastSave="0" documentId="13_ncr:1_{E70FBA21-FB7B-6247-A8E0-EDC70AEE45AC}" xr6:coauthVersionLast="43" xr6:coauthVersionMax="43" xr10:uidLastSave="{00000000-0000-0000-0000-000000000000}"/>
  <bookViews>
    <workbookView xWindow="0" yWindow="460" windowWidth="33600" windowHeight="20540" xr2:uid="{9FFE2404-B738-C042-BA2B-7BDD8D9931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0" i="1" l="1"/>
  <c r="L120" i="1"/>
  <c r="Q79" i="1" l="1"/>
  <c r="Q80" i="1" s="1"/>
  <c r="Q81" i="1" s="1"/>
  <c r="Q82" i="1" s="1"/>
  <c r="Q83" i="1" s="1"/>
  <c r="Q84" i="1" s="1"/>
  <c r="Q85" i="1" s="1"/>
  <c r="Q86" i="1" s="1"/>
  <c r="Q87" i="1" s="1"/>
  <c r="Q88" i="1" s="1"/>
  <c r="Q78" i="1"/>
  <c r="M88" i="1"/>
  <c r="M87" i="1"/>
  <c r="M78" i="1"/>
  <c r="M79" i="1" s="1"/>
  <c r="M80" i="1" s="1"/>
  <c r="M81" i="1" s="1"/>
  <c r="M82" i="1" s="1"/>
  <c r="M83" i="1" s="1"/>
  <c r="M84" i="1" s="1"/>
  <c r="M85" i="1" s="1"/>
  <c r="M86" i="1" s="1"/>
  <c r="I79" i="1"/>
  <c r="I80" i="1" s="1"/>
  <c r="I81" i="1" s="1"/>
  <c r="I82" i="1" s="1"/>
  <c r="I83" i="1" s="1"/>
  <c r="I84" i="1" s="1"/>
  <c r="I85" i="1" s="1"/>
  <c r="I86" i="1" s="1"/>
  <c r="I87" i="1" s="1"/>
  <c r="I88" i="1" s="1"/>
  <c r="I78" i="1"/>
  <c r="E77" i="1"/>
  <c r="E85" i="1"/>
  <c r="E84" i="1" s="1"/>
  <c r="E83" i="1" s="1"/>
  <c r="E82" i="1" s="1"/>
  <c r="E81" i="1" s="1"/>
  <c r="E80" i="1" s="1"/>
  <c r="E79" i="1" s="1"/>
  <c r="E78" i="1" s="1"/>
  <c r="E86" i="1"/>
  <c r="E87" i="1"/>
  <c r="E88" i="1"/>
  <c r="Q71" i="1"/>
  <c r="S71" i="1" s="1"/>
  <c r="T71" i="1" s="1"/>
  <c r="O71" i="1"/>
  <c r="L71" i="1"/>
  <c r="D70" i="1"/>
  <c r="I57" i="1"/>
  <c r="E57" i="1"/>
  <c r="G71" i="1" s="1"/>
  <c r="Q67" i="1"/>
  <c r="X78" i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W79" i="1"/>
  <c r="W80" i="1"/>
  <c r="W81" i="1"/>
  <c r="W82" i="1"/>
  <c r="W83" i="1"/>
  <c r="W84" i="1"/>
  <c r="W85" i="1"/>
  <c r="W86" i="1"/>
  <c r="W87" i="1"/>
  <c r="W88" i="1"/>
  <c r="W78" i="1"/>
  <c r="W90" i="1" s="1"/>
  <c r="V78" i="1"/>
  <c r="V79" i="1"/>
  <c r="V80" i="1"/>
  <c r="V81" i="1"/>
  <c r="V82" i="1"/>
  <c r="V83" i="1"/>
  <c r="V84" i="1"/>
  <c r="V85" i="1"/>
  <c r="V86" i="1"/>
  <c r="V87" i="1"/>
  <c r="V88" i="1"/>
  <c r="V77" i="1"/>
  <c r="Q57" i="1"/>
  <c r="Q58" i="1"/>
  <c r="Q59" i="1"/>
  <c r="Q60" i="1"/>
  <c r="Q61" i="1"/>
  <c r="Q62" i="1"/>
  <c r="Q63" i="1"/>
  <c r="Q64" i="1"/>
  <c r="Q65" i="1"/>
  <c r="Q66" i="1"/>
  <c r="M67" i="1"/>
  <c r="M58" i="1"/>
  <c r="M59" i="1"/>
  <c r="M60" i="1"/>
  <c r="M61" i="1"/>
  <c r="M62" i="1"/>
  <c r="M63" i="1"/>
  <c r="M64" i="1"/>
  <c r="M65" i="1"/>
  <c r="M66" i="1"/>
  <c r="M57" i="1"/>
  <c r="I58" i="1"/>
  <c r="I59" i="1"/>
  <c r="I60" i="1"/>
  <c r="I61" i="1"/>
  <c r="I62" i="1"/>
  <c r="G72" i="1" s="1"/>
  <c r="I63" i="1"/>
  <c r="I64" i="1"/>
  <c r="I65" i="1"/>
  <c r="I66" i="1"/>
  <c r="I67" i="1"/>
  <c r="E58" i="1"/>
  <c r="E59" i="1"/>
  <c r="E60" i="1"/>
  <c r="E61" i="1"/>
  <c r="E62" i="1"/>
  <c r="E63" i="1"/>
  <c r="E64" i="1"/>
  <c r="E65" i="1"/>
  <c r="E66" i="1"/>
  <c r="E67" i="1"/>
  <c r="P58" i="1"/>
  <c r="P59" i="1"/>
  <c r="P60" i="1"/>
  <c r="P61" i="1"/>
  <c r="P62" i="1"/>
  <c r="P63" i="1"/>
  <c r="P64" i="1"/>
  <c r="P65" i="1"/>
  <c r="P66" i="1"/>
  <c r="P67" i="1"/>
  <c r="P57" i="1"/>
  <c r="L58" i="1"/>
  <c r="L59" i="1"/>
  <c r="L60" i="1"/>
  <c r="L61" i="1"/>
  <c r="L62" i="1"/>
  <c r="L63" i="1"/>
  <c r="L64" i="1"/>
  <c r="L65" i="1"/>
  <c r="L66" i="1"/>
  <c r="L67" i="1"/>
  <c r="L57" i="1"/>
  <c r="H58" i="1"/>
  <c r="H59" i="1"/>
  <c r="H60" i="1"/>
  <c r="H61" i="1"/>
  <c r="H62" i="1"/>
  <c r="H63" i="1"/>
  <c r="H64" i="1"/>
  <c r="H65" i="1"/>
  <c r="H66" i="1"/>
  <c r="H67" i="1"/>
  <c r="H57" i="1"/>
  <c r="H56" i="1"/>
  <c r="D57" i="1"/>
  <c r="D58" i="1"/>
  <c r="D59" i="1"/>
  <c r="D60" i="1"/>
  <c r="D61" i="1"/>
  <c r="D62" i="1"/>
  <c r="D63" i="1"/>
  <c r="D64" i="1"/>
  <c r="D65" i="1"/>
  <c r="D66" i="1"/>
  <c r="D67" i="1"/>
  <c r="D56" i="1"/>
  <c r="R13" i="1"/>
  <c r="Q12" i="1"/>
  <c r="R12" i="1" s="1"/>
  <c r="Q13" i="1"/>
  <c r="R9" i="1"/>
  <c r="Q4" i="1"/>
  <c r="R4" i="1" s="1"/>
  <c r="Q5" i="1"/>
  <c r="R5" i="1" s="1"/>
  <c r="Q6" i="1"/>
  <c r="R6" i="1" s="1"/>
  <c r="Q7" i="1"/>
  <c r="R7" i="1" s="1"/>
  <c r="Q8" i="1"/>
  <c r="R8" i="1" s="1"/>
  <c r="Q9" i="1"/>
  <c r="Q10" i="1"/>
  <c r="R10" i="1" s="1"/>
  <c r="Q11" i="1"/>
  <c r="R11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3" i="1"/>
  <c r="R3" i="1" s="1"/>
  <c r="K71" i="1" l="1"/>
  <c r="I90" i="1"/>
  <c r="U1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31" i="1"/>
  <c r="N32" i="1"/>
  <c r="N39" i="1"/>
  <c r="N40" i="1"/>
  <c r="N41" i="1"/>
  <c r="N44" i="1"/>
  <c r="N2" i="1"/>
  <c r="M26" i="1"/>
  <c r="Q25" i="1" s="1"/>
  <c r="R25" i="1" s="1"/>
  <c r="M27" i="1"/>
  <c r="Q26" i="1" s="1"/>
  <c r="R26" i="1" s="1"/>
  <c r="M28" i="1"/>
  <c r="N28" i="1" s="1"/>
  <c r="M29" i="1"/>
  <c r="Q28" i="1" s="1"/>
  <c r="R28" i="1" s="1"/>
  <c r="M30" i="1"/>
  <c r="Q29" i="1" s="1"/>
  <c r="R29" i="1" s="1"/>
  <c r="M31" i="1"/>
  <c r="M32" i="1"/>
  <c r="Q31" i="1" s="1"/>
  <c r="R31" i="1" s="1"/>
  <c r="M33" i="1"/>
  <c r="Q32" i="1" s="1"/>
  <c r="R32" i="1" s="1"/>
  <c r="M34" i="1"/>
  <c r="M35" i="1"/>
  <c r="Q34" i="1" s="1"/>
  <c r="R34" i="1" s="1"/>
  <c r="M36" i="1"/>
  <c r="N36" i="1" s="1"/>
  <c r="M37" i="1"/>
  <c r="Q36" i="1" s="1"/>
  <c r="R36" i="1" s="1"/>
  <c r="M38" i="1"/>
  <c r="Q37" i="1" s="1"/>
  <c r="R37" i="1" s="1"/>
  <c r="M39" i="1"/>
  <c r="M40" i="1"/>
  <c r="Q39" i="1" s="1"/>
  <c r="R39" i="1" s="1"/>
  <c r="M41" i="1"/>
  <c r="Q40" i="1" s="1"/>
  <c r="R40" i="1" s="1"/>
  <c r="M42" i="1"/>
  <c r="M43" i="1"/>
  <c r="Q42" i="1" s="1"/>
  <c r="R42" i="1" s="1"/>
  <c r="M44" i="1"/>
  <c r="M45" i="1"/>
  <c r="Q44" i="1" s="1"/>
  <c r="R44" i="1" s="1"/>
  <c r="M46" i="1"/>
  <c r="N46" i="1" s="1"/>
  <c r="M25" i="1"/>
  <c r="Q24" i="1" s="1"/>
  <c r="R24" i="1" s="1"/>
  <c r="N29" i="1" l="1"/>
  <c r="Q41" i="1"/>
  <c r="R41" i="1" s="1"/>
  <c r="Q33" i="1"/>
  <c r="R33" i="1" s="1"/>
  <c r="N38" i="1"/>
  <c r="N30" i="1"/>
  <c r="N37" i="1"/>
  <c r="Q38" i="1"/>
  <c r="R38" i="1" s="1"/>
  <c r="Q30" i="1"/>
  <c r="R30" i="1" s="1"/>
  <c r="N45" i="1"/>
  <c r="N33" i="1"/>
  <c r="Q45" i="1"/>
  <c r="R45" i="1" s="1"/>
  <c r="Q46" i="1"/>
  <c r="R46" i="1" s="1"/>
  <c r="N43" i="1"/>
  <c r="N35" i="1"/>
  <c r="N27" i="1"/>
  <c r="Q43" i="1"/>
  <c r="R43" i="1" s="1"/>
  <c r="Q35" i="1"/>
  <c r="R35" i="1" s="1"/>
  <c r="Q27" i="1"/>
  <c r="R27" i="1" s="1"/>
  <c r="N42" i="1"/>
  <c r="N34" i="1"/>
  <c r="N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6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W77" i="1" l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H12" i="1"/>
  <c r="H11" i="1" s="1"/>
  <c r="H10" i="1" s="1"/>
  <c r="H9" i="1" s="1"/>
  <c r="H8" i="1" s="1"/>
  <c r="H7" i="1" s="1"/>
  <c r="H6" i="1" s="1"/>
  <c r="H5" i="1" s="1"/>
  <c r="H4" i="1" s="1"/>
  <c r="H3" i="1" s="1"/>
  <c r="H2" i="1" s="1"/>
  <c r="H1" i="1" s="1"/>
</calcChain>
</file>

<file path=xl/sharedStrings.xml><?xml version="1.0" encoding="utf-8"?>
<sst xmlns="http://schemas.openxmlformats.org/spreadsheetml/2006/main" count="70" uniqueCount="14">
  <si>
    <t>I</t>
  </si>
  <si>
    <t>H</t>
  </si>
  <si>
    <t>Delta B</t>
  </si>
  <si>
    <t>E'CD</t>
  </si>
  <si>
    <t>DCE</t>
  </si>
  <si>
    <t>EFD'</t>
  </si>
  <si>
    <t>D'C'E'</t>
  </si>
  <si>
    <t>B+</t>
  </si>
  <si>
    <t>B-</t>
  </si>
  <si>
    <t>H+</t>
  </si>
  <si>
    <t>Нач</t>
  </si>
  <si>
    <t>B</t>
  </si>
  <si>
    <t>x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</si>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</sst>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FDE2-B6C1-C74D-9E14-1911DE22E0EB}">
  <dimension ref="A1:AB134"/>
  <sheetViews>
    <sheetView tabSelected="1" topLeftCell="A98" workbookViewId="0">
      <selection activeCell="N123" sqref="N123"/>
    </sheetView>
  </sheetViews>
  <sheetFormatPr baseColWidth="10" defaultRowHeight="16" x14ac:dyDescent="0.2"/>
  <cols>
    <col min="18" max="18" width="12.1640625" bestFit="1" customWidth="1"/>
  </cols>
  <sheetData>
    <row r="1" spans="2:21" x14ac:dyDescent="0.2">
      <c r="B1" t="s">
        <v>0</v>
      </c>
      <c r="F1">
        <v>0</v>
      </c>
      <c r="H1">
        <f t="shared" ref="H1:H10" si="0">H2-G2</f>
        <v>394</v>
      </c>
      <c r="M1" t="s">
        <v>0</v>
      </c>
    </row>
    <row r="2" spans="2:21" x14ac:dyDescent="0.2">
      <c r="B2">
        <v>15.4</v>
      </c>
      <c r="C2">
        <v>54</v>
      </c>
      <c r="D2">
        <f>C2</f>
        <v>54</v>
      </c>
      <c r="F2">
        <v>15.4</v>
      </c>
      <c r="G2">
        <v>20</v>
      </c>
      <c r="H2">
        <f t="shared" si="0"/>
        <v>414</v>
      </c>
      <c r="M2">
        <v>0</v>
      </c>
      <c r="N2">
        <f>(1750*M2*10^(-3))/(3.1416*0.1)</f>
        <v>0</v>
      </c>
    </row>
    <row r="3" spans="2:21" x14ac:dyDescent="0.2">
      <c r="B3">
        <v>28.1</v>
      </c>
      <c r="C3">
        <v>63</v>
      </c>
      <c r="D3">
        <f>D2+C3</f>
        <v>117</v>
      </c>
      <c r="F3">
        <v>28.1</v>
      </c>
      <c r="G3">
        <v>34</v>
      </c>
      <c r="H3">
        <f t="shared" si="0"/>
        <v>448</v>
      </c>
      <c r="M3">
        <v>15.4</v>
      </c>
      <c r="N3">
        <f t="shared" ref="N3:N46" si="1">(1750*M3*10^(-3))/(3.1416*0.1)</f>
        <v>85.784313725490193</v>
      </c>
      <c r="Q3">
        <f>M4-M3</f>
        <v>12.700000000000001</v>
      </c>
      <c r="R3">
        <f>4*3.1416*10^(-7)*7^2*(825/300)*(435/0.8) *Q3*10^(-3)*((C3)/103)*10^3</f>
        <v>0.71523040621893208</v>
      </c>
    </row>
    <row r="4" spans="2:21" x14ac:dyDescent="0.2">
      <c r="B4">
        <v>39.159999999999997</v>
      </c>
      <c r="C4">
        <v>116</v>
      </c>
      <c r="D4">
        <f t="shared" ref="D4:D45" si="2">D3+C4</f>
        <v>233</v>
      </c>
      <c r="F4">
        <v>39.15</v>
      </c>
      <c r="G4">
        <v>68</v>
      </c>
      <c r="H4">
        <f t="shared" si="0"/>
        <v>516</v>
      </c>
      <c r="M4">
        <v>28.1</v>
      </c>
      <c r="N4">
        <f t="shared" si="1"/>
        <v>156.52852049910874</v>
      </c>
      <c r="Q4">
        <f t="shared" ref="Q4:Q46" si="3">M5-M4</f>
        <v>11.059999999999995</v>
      </c>
      <c r="R4">
        <f t="shared" ref="R4:R46" si="4">4*3.1416*10^(-7)*7^2*(825/300)*(435/0.8) *Q4*10^(-3)*((C4)/103)*10^3</f>
        <v>1.1468716434978639</v>
      </c>
    </row>
    <row r="5" spans="2:21" x14ac:dyDescent="0.2">
      <c r="B5">
        <v>44.5</v>
      </c>
      <c r="C5">
        <v>116</v>
      </c>
      <c r="D5">
        <f t="shared" si="2"/>
        <v>349</v>
      </c>
      <c r="F5">
        <v>44.5</v>
      </c>
      <c r="G5">
        <v>38</v>
      </c>
      <c r="H5">
        <f t="shared" si="0"/>
        <v>554</v>
      </c>
      <c r="M5">
        <v>39.159999999999997</v>
      </c>
      <c r="N5">
        <f t="shared" si="1"/>
        <v>218.1372549019608</v>
      </c>
      <c r="Q5">
        <f t="shared" si="3"/>
        <v>5.3400000000000034</v>
      </c>
      <c r="R5">
        <f t="shared" si="4"/>
        <v>0.55373368682446633</v>
      </c>
    </row>
    <row r="6" spans="2:21" x14ac:dyDescent="0.2">
      <c r="B6">
        <v>56</v>
      </c>
      <c r="C6">
        <v>179</v>
      </c>
      <c r="D6">
        <f t="shared" si="2"/>
        <v>528</v>
      </c>
      <c r="F6">
        <v>56</v>
      </c>
      <c r="G6">
        <v>78</v>
      </c>
      <c r="H6">
        <f t="shared" si="0"/>
        <v>632</v>
      </c>
      <c r="M6">
        <v>44.5</v>
      </c>
      <c r="N6">
        <f t="shared" si="1"/>
        <v>247.88324420677361</v>
      </c>
      <c r="Q6">
        <f t="shared" si="3"/>
        <v>11.5</v>
      </c>
      <c r="R6">
        <f t="shared" si="4"/>
        <v>1.8401472205995142</v>
      </c>
    </row>
    <row r="7" spans="2:21" x14ac:dyDescent="0.2">
      <c r="B7">
        <v>66.7</v>
      </c>
      <c r="C7">
        <v>95</v>
      </c>
      <c r="D7">
        <f t="shared" si="2"/>
        <v>623</v>
      </c>
      <c r="F7">
        <v>66.7</v>
      </c>
      <c r="G7">
        <v>58</v>
      </c>
      <c r="H7">
        <f t="shared" si="0"/>
        <v>690</v>
      </c>
      <c r="M7">
        <v>56</v>
      </c>
      <c r="N7">
        <f t="shared" si="1"/>
        <v>311.94295900178253</v>
      </c>
      <c r="Q7">
        <f t="shared" si="3"/>
        <v>10.700000000000003</v>
      </c>
      <c r="R7">
        <f t="shared" si="4"/>
        <v>0.90867605039563148</v>
      </c>
    </row>
    <row r="8" spans="2:21" x14ac:dyDescent="0.2">
      <c r="B8">
        <v>94.9</v>
      </c>
      <c r="C8">
        <v>162</v>
      </c>
      <c r="D8">
        <f t="shared" si="2"/>
        <v>785</v>
      </c>
      <c r="F8">
        <v>95</v>
      </c>
      <c r="G8">
        <v>120</v>
      </c>
      <c r="H8">
        <f t="shared" si="0"/>
        <v>810</v>
      </c>
      <c r="M8">
        <v>66.7</v>
      </c>
      <c r="N8">
        <f t="shared" si="1"/>
        <v>371.54634581105171</v>
      </c>
      <c r="Q8">
        <f t="shared" si="3"/>
        <v>28.200000000000003</v>
      </c>
      <c r="R8">
        <f t="shared" si="4"/>
        <v>4.0838127581184462</v>
      </c>
    </row>
    <row r="9" spans="2:21" x14ac:dyDescent="0.2">
      <c r="B9">
        <v>157.30000000000001</v>
      </c>
      <c r="C9">
        <v>166</v>
      </c>
      <c r="D9">
        <f t="shared" si="2"/>
        <v>951</v>
      </c>
      <c r="F9">
        <v>157</v>
      </c>
      <c r="G9">
        <v>120</v>
      </c>
      <c r="H9">
        <f t="shared" si="0"/>
        <v>930</v>
      </c>
      <c r="M9">
        <v>94.9</v>
      </c>
      <c r="N9">
        <f t="shared" si="1"/>
        <v>528.631907308378</v>
      </c>
      <c r="Q9">
        <f t="shared" si="3"/>
        <v>62.400000000000006</v>
      </c>
      <c r="R9">
        <f t="shared" si="4"/>
        <v>9.2596458439922333</v>
      </c>
    </row>
    <row r="10" spans="2:21" x14ac:dyDescent="0.2">
      <c r="B10">
        <v>250.6</v>
      </c>
      <c r="C10">
        <v>119</v>
      </c>
      <c r="D10">
        <f t="shared" si="2"/>
        <v>1070</v>
      </c>
      <c r="F10">
        <v>251</v>
      </c>
      <c r="G10">
        <v>123</v>
      </c>
      <c r="H10">
        <f t="shared" si="0"/>
        <v>1053</v>
      </c>
      <c r="M10">
        <v>157.30000000000001</v>
      </c>
      <c r="N10">
        <f t="shared" si="1"/>
        <v>876.22549019607857</v>
      </c>
      <c r="Q10">
        <f t="shared" si="3"/>
        <v>93.299999999999983</v>
      </c>
      <c r="R10">
        <f t="shared" si="4"/>
        <v>9.9249951645131027</v>
      </c>
    </row>
    <row r="11" spans="2:21" x14ac:dyDescent="0.2">
      <c r="B11">
        <v>500</v>
      </c>
      <c r="C11">
        <v>146</v>
      </c>
      <c r="D11">
        <f t="shared" si="2"/>
        <v>1216</v>
      </c>
      <c r="F11">
        <v>514</v>
      </c>
      <c r="G11">
        <v>155</v>
      </c>
      <c r="H11">
        <f>H12-G12</f>
        <v>1208</v>
      </c>
      <c r="M11">
        <v>250.6</v>
      </c>
      <c r="N11">
        <f t="shared" si="1"/>
        <v>1395.9447415329769</v>
      </c>
      <c r="Q11">
        <f t="shared" si="3"/>
        <v>249.4</v>
      </c>
      <c r="R11">
        <f t="shared" si="4"/>
        <v>32.550000804157285</v>
      </c>
    </row>
    <row r="12" spans="2:21" x14ac:dyDescent="0.2">
      <c r="B12">
        <v>1460</v>
      </c>
      <c r="C12">
        <v>134</v>
      </c>
      <c r="D12">
        <f t="shared" si="2"/>
        <v>1350</v>
      </c>
      <c r="F12">
        <v>1457</v>
      </c>
      <c r="G12">
        <v>142</v>
      </c>
      <c r="H12">
        <f>D12</f>
        <v>1350</v>
      </c>
      <c r="M12">
        <v>500</v>
      </c>
      <c r="N12">
        <f t="shared" si="1"/>
        <v>2785.2049910873443</v>
      </c>
      <c r="Q12">
        <f>M13-M12</f>
        <v>960</v>
      </c>
      <c r="R12">
        <f t="shared" si="4"/>
        <v>114.99467498563108</v>
      </c>
    </row>
    <row r="13" spans="2:21" x14ac:dyDescent="0.2">
      <c r="B13">
        <v>510</v>
      </c>
      <c r="C13">
        <v>-138</v>
      </c>
      <c r="D13">
        <f t="shared" si="2"/>
        <v>1212</v>
      </c>
      <c r="M13">
        <v>1460</v>
      </c>
      <c r="N13">
        <f t="shared" si="1"/>
        <v>8132.7985739750447</v>
      </c>
      <c r="Q13">
        <f>M14-M13</f>
        <v>-950</v>
      </c>
      <c r="R13">
        <f>4*3.1416*10^(-7)*7^2*(825/300)*(435/0.8) *Q13*10^(-3)*((C13)/103)*10^3</f>
        <v>117.19373360242719</v>
      </c>
    </row>
    <row r="14" spans="2:21" x14ac:dyDescent="0.2">
      <c r="B14">
        <v>251</v>
      </c>
      <c r="C14">
        <v>-118</v>
      </c>
      <c r="D14">
        <f t="shared" si="2"/>
        <v>1094</v>
      </c>
      <c r="M14">
        <v>510</v>
      </c>
      <c r="N14">
        <f t="shared" si="1"/>
        <v>2840.909090909091</v>
      </c>
      <c r="Q14">
        <f t="shared" si="3"/>
        <v>-259</v>
      </c>
      <c r="R14">
        <f t="shared" si="4"/>
        <v>27.320174571757281</v>
      </c>
      <c r="U14">
        <f>SUM(R3:R12)</f>
        <v>175.97778856394854</v>
      </c>
    </row>
    <row r="15" spans="2:21" x14ac:dyDescent="0.2">
      <c r="B15">
        <v>157</v>
      </c>
      <c r="C15">
        <v>-80</v>
      </c>
      <c r="D15">
        <f t="shared" si="2"/>
        <v>1014</v>
      </c>
      <c r="M15">
        <v>251</v>
      </c>
      <c r="N15">
        <f t="shared" si="1"/>
        <v>1398.1729055258468</v>
      </c>
      <c r="Q15">
        <f t="shared" si="3"/>
        <v>-94</v>
      </c>
      <c r="R15">
        <f t="shared" si="4"/>
        <v>6.7223255277669889</v>
      </c>
    </row>
    <row r="16" spans="2:21" x14ac:dyDescent="0.2">
      <c r="B16">
        <v>95</v>
      </c>
      <c r="C16">
        <v>-66</v>
      </c>
      <c r="D16">
        <f t="shared" si="2"/>
        <v>948</v>
      </c>
      <c r="M16">
        <v>157</v>
      </c>
      <c r="N16">
        <f t="shared" si="1"/>
        <v>874.55436720142609</v>
      </c>
      <c r="Q16">
        <f t="shared" si="3"/>
        <v>-62</v>
      </c>
      <c r="R16">
        <f t="shared" si="4"/>
        <v>3.6579462845242721</v>
      </c>
    </row>
    <row r="17" spans="1:18" x14ac:dyDescent="0.2">
      <c r="B17">
        <v>66.7</v>
      </c>
      <c r="C17">
        <v>-43</v>
      </c>
      <c r="D17">
        <f t="shared" si="2"/>
        <v>905</v>
      </c>
      <c r="M17">
        <v>95</v>
      </c>
      <c r="N17">
        <f t="shared" si="1"/>
        <v>529.18894830659542</v>
      </c>
      <c r="Q17">
        <f t="shared" si="3"/>
        <v>-28.299999999999997</v>
      </c>
      <c r="R17">
        <f t="shared" si="4"/>
        <v>1.0878188743004853</v>
      </c>
    </row>
    <row r="18" spans="1:18" x14ac:dyDescent="0.2">
      <c r="B18">
        <v>56</v>
      </c>
      <c r="C18">
        <v>-16</v>
      </c>
      <c r="D18">
        <f t="shared" si="2"/>
        <v>889</v>
      </c>
      <c r="M18">
        <v>66.7</v>
      </c>
      <c r="N18">
        <f t="shared" si="1"/>
        <v>371.54634581105171</v>
      </c>
      <c r="Q18">
        <f t="shared" si="3"/>
        <v>-10.700000000000003</v>
      </c>
      <c r="R18">
        <f t="shared" si="4"/>
        <v>0.15304017690873789</v>
      </c>
    </row>
    <row r="19" spans="1:18" x14ac:dyDescent="0.2">
      <c r="B19">
        <v>44.5</v>
      </c>
      <c r="C19">
        <v>-17</v>
      </c>
      <c r="D19">
        <f t="shared" si="2"/>
        <v>872</v>
      </c>
      <c r="M19">
        <v>56</v>
      </c>
      <c r="N19">
        <f t="shared" si="1"/>
        <v>311.94295900178253</v>
      </c>
      <c r="Q19">
        <f t="shared" si="3"/>
        <v>-11.5</v>
      </c>
      <c r="R19">
        <f t="shared" si="4"/>
        <v>0.17476258519660196</v>
      </c>
    </row>
    <row r="20" spans="1:18" x14ac:dyDescent="0.2">
      <c r="B20">
        <v>39.200000000000003</v>
      </c>
      <c r="C20">
        <v>-7</v>
      </c>
      <c r="D20">
        <f t="shared" si="2"/>
        <v>865</v>
      </c>
      <c r="M20">
        <v>44.5</v>
      </c>
      <c r="N20">
        <f t="shared" si="1"/>
        <v>247.88324420677361</v>
      </c>
      <c r="Q20">
        <f t="shared" si="3"/>
        <v>-5.2999999999999972</v>
      </c>
      <c r="R20">
        <f t="shared" si="4"/>
        <v>3.3164664505339787E-2</v>
      </c>
    </row>
    <row r="21" spans="1:18" x14ac:dyDescent="0.2">
      <c r="B21">
        <v>28.1</v>
      </c>
      <c r="C21">
        <v>-10</v>
      </c>
      <c r="D21">
        <f t="shared" si="2"/>
        <v>855</v>
      </c>
      <c r="M21">
        <v>39.200000000000003</v>
      </c>
      <c r="N21">
        <f t="shared" si="1"/>
        <v>218.36007130124781</v>
      </c>
      <c r="Q21">
        <f t="shared" si="3"/>
        <v>-11.100000000000001</v>
      </c>
      <c r="R21">
        <f t="shared" si="4"/>
        <v>9.9225815635922351E-2</v>
      </c>
    </row>
    <row r="22" spans="1:18" x14ac:dyDescent="0.2">
      <c r="B22">
        <v>15.4</v>
      </c>
      <c r="C22">
        <v>-13</v>
      </c>
      <c r="D22">
        <f t="shared" si="2"/>
        <v>842</v>
      </c>
      <c r="M22">
        <v>28.1</v>
      </c>
      <c r="N22">
        <f t="shared" si="1"/>
        <v>156.52852049910874</v>
      </c>
      <c r="Q22">
        <f t="shared" si="3"/>
        <v>-12.700000000000001</v>
      </c>
      <c r="R22">
        <f t="shared" si="4"/>
        <v>0.14758722668009711</v>
      </c>
    </row>
    <row r="23" spans="1:18" x14ac:dyDescent="0.2">
      <c r="B23">
        <v>0</v>
      </c>
      <c r="C23">
        <v>-26</v>
      </c>
      <c r="D23">
        <f t="shared" si="2"/>
        <v>816</v>
      </c>
      <c r="M23">
        <v>15.4</v>
      </c>
      <c r="N23">
        <f t="shared" si="1"/>
        <v>85.784313725490193</v>
      </c>
      <c r="Q23">
        <f t="shared" si="3"/>
        <v>-15.4</v>
      </c>
      <c r="R23">
        <f t="shared" si="4"/>
        <v>0.3579280773029126</v>
      </c>
    </row>
    <row r="24" spans="1:18" x14ac:dyDescent="0.2">
      <c r="B24">
        <v>-15.4</v>
      </c>
      <c r="C24">
        <v>-51</v>
      </c>
      <c r="D24">
        <f t="shared" si="2"/>
        <v>765</v>
      </c>
      <c r="M24">
        <v>0</v>
      </c>
      <c r="N24">
        <f t="shared" si="1"/>
        <v>0</v>
      </c>
      <c r="Q24">
        <f t="shared" si="3"/>
        <v>15.4</v>
      </c>
      <c r="R24">
        <f t="shared" si="4"/>
        <v>-0.70208969009417477</v>
      </c>
    </row>
    <row r="25" spans="1:18" x14ac:dyDescent="0.2">
      <c r="B25">
        <v>-28.12</v>
      </c>
      <c r="C25">
        <v>-69</v>
      </c>
      <c r="D25">
        <f t="shared" si="2"/>
        <v>696</v>
      </c>
      <c r="L25">
        <v>-15.4</v>
      </c>
      <c r="M25">
        <f>-L25</f>
        <v>15.4</v>
      </c>
      <c r="N25">
        <f t="shared" si="1"/>
        <v>85.784313725490193</v>
      </c>
      <c r="Q25">
        <f t="shared" si="3"/>
        <v>12.72</v>
      </c>
      <c r="R25">
        <f t="shared" si="4"/>
        <v>-0.78458120601203896</v>
      </c>
    </row>
    <row r="26" spans="1:18" x14ac:dyDescent="0.2">
      <c r="A26">
        <v>39.159999999999997</v>
      </c>
      <c r="B26">
        <f>-A26</f>
        <v>-39.159999999999997</v>
      </c>
      <c r="C26">
        <v>-166</v>
      </c>
      <c r="D26">
        <f t="shared" si="2"/>
        <v>530</v>
      </c>
      <c r="L26">
        <v>-28.12</v>
      </c>
      <c r="M26">
        <f t="shared" ref="M26:M46" si="5">-L26</f>
        <v>28.12</v>
      </c>
      <c r="N26">
        <f t="shared" si="1"/>
        <v>156.63992869875224</v>
      </c>
      <c r="Q26">
        <f t="shared" si="3"/>
        <v>11.039999999999996</v>
      </c>
      <c r="R26">
        <f t="shared" si="4"/>
        <v>-1.6382450339370866</v>
      </c>
    </row>
    <row r="27" spans="1:18" x14ac:dyDescent="0.2">
      <c r="A27">
        <v>44.5</v>
      </c>
      <c r="B27">
        <f t="shared" ref="B27:B45" si="6">-A27</f>
        <v>-44.5</v>
      </c>
      <c r="C27">
        <v>-116</v>
      </c>
      <c r="D27">
        <f t="shared" si="2"/>
        <v>414</v>
      </c>
      <c r="L27">
        <v>-39.159999999999997</v>
      </c>
      <c r="M27">
        <f t="shared" si="5"/>
        <v>39.159999999999997</v>
      </c>
      <c r="N27">
        <f t="shared" si="1"/>
        <v>218.1372549019608</v>
      </c>
      <c r="Q27">
        <f t="shared" si="3"/>
        <v>5.3400000000000034</v>
      </c>
      <c r="R27">
        <f t="shared" si="4"/>
        <v>-0.55373368682446633</v>
      </c>
    </row>
    <row r="28" spans="1:18" x14ac:dyDescent="0.2">
      <c r="A28">
        <v>56</v>
      </c>
      <c r="B28">
        <f t="shared" si="6"/>
        <v>-56</v>
      </c>
      <c r="C28">
        <v>-186</v>
      </c>
      <c r="D28">
        <f t="shared" si="2"/>
        <v>228</v>
      </c>
      <c r="L28">
        <v>-44.5</v>
      </c>
      <c r="M28">
        <f t="shared" si="5"/>
        <v>44.5</v>
      </c>
      <c r="N28">
        <f t="shared" si="1"/>
        <v>247.88324420677361</v>
      </c>
      <c r="Q28">
        <f t="shared" si="3"/>
        <v>11.5</v>
      </c>
      <c r="R28">
        <f t="shared" si="4"/>
        <v>-1.9121082850922329</v>
      </c>
    </row>
    <row r="29" spans="1:18" x14ac:dyDescent="0.2">
      <c r="A29">
        <v>66.7</v>
      </c>
      <c r="B29">
        <f t="shared" si="6"/>
        <v>-66.7</v>
      </c>
      <c r="C29">
        <v>-96</v>
      </c>
      <c r="D29">
        <f t="shared" si="2"/>
        <v>132</v>
      </c>
      <c r="L29">
        <v>-56</v>
      </c>
      <c r="M29">
        <f t="shared" si="5"/>
        <v>56</v>
      </c>
      <c r="N29">
        <f t="shared" si="1"/>
        <v>311.94295900178253</v>
      </c>
      <c r="Q29">
        <f t="shared" si="3"/>
        <v>10.700000000000003</v>
      </c>
      <c r="R29">
        <f t="shared" si="4"/>
        <v>-0.91824106145242756</v>
      </c>
    </row>
    <row r="30" spans="1:18" x14ac:dyDescent="0.2">
      <c r="A30">
        <v>94.8</v>
      </c>
      <c r="B30">
        <f t="shared" si="6"/>
        <v>-94.8</v>
      </c>
      <c r="C30">
        <v>-172</v>
      </c>
      <c r="D30">
        <f t="shared" si="2"/>
        <v>-40</v>
      </c>
      <c r="L30">
        <v>-66.7</v>
      </c>
      <c r="M30">
        <f t="shared" si="5"/>
        <v>66.7</v>
      </c>
      <c r="N30">
        <f t="shared" si="1"/>
        <v>371.54634581105171</v>
      </c>
      <c r="Q30">
        <f t="shared" si="3"/>
        <v>28.099999999999994</v>
      </c>
      <c r="R30">
        <f t="shared" si="4"/>
        <v>-4.3205244336174742</v>
      </c>
    </row>
    <row r="31" spans="1:18" x14ac:dyDescent="0.2">
      <c r="A31">
        <v>157.4</v>
      </c>
      <c r="B31">
        <f t="shared" si="6"/>
        <v>-157.4</v>
      </c>
      <c r="C31">
        <v>-176</v>
      </c>
      <c r="D31">
        <f t="shared" si="2"/>
        <v>-216</v>
      </c>
      <c r="L31">
        <v>-94.8</v>
      </c>
      <c r="M31">
        <f t="shared" si="5"/>
        <v>94.8</v>
      </c>
      <c r="N31">
        <f t="shared" si="1"/>
        <v>528.07486631016047</v>
      </c>
      <c r="Q31">
        <f t="shared" si="3"/>
        <v>62.600000000000009</v>
      </c>
      <c r="R31">
        <f t="shared" si="4"/>
        <v>-9.8489220391922334</v>
      </c>
    </row>
    <row r="32" spans="1:18" x14ac:dyDescent="0.2">
      <c r="A32">
        <v>250.7</v>
      </c>
      <c r="B32">
        <f t="shared" si="6"/>
        <v>-250.7</v>
      </c>
      <c r="C32">
        <v>-120</v>
      </c>
      <c r="D32">
        <f t="shared" si="2"/>
        <v>-336</v>
      </c>
      <c r="L32">
        <v>-157.4</v>
      </c>
      <c r="M32">
        <f t="shared" si="5"/>
        <v>157.4</v>
      </c>
      <c r="N32">
        <f t="shared" si="1"/>
        <v>876.78253119429587</v>
      </c>
      <c r="Q32">
        <f t="shared" si="3"/>
        <v>93.299999999999983</v>
      </c>
      <c r="R32">
        <f t="shared" si="4"/>
        <v>-10.008398485223298</v>
      </c>
    </row>
    <row r="33" spans="1:18" x14ac:dyDescent="0.2">
      <c r="A33">
        <v>520</v>
      </c>
      <c r="B33">
        <f t="shared" si="6"/>
        <v>-520</v>
      </c>
      <c r="C33">
        <v>-154</v>
      </c>
      <c r="D33">
        <f t="shared" si="2"/>
        <v>-490</v>
      </c>
      <c r="L33">
        <v>-250.7</v>
      </c>
      <c r="M33">
        <f t="shared" si="5"/>
        <v>250.7</v>
      </c>
      <c r="N33">
        <f t="shared" si="1"/>
        <v>1396.5017825311943</v>
      </c>
      <c r="Q33">
        <f t="shared" si="3"/>
        <v>269.3</v>
      </c>
      <c r="R33">
        <f t="shared" si="4"/>
        <v>-37.073088929874757</v>
      </c>
    </row>
    <row r="34" spans="1:18" x14ac:dyDescent="0.2">
      <c r="A34">
        <v>1460</v>
      </c>
      <c r="B34">
        <f t="shared" si="6"/>
        <v>-1460</v>
      </c>
      <c r="C34">
        <v>-136</v>
      </c>
      <c r="D34">
        <f t="shared" si="2"/>
        <v>-626</v>
      </c>
      <c r="L34">
        <v>-520</v>
      </c>
      <c r="M34">
        <f t="shared" si="5"/>
        <v>520</v>
      </c>
      <c r="N34">
        <f t="shared" si="1"/>
        <v>2896.6131907308377</v>
      </c>
      <c r="Q34">
        <f t="shared" si="3"/>
        <v>940</v>
      </c>
      <c r="R34">
        <f t="shared" si="4"/>
        <v>-114.27953397203885</v>
      </c>
    </row>
    <row r="35" spans="1:18" x14ac:dyDescent="0.2">
      <c r="A35">
        <v>510</v>
      </c>
      <c r="B35">
        <f t="shared" si="6"/>
        <v>-510</v>
      </c>
      <c r="C35">
        <v>136</v>
      </c>
      <c r="D35">
        <f t="shared" si="2"/>
        <v>-490</v>
      </c>
      <c r="L35">
        <v>-1460</v>
      </c>
      <c r="M35">
        <f t="shared" si="5"/>
        <v>1460</v>
      </c>
      <c r="N35">
        <f t="shared" si="1"/>
        <v>8132.7985739750447</v>
      </c>
      <c r="Q35">
        <f t="shared" si="3"/>
        <v>-950</v>
      </c>
      <c r="R35">
        <f t="shared" si="4"/>
        <v>-115.49527369514563</v>
      </c>
    </row>
    <row r="36" spans="1:18" x14ac:dyDescent="0.2">
      <c r="A36">
        <v>250</v>
      </c>
      <c r="B36">
        <f t="shared" si="6"/>
        <v>-250</v>
      </c>
      <c r="C36">
        <v>128</v>
      </c>
      <c r="D36">
        <f t="shared" si="2"/>
        <v>-362</v>
      </c>
      <c r="L36">
        <v>-510</v>
      </c>
      <c r="M36">
        <f t="shared" si="5"/>
        <v>510</v>
      </c>
      <c r="N36">
        <f t="shared" si="1"/>
        <v>2840.909090909091</v>
      </c>
      <c r="Q36">
        <f t="shared" si="3"/>
        <v>-260</v>
      </c>
      <c r="R36">
        <f t="shared" si="4"/>
        <v>-29.749866165436892</v>
      </c>
    </row>
    <row r="37" spans="1:18" x14ac:dyDescent="0.2">
      <c r="A37">
        <v>157</v>
      </c>
      <c r="B37">
        <f t="shared" si="6"/>
        <v>-157</v>
      </c>
      <c r="C37">
        <v>79</v>
      </c>
      <c r="D37">
        <f t="shared" si="2"/>
        <v>-283</v>
      </c>
      <c r="L37">
        <v>-250</v>
      </c>
      <c r="M37">
        <f t="shared" si="5"/>
        <v>250</v>
      </c>
      <c r="N37">
        <f t="shared" si="1"/>
        <v>1392.6024955436721</v>
      </c>
      <c r="Q37">
        <f t="shared" si="3"/>
        <v>-93</v>
      </c>
      <c r="R37">
        <f t="shared" si="4"/>
        <v>-6.5676762835776694</v>
      </c>
    </row>
    <row r="38" spans="1:18" x14ac:dyDescent="0.2">
      <c r="A38">
        <v>95</v>
      </c>
      <c r="B38">
        <f t="shared" si="6"/>
        <v>-95</v>
      </c>
      <c r="C38">
        <v>74</v>
      </c>
      <c r="D38">
        <f t="shared" si="2"/>
        <v>-209</v>
      </c>
      <c r="L38">
        <v>-157</v>
      </c>
      <c r="M38">
        <f t="shared" si="5"/>
        <v>157</v>
      </c>
      <c r="N38">
        <f t="shared" si="1"/>
        <v>874.55436720142609</v>
      </c>
      <c r="Q38">
        <f t="shared" si="3"/>
        <v>-62</v>
      </c>
      <c r="R38">
        <f t="shared" si="4"/>
        <v>-4.1013337129514573</v>
      </c>
    </row>
    <row r="39" spans="1:18" x14ac:dyDescent="0.2">
      <c r="A39">
        <v>66.7</v>
      </c>
      <c r="B39">
        <f t="shared" si="6"/>
        <v>-66.7</v>
      </c>
      <c r="C39">
        <v>24</v>
      </c>
      <c r="D39">
        <f t="shared" si="2"/>
        <v>-185</v>
      </c>
      <c r="L39">
        <v>-95</v>
      </c>
      <c r="M39">
        <f t="shared" si="5"/>
        <v>95</v>
      </c>
      <c r="N39">
        <f t="shared" si="1"/>
        <v>529.18894830659542</v>
      </c>
      <c r="Q39">
        <f t="shared" si="3"/>
        <v>-28.299999999999997</v>
      </c>
      <c r="R39">
        <f t="shared" si="4"/>
        <v>-0.60715472053980579</v>
      </c>
    </row>
    <row r="40" spans="1:18" x14ac:dyDescent="0.2">
      <c r="A40">
        <v>56</v>
      </c>
      <c r="B40">
        <f t="shared" si="6"/>
        <v>-56</v>
      </c>
      <c r="C40">
        <v>9</v>
      </c>
      <c r="D40">
        <f t="shared" si="2"/>
        <v>-176</v>
      </c>
      <c r="L40">
        <v>-66.7</v>
      </c>
      <c r="M40">
        <f t="shared" si="5"/>
        <v>66.7</v>
      </c>
      <c r="N40">
        <f t="shared" si="1"/>
        <v>371.54634581105171</v>
      </c>
      <c r="Q40">
        <f t="shared" si="3"/>
        <v>-10.700000000000003</v>
      </c>
      <c r="R40">
        <f t="shared" si="4"/>
        <v>-8.6085099511165081E-2</v>
      </c>
    </row>
    <row r="41" spans="1:18" x14ac:dyDescent="0.2">
      <c r="A41">
        <v>44.5</v>
      </c>
      <c r="B41">
        <f t="shared" si="6"/>
        <v>-44.5</v>
      </c>
      <c r="C41">
        <v>7</v>
      </c>
      <c r="D41">
        <f t="shared" si="2"/>
        <v>-169</v>
      </c>
      <c r="L41">
        <v>-56</v>
      </c>
      <c r="M41">
        <f t="shared" si="5"/>
        <v>56</v>
      </c>
      <c r="N41">
        <f t="shared" si="1"/>
        <v>311.94295900178253</v>
      </c>
      <c r="Q41">
        <f t="shared" si="3"/>
        <v>-11.5</v>
      </c>
      <c r="R41">
        <f t="shared" si="4"/>
        <v>-7.1961064492718441E-2</v>
      </c>
    </row>
    <row r="42" spans="1:18" x14ac:dyDescent="0.2">
      <c r="A42">
        <v>39.200000000000003</v>
      </c>
      <c r="B42">
        <f t="shared" si="6"/>
        <v>-39.200000000000003</v>
      </c>
      <c r="C42">
        <v>4</v>
      </c>
      <c r="D42">
        <f t="shared" si="2"/>
        <v>-165</v>
      </c>
      <c r="L42">
        <v>-44.5</v>
      </c>
      <c r="M42">
        <f t="shared" si="5"/>
        <v>44.5</v>
      </c>
      <c r="N42">
        <f t="shared" si="1"/>
        <v>247.88324420677361</v>
      </c>
      <c r="Q42">
        <f t="shared" si="3"/>
        <v>-5.2999999999999972</v>
      </c>
      <c r="R42">
        <f t="shared" si="4"/>
        <v>-1.8951236860194162E-2</v>
      </c>
    </row>
    <row r="43" spans="1:18" x14ac:dyDescent="0.2">
      <c r="A43">
        <v>28.1</v>
      </c>
      <c r="B43">
        <f t="shared" si="6"/>
        <v>-28.1</v>
      </c>
      <c r="C43">
        <v>7</v>
      </c>
      <c r="D43">
        <f t="shared" si="2"/>
        <v>-158</v>
      </c>
      <c r="L43">
        <v>-39.200000000000003</v>
      </c>
      <c r="M43">
        <f t="shared" si="5"/>
        <v>39.200000000000003</v>
      </c>
      <c r="N43">
        <f t="shared" si="1"/>
        <v>218.36007130124781</v>
      </c>
      <c r="Q43">
        <f t="shared" si="3"/>
        <v>-11.100000000000001</v>
      </c>
      <c r="R43">
        <f t="shared" si="4"/>
        <v>-6.9458070945145639E-2</v>
      </c>
    </row>
    <row r="44" spans="1:18" x14ac:dyDescent="0.2">
      <c r="A44">
        <v>15.4</v>
      </c>
      <c r="B44">
        <f t="shared" si="6"/>
        <v>-15.4</v>
      </c>
      <c r="C44">
        <v>8</v>
      </c>
      <c r="D44">
        <f t="shared" si="2"/>
        <v>-150</v>
      </c>
      <c r="L44">
        <v>-28.1</v>
      </c>
      <c r="M44">
        <f t="shared" si="5"/>
        <v>28.1</v>
      </c>
      <c r="N44">
        <f t="shared" si="1"/>
        <v>156.52852049910874</v>
      </c>
      <c r="Q44">
        <f t="shared" si="3"/>
        <v>-12.700000000000001</v>
      </c>
      <c r="R44">
        <f t="shared" si="4"/>
        <v>-9.0822908726213597E-2</v>
      </c>
    </row>
    <row r="45" spans="1:18" x14ac:dyDescent="0.2">
      <c r="A45">
        <v>0</v>
      </c>
      <c r="B45">
        <f t="shared" si="6"/>
        <v>0</v>
      </c>
      <c r="C45">
        <v>26</v>
      </c>
      <c r="D45">
        <f t="shared" si="2"/>
        <v>-124</v>
      </c>
      <c r="L45">
        <v>-15.4</v>
      </c>
      <c r="M45">
        <f t="shared" si="5"/>
        <v>15.4</v>
      </c>
      <c r="N45">
        <f t="shared" si="1"/>
        <v>85.784313725490193</v>
      </c>
      <c r="Q45">
        <f t="shared" si="3"/>
        <v>-15.4</v>
      </c>
      <c r="R45">
        <f t="shared" si="4"/>
        <v>-0.3579280773029126</v>
      </c>
    </row>
    <row r="46" spans="1:18" x14ac:dyDescent="0.2">
      <c r="L46">
        <v>0</v>
      </c>
      <c r="M46">
        <f t="shared" si="5"/>
        <v>0</v>
      </c>
      <c r="N46">
        <f t="shared" si="1"/>
        <v>0</v>
      </c>
      <c r="Q46">
        <f t="shared" si="3"/>
        <v>0</v>
      </c>
      <c r="R46">
        <f t="shared" si="4"/>
        <v>0</v>
      </c>
    </row>
    <row r="54" spans="3:28" x14ac:dyDescent="0.2">
      <c r="C54" t="s">
        <v>3</v>
      </c>
      <c r="G54" t="s">
        <v>4</v>
      </c>
      <c r="K54" t="s">
        <v>5</v>
      </c>
      <c r="O54" t="s">
        <v>6</v>
      </c>
      <c r="U54" t="s">
        <v>3</v>
      </c>
      <c r="W54" t="s">
        <v>4</v>
      </c>
      <c r="Y54" t="s">
        <v>5</v>
      </c>
      <c r="AA54" t="s">
        <v>6</v>
      </c>
    </row>
    <row r="55" spans="3:28" x14ac:dyDescent="0.2">
      <c r="C55" t="s">
        <v>0</v>
      </c>
      <c r="D55" t="s">
        <v>1</v>
      </c>
      <c r="E55" t="s">
        <v>2</v>
      </c>
      <c r="G55" t="s">
        <v>0</v>
      </c>
      <c r="H55" t="s">
        <v>1</v>
      </c>
      <c r="I55" t="s">
        <v>2</v>
      </c>
      <c r="K55" t="s">
        <v>0</v>
      </c>
      <c r="L55" t="s">
        <v>1</v>
      </c>
      <c r="M55" t="s">
        <v>2</v>
      </c>
      <c r="O55" t="s">
        <v>0</v>
      </c>
      <c r="P55" t="s">
        <v>1</v>
      </c>
      <c r="Q55" t="s">
        <v>2</v>
      </c>
      <c r="U55" t="s">
        <v>0</v>
      </c>
      <c r="V55" t="s">
        <v>12</v>
      </c>
      <c r="W55" t="s">
        <v>0</v>
      </c>
      <c r="X55" t="s">
        <v>12</v>
      </c>
      <c r="Y55" t="s">
        <v>0</v>
      </c>
      <c r="Z55" t="s">
        <v>12</v>
      </c>
      <c r="AA55" t="s">
        <v>0</v>
      </c>
      <c r="AB55" t="s">
        <v>12</v>
      </c>
    </row>
    <row r="56" spans="3:28" x14ac:dyDescent="0.2">
      <c r="C56">
        <v>0</v>
      </c>
      <c r="D56">
        <f t="shared" ref="D56:D67" si="7">(1750*C56*10^(-3))/(3.1416*0.1)</f>
        <v>0</v>
      </c>
      <c r="E56">
        <v>0</v>
      </c>
      <c r="G56">
        <v>1460</v>
      </c>
      <c r="H56">
        <f t="shared" ref="H56:H67" si="8">(1750*G56*10^(-3))/(3.1416*0.1)</f>
        <v>8132.7985739750447</v>
      </c>
      <c r="I56">
        <v>174.64816263442717</v>
      </c>
      <c r="K56">
        <v>0</v>
      </c>
      <c r="L56">
        <v>0</v>
      </c>
      <c r="M56">
        <v>-33.886956929067956</v>
      </c>
      <c r="O56">
        <v>-1460</v>
      </c>
      <c r="P56">
        <v>-8132.7985739750447</v>
      </c>
      <c r="Q56">
        <v>-177.25485162897087</v>
      </c>
      <c r="U56" s="2">
        <v>0</v>
      </c>
      <c r="W56" s="2">
        <v>1460</v>
      </c>
      <c r="X56">
        <v>134</v>
      </c>
      <c r="Y56" s="2">
        <v>0</v>
      </c>
      <c r="Z56">
        <v>-26</v>
      </c>
      <c r="AA56" s="2">
        <v>-1460</v>
      </c>
      <c r="AB56">
        <v>-136</v>
      </c>
    </row>
    <row r="57" spans="3:28" x14ac:dyDescent="0.2">
      <c r="C57">
        <v>15.4</v>
      </c>
      <c r="D57">
        <f t="shared" si="7"/>
        <v>85.784313725490193</v>
      </c>
      <c r="E57">
        <f>4*3.1416*10^(-7)*7^2*(825/300)*(435/0.8) *(1458)*10^(-3)*((C2)/103)*10^3</f>
        <v>70.380602852679601</v>
      </c>
      <c r="G57">
        <v>510</v>
      </c>
      <c r="H57">
        <f t="shared" si="8"/>
        <v>2840.909090909091</v>
      </c>
      <c r="I57">
        <f>4*3.1416*(10^(-7))*7^2*(825/300)*(435/0.8) *(1458)*10^(-3)*((C13)/103)*10^3</f>
        <v>-179.86154062351457</v>
      </c>
      <c r="K57">
        <v>-15.4</v>
      </c>
      <c r="L57">
        <f t="shared" ref="L57:L67" si="9">(1750*K57*10^(-3))/(3.1416*0.1)</f>
        <v>-85.784313725490193</v>
      </c>
      <c r="M57">
        <f>4*3.1416*10^(-7)*7^2*(825/300)*(435/0.8) *(1458)*10^(-3)*((C24)/103)*10^3</f>
        <v>-66.470569360864062</v>
      </c>
      <c r="O57">
        <v>-510</v>
      </c>
      <c r="P57">
        <f t="shared" ref="P57:P67" si="10">(1750*O57*10^(-3))/(3.1416*0.1)</f>
        <v>-2840.909090909091</v>
      </c>
      <c r="Q57">
        <f>4*3.1416*10^(-7)*7^2*(825/300)*(435/0.8) *(1458)*10^(-3)*((C35)/103)*10^3</f>
        <v>177.25485162897087</v>
      </c>
      <c r="U57" s="2">
        <v>15.4</v>
      </c>
      <c r="V57">
        <v>54</v>
      </c>
      <c r="W57" s="2">
        <v>510</v>
      </c>
      <c r="X57">
        <v>-138</v>
      </c>
      <c r="Y57" s="2">
        <v>-15.4</v>
      </c>
      <c r="Z57">
        <v>-51</v>
      </c>
      <c r="AA57" s="2">
        <v>-510</v>
      </c>
      <c r="AB57">
        <v>136</v>
      </c>
    </row>
    <row r="58" spans="3:28" x14ac:dyDescent="0.2">
      <c r="C58">
        <v>28.1</v>
      </c>
      <c r="D58">
        <f t="shared" si="7"/>
        <v>156.52852049910874</v>
      </c>
      <c r="E58">
        <f t="shared" ref="E58:E67" si="11">4*3.1416*10^(-7)*7^2*(825/300)*(435/0.8) *(1458)*10^(-3)*((C3)/103)*10^3</f>
        <v>82.110703328126206</v>
      </c>
      <c r="G58">
        <v>251</v>
      </c>
      <c r="H58">
        <f t="shared" si="8"/>
        <v>1398.1729055258468</v>
      </c>
      <c r="I58">
        <f t="shared" ref="I58:I67" si="12">4*3.1416*(10^(-7))*7^2*(825/300)*(435/0.8) *(1458)*10^(-3)*((C14)/103)*10^3</f>
        <v>-153.79465067807766</v>
      </c>
      <c r="K58">
        <v>-28.12</v>
      </c>
      <c r="L58">
        <f t="shared" si="9"/>
        <v>-156.63992869875224</v>
      </c>
      <c r="M58">
        <f t="shared" ref="M58:M66" si="13">4*3.1416*10^(-7)*7^2*(825/300)*(435/0.8) *(1458)*10^(-3)*((C25)/103)*10^3</f>
        <v>-89.930770311757286</v>
      </c>
      <c r="O58">
        <v>-250</v>
      </c>
      <c r="P58">
        <f t="shared" si="10"/>
        <v>-1392.6024955436721</v>
      </c>
      <c r="Q58">
        <f t="shared" ref="Q58:Q66" si="14">4*3.1416*10^(-7)*7^2*(825/300)*(435/0.8) *(1458)*10^(-3)*((C36)/103)*10^3</f>
        <v>166.82809565079609</v>
      </c>
      <c r="U58" s="2">
        <v>28.1</v>
      </c>
      <c r="V58">
        <v>63</v>
      </c>
      <c r="W58" s="2">
        <v>251</v>
      </c>
      <c r="X58">
        <v>-118</v>
      </c>
      <c r="Y58" s="2">
        <v>-28.12</v>
      </c>
      <c r="Z58">
        <v>-69</v>
      </c>
      <c r="AA58" s="2">
        <v>-250</v>
      </c>
      <c r="AB58">
        <v>128</v>
      </c>
    </row>
    <row r="59" spans="3:28" x14ac:dyDescent="0.2">
      <c r="C59">
        <v>39.159999999999997</v>
      </c>
      <c r="D59">
        <f t="shared" si="7"/>
        <v>218.1372549019608</v>
      </c>
      <c r="E59">
        <f t="shared" si="11"/>
        <v>151.18796168353396</v>
      </c>
      <c r="G59">
        <v>157</v>
      </c>
      <c r="H59">
        <f t="shared" si="8"/>
        <v>874.55436720142609</v>
      </c>
      <c r="I59">
        <f t="shared" si="12"/>
        <v>-104.26755978174755</v>
      </c>
      <c r="K59">
        <v>-39.159999999999997</v>
      </c>
      <c r="L59">
        <f t="shared" si="9"/>
        <v>-218.1372549019608</v>
      </c>
      <c r="M59">
        <f t="shared" si="13"/>
        <v>-216.35518654712618</v>
      </c>
      <c r="O59">
        <v>-157</v>
      </c>
      <c r="P59">
        <f t="shared" si="10"/>
        <v>-874.55436720142609</v>
      </c>
      <c r="Q59">
        <f t="shared" si="14"/>
        <v>102.96421528447571</v>
      </c>
      <c r="U59" s="2">
        <v>39.159999999999997</v>
      </c>
      <c r="V59">
        <v>116</v>
      </c>
      <c r="W59" s="2">
        <v>157</v>
      </c>
      <c r="X59">
        <v>-80</v>
      </c>
      <c r="Y59" s="2">
        <v>-39.159999999999997</v>
      </c>
      <c r="Z59">
        <v>-166</v>
      </c>
      <c r="AA59" s="2">
        <v>-157</v>
      </c>
      <c r="AB59">
        <v>79</v>
      </c>
    </row>
    <row r="60" spans="3:28" x14ac:dyDescent="0.2">
      <c r="C60">
        <v>44.5</v>
      </c>
      <c r="D60">
        <f t="shared" si="7"/>
        <v>247.88324420677361</v>
      </c>
      <c r="E60">
        <f t="shared" si="11"/>
        <v>151.18796168353396</v>
      </c>
      <c r="G60">
        <v>95</v>
      </c>
      <c r="H60">
        <f t="shared" si="8"/>
        <v>529.18894830659542</v>
      </c>
      <c r="I60">
        <f t="shared" si="12"/>
        <v>-86.020736819941746</v>
      </c>
      <c r="K60">
        <v>-44.5</v>
      </c>
      <c r="L60">
        <f t="shared" si="9"/>
        <v>-247.88324420677361</v>
      </c>
      <c r="M60">
        <f t="shared" si="13"/>
        <v>-151.18796168353396</v>
      </c>
      <c r="O60">
        <v>-95</v>
      </c>
      <c r="P60">
        <f t="shared" si="10"/>
        <v>-529.18894830659542</v>
      </c>
      <c r="Q60">
        <f t="shared" si="14"/>
        <v>96.4474927981165</v>
      </c>
      <c r="U60" s="2">
        <v>44.5</v>
      </c>
      <c r="V60">
        <v>116</v>
      </c>
      <c r="W60" s="2">
        <v>95</v>
      </c>
      <c r="X60">
        <v>-66</v>
      </c>
      <c r="Y60" s="2">
        <v>-44.5</v>
      </c>
      <c r="Z60">
        <v>-116</v>
      </c>
      <c r="AA60" s="2">
        <v>-95</v>
      </c>
      <c r="AB60">
        <v>74</v>
      </c>
    </row>
    <row r="61" spans="3:28" x14ac:dyDescent="0.2">
      <c r="C61">
        <v>56</v>
      </c>
      <c r="D61">
        <f t="shared" si="7"/>
        <v>311.94295900178253</v>
      </c>
      <c r="E61">
        <f t="shared" si="11"/>
        <v>233.29866501166015</v>
      </c>
      <c r="G61">
        <v>66.7</v>
      </c>
      <c r="H61">
        <f t="shared" si="8"/>
        <v>371.54634581105171</v>
      </c>
      <c r="I61">
        <f t="shared" si="12"/>
        <v>-56.043813382689308</v>
      </c>
      <c r="K61">
        <v>-56</v>
      </c>
      <c r="L61">
        <f t="shared" si="9"/>
        <v>-311.94295900178253</v>
      </c>
      <c r="M61">
        <f t="shared" si="13"/>
        <v>-242.42207649256309</v>
      </c>
      <c r="O61">
        <v>-66.7</v>
      </c>
      <c r="P61">
        <f t="shared" si="10"/>
        <v>-371.54634581105171</v>
      </c>
      <c r="Q61">
        <f t="shared" si="14"/>
        <v>31.280267934524272</v>
      </c>
      <c r="U61" s="2">
        <v>56</v>
      </c>
      <c r="V61">
        <v>179</v>
      </c>
      <c r="W61" s="2">
        <v>66.7</v>
      </c>
      <c r="X61">
        <v>-43</v>
      </c>
      <c r="Y61" s="2">
        <v>-56</v>
      </c>
      <c r="Z61">
        <v>-186</v>
      </c>
      <c r="AA61" s="2">
        <v>-66.7</v>
      </c>
      <c r="AB61">
        <v>24</v>
      </c>
    </row>
    <row r="62" spans="3:28" x14ac:dyDescent="0.2">
      <c r="C62">
        <v>66.7</v>
      </c>
      <c r="D62">
        <f t="shared" si="7"/>
        <v>371.54634581105171</v>
      </c>
      <c r="E62">
        <f t="shared" si="11"/>
        <v>123.81772724082523</v>
      </c>
      <c r="G62">
        <v>56</v>
      </c>
      <c r="H62">
        <f t="shared" si="8"/>
        <v>311.94295900178253</v>
      </c>
      <c r="I62">
        <f t="shared" si="12"/>
        <v>-20.853511956349511</v>
      </c>
      <c r="K62">
        <v>-66.7</v>
      </c>
      <c r="L62">
        <f t="shared" si="9"/>
        <v>-371.54634581105171</v>
      </c>
      <c r="M62">
        <f t="shared" si="13"/>
        <v>-125.12107173809709</v>
      </c>
      <c r="O62">
        <v>-56</v>
      </c>
      <c r="P62">
        <f t="shared" si="10"/>
        <v>-311.94295900178253</v>
      </c>
      <c r="Q62">
        <f t="shared" si="14"/>
        <v>11.730100475446601</v>
      </c>
      <c r="U62" s="2">
        <v>66.7</v>
      </c>
      <c r="V62">
        <v>95</v>
      </c>
      <c r="W62" s="2">
        <v>56</v>
      </c>
      <c r="X62">
        <v>-16</v>
      </c>
      <c r="Y62" s="2">
        <v>-66.7</v>
      </c>
      <c r="Z62">
        <v>-96</v>
      </c>
      <c r="AA62" s="2">
        <v>-56</v>
      </c>
      <c r="AB62">
        <v>9</v>
      </c>
    </row>
    <row r="63" spans="3:28" x14ac:dyDescent="0.2">
      <c r="C63">
        <v>94.9</v>
      </c>
      <c r="D63">
        <f t="shared" si="7"/>
        <v>528.631907308378</v>
      </c>
      <c r="E63">
        <f t="shared" si="11"/>
        <v>211.1418085580388</v>
      </c>
      <c r="G63">
        <v>44.5</v>
      </c>
      <c r="H63">
        <f t="shared" si="8"/>
        <v>247.88324420677361</v>
      </c>
      <c r="I63">
        <f t="shared" si="12"/>
        <v>-22.156856453621359</v>
      </c>
      <c r="K63">
        <v>-94.8</v>
      </c>
      <c r="L63">
        <f t="shared" si="9"/>
        <v>-528.07486631016047</v>
      </c>
      <c r="M63">
        <f t="shared" si="13"/>
        <v>-224.17525353075723</v>
      </c>
      <c r="O63">
        <v>-44.5</v>
      </c>
      <c r="P63">
        <f t="shared" si="10"/>
        <v>-247.88324420677361</v>
      </c>
      <c r="Q63">
        <f t="shared" si="14"/>
        <v>9.1234114809029112</v>
      </c>
      <c r="U63" s="2">
        <v>94.9</v>
      </c>
      <c r="V63">
        <v>162</v>
      </c>
      <c r="W63" s="2">
        <v>44.5</v>
      </c>
      <c r="X63">
        <v>-17</v>
      </c>
      <c r="Y63" s="2">
        <v>-94.8</v>
      </c>
      <c r="Z63">
        <v>-172</v>
      </c>
      <c r="AA63" s="2">
        <v>-44.5</v>
      </c>
      <c r="AB63">
        <v>7</v>
      </c>
    </row>
    <row r="64" spans="3:28" x14ac:dyDescent="0.2">
      <c r="C64">
        <v>157.30000000000001</v>
      </c>
      <c r="D64">
        <f t="shared" si="7"/>
        <v>876.22549019607857</v>
      </c>
      <c r="E64">
        <f t="shared" si="11"/>
        <v>216.35518654712618</v>
      </c>
      <c r="G64">
        <v>39.200000000000003</v>
      </c>
      <c r="H64">
        <f t="shared" si="8"/>
        <v>218.36007130124781</v>
      </c>
      <c r="I64">
        <f t="shared" si="12"/>
        <v>-9.1234114809029112</v>
      </c>
      <c r="K64">
        <v>-157.4</v>
      </c>
      <c r="L64">
        <f t="shared" si="9"/>
        <v>-876.78253119429587</v>
      </c>
      <c r="M64">
        <f t="shared" si="13"/>
        <v>-229.38863151984461</v>
      </c>
      <c r="O64">
        <v>-39.200000000000003</v>
      </c>
      <c r="P64">
        <f t="shared" si="10"/>
        <v>-218.36007130124781</v>
      </c>
      <c r="Q64">
        <f t="shared" si="14"/>
        <v>5.2133779890873777</v>
      </c>
      <c r="U64" s="2">
        <v>157.30000000000001</v>
      </c>
      <c r="V64">
        <v>166</v>
      </c>
      <c r="W64" s="2">
        <v>39.200000000000003</v>
      </c>
      <c r="X64">
        <v>-7</v>
      </c>
      <c r="Y64" s="2">
        <v>-157.4</v>
      </c>
      <c r="Z64">
        <v>-176</v>
      </c>
      <c r="AA64" s="2">
        <v>-39.200000000000003</v>
      </c>
      <c r="AB64">
        <v>4</v>
      </c>
    </row>
    <row r="65" spans="3:28" x14ac:dyDescent="0.2">
      <c r="C65">
        <v>250.6</v>
      </c>
      <c r="D65">
        <f t="shared" si="7"/>
        <v>1395.9447415329769</v>
      </c>
      <c r="E65">
        <f t="shared" si="11"/>
        <v>155.09799517534947</v>
      </c>
      <c r="G65">
        <v>28.1</v>
      </c>
      <c r="H65">
        <f t="shared" si="8"/>
        <v>156.52852049910874</v>
      </c>
      <c r="I65">
        <f t="shared" si="12"/>
        <v>-13.033444972718444</v>
      </c>
      <c r="K65">
        <v>-250.7</v>
      </c>
      <c r="L65">
        <f t="shared" si="9"/>
        <v>-1396.5017825311943</v>
      </c>
      <c r="M65">
        <f t="shared" si="13"/>
        <v>-156.40133967262133</v>
      </c>
      <c r="O65">
        <v>-28.1</v>
      </c>
      <c r="P65">
        <f t="shared" si="10"/>
        <v>-156.52852049910874</v>
      </c>
      <c r="Q65">
        <f t="shared" si="14"/>
        <v>9.1234114809029112</v>
      </c>
      <c r="U65" s="2">
        <v>250.6</v>
      </c>
      <c r="V65">
        <v>119</v>
      </c>
      <c r="W65" s="2">
        <v>28.1</v>
      </c>
      <c r="X65">
        <v>-10</v>
      </c>
      <c r="Y65" s="2">
        <v>-250.7</v>
      </c>
      <c r="Z65">
        <v>-120</v>
      </c>
      <c r="AA65" s="2">
        <v>-28.1</v>
      </c>
      <c r="AB65">
        <v>7</v>
      </c>
    </row>
    <row r="66" spans="3:28" x14ac:dyDescent="0.2">
      <c r="C66">
        <v>500</v>
      </c>
      <c r="D66">
        <f t="shared" si="7"/>
        <v>2785.2049910873443</v>
      </c>
      <c r="E66">
        <f t="shared" si="11"/>
        <v>190.2882966016893</v>
      </c>
      <c r="G66">
        <v>15.4</v>
      </c>
      <c r="H66">
        <f t="shared" si="8"/>
        <v>85.784313725490193</v>
      </c>
      <c r="I66">
        <f t="shared" si="12"/>
        <v>-16.943478464533978</v>
      </c>
      <c r="K66">
        <v>-520</v>
      </c>
      <c r="L66">
        <f t="shared" si="9"/>
        <v>-2896.6131907308377</v>
      </c>
      <c r="M66">
        <f t="shared" si="13"/>
        <v>-200.71505257986405</v>
      </c>
      <c r="O66">
        <v>-15.4</v>
      </c>
      <c r="P66">
        <f t="shared" si="10"/>
        <v>-85.784313725490193</v>
      </c>
      <c r="Q66">
        <f t="shared" si="14"/>
        <v>10.426755978174755</v>
      </c>
      <c r="U66" s="2">
        <v>500</v>
      </c>
      <c r="V66">
        <v>146</v>
      </c>
      <c r="W66" s="2">
        <v>15.4</v>
      </c>
      <c r="X66">
        <v>-13</v>
      </c>
      <c r="Y66" s="2">
        <v>-520</v>
      </c>
      <c r="Z66">
        <v>-154</v>
      </c>
      <c r="AA66" s="2">
        <v>-15.4</v>
      </c>
      <c r="AB66">
        <v>8</v>
      </c>
    </row>
    <row r="67" spans="3:28" x14ac:dyDescent="0.2">
      <c r="C67">
        <v>1460</v>
      </c>
      <c r="D67">
        <f t="shared" si="7"/>
        <v>8132.7985739750447</v>
      </c>
      <c r="E67">
        <f t="shared" si="11"/>
        <v>174.64816263442717</v>
      </c>
      <c r="G67">
        <v>0</v>
      </c>
      <c r="H67">
        <f t="shared" si="8"/>
        <v>0</v>
      </c>
      <c r="I67">
        <f t="shared" si="12"/>
        <v>-33.886956929067956</v>
      </c>
      <c r="K67">
        <v>-1460</v>
      </c>
      <c r="L67">
        <f t="shared" si="9"/>
        <v>-8132.7985739750447</v>
      </c>
      <c r="M67">
        <f>4*3.1416*10^(-7)*7^2*(825/300)*(435/0.8) *(1458)*10^(-3)*((C34)/103)*10^3</f>
        <v>-177.25485162897087</v>
      </c>
      <c r="O67">
        <v>0</v>
      </c>
      <c r="P67">
        <f t="shared" si="10"/>
        <v>0</v>
      </c>
      <c r="Q67">
        <f>4*3.1416*10^(-7)*7^2*(825/300)*(435/0.8) *(1458)*10^(-3)*((C45)/103)*10^3</f>
        <v>33.886956929067956</v>
      </c>
      <c r="U67" s="2">
        <v>1460</v>
      </c>
      <c r="V67">
        <v>134</v>
      </c>
      <c r="W67" s="2">
        <v>0</v>
      </c>
      <c r="X67">
        <v>-26</v>
      </c>
      <c r="Y67" s="2">
        <v>-1460</v>
      </c>
      <c r="Z67">
        <v>-136</v>
      </c>
      <c r="AA67" s="2">
        <v>0</v>
      </c>
      <c r="AB67">
        <v>26</v>
      </c>
    </row>
    <row r="70" spans="3:28" x14ac:dyDescent="0.2">
      <c r="D70">
        <f>SUM(E57:E67, I57:I67,M57:M67,Q57:Q67)</f>
        <v>-161.61471766170911</v>
      </c>
    </row>
    <row r="71" spans="3:28" x14ac:dyDescent="0.2">
      <c r="F71" t="s">
        <v>7</v>
      </c>
      <c r="G71">
        <f>SUM(E57:E67, Q57:Q67)</f>
        <v>2413.7940089474559</v>
      </c>
      <c r="I71" t="s">
        <v>9</v>
      </c>
      <c r="K71">
        <f>(G71-G72)/2</f>
        <v>2494.6013677783103</v>
      </c>
      <c r="L71">
        <f>K71/2</f>
        <v>1247.3006838891552</v>
      </c>
      <c r="O71">
        <f>SUM(E57:E67,I57:I67)</f>
        <v>1063.5291097738248</v>
      </c>
      <c r="Q71">
        <f>SUM(M57:M67,Q57:Q67)</f>
        <v>-1225.1438274355344</v>
      </c>
      <c r="S71">
        <f>(O71-Q71)/2</f>
        <v>1144.3364686046796</v>
      </c>
      <c r="T71">
        <f>S71/2</f>
        <v>572.16823430233978</v>
      </c>
    </row>
    <row r="72" spans="3:28" x14ac:dyDescent="0.2">
      <c r="F72" t="s">
        <v>8</v>
      </c>
      <c r="G72">
        <f>SUM(I57:I67,M57:M67)</f>
        <v>-2575.4087266091647</v>
      </c>
    </row>
    <row r="75" spans="3:28" x14ac:dyDescent="0.2">
      <c r="C75" t="s">
        <v>3</v>
      </c>
      <c r="G75" t="s">
        <v>4</v>
      </c>
      <c r="K75" t="s">
        <v>5</v>
      </c>
      <c r="O75" t="s">
        <v>6</v>
      </c>
      <c r="U75" t="s">
        <v>10</v>
      </c>
    </row>
    <row r="76" spans="3:28" x14ac:dyDescent="0.2">
      <c r="C76" t="s">
        <v>0</v>
      </c>
      <c r="D76" t="s">
        <v>1</v>
      </c>
      <c r="E76" t="s">
        <v>11</v>
      </c>
      <c r="G76" t="s">
        <v>0</v>
      </c>
      <c r="H76" t="s">
        <v>1</v>
      </c>
      <c r="I76" t="s">
        <v>11</v>
      </c>
      <c r="K76" t="s">
        <v>0</v>
      </c>
      <c r="L76" t="s">
        <v>1</v>
      </c>
      <c r="M76" t="s">
        <v>11</v>
      </c>
      <c r="O76" t="s">
        <v>0</v>
      </c>
      <c r="P76" t="s">
        <v>1</v>
      </c>
      <c r="Q76" t="s">
        <v>11</v>
      </c>
      <c r="U76" t="s">
        <v>0</v>
      </c>
      <c r="V76" t="s">
        <v>1</v>
      </c>
      <c r="W76" t="s">
        <v>2</v>
      </c>
      <c r="X76" t="s">
        <v>11</v>
      </c>
    </row>
    <row r="77" spans="3:28" x14ac:dyDescent="0.2">
      <c r="C77">
        <v>0</v>
      </c>
      <c r="D77">
        <v>0</v>
      </c>
      <c r="E77">
        <f t="shared" ref="E77:E86" si="15">E78-E57</f>
        <v>-512.21438742783494</v>
      </c>
      <c r="G77">
        <v>1460</v>
      </c>
      <c r="H77">
        <v>8132.7985739750447</v>
      </c>
      <c r="I77">
        <v>1247.3006838891552</v>
      </c>
      <c r="K77">
        <v>0</v>
      </c>
      <c r="L77">
        <v>0</v>
      </c>
      <c r="M77">
        <v>551.31472234599005</v>
      </c>
      <c r="O77">
        <v>-1460</v>
      </c>
      <c r="P77">
        <v>-8132.7985739750447</v>
      </c>
      <c r="Q77">
        <v>-1328.1080427200095</v>
      </c>
      <c r="U77">
        <v>0</v>
      </c>
      <c r="V77">
        <f t="shared" ref="V77:V88" si="16">(1750*U77*10^(-3))/(3.1416*0.1)</f>
        <v>0</v>
      </c>
      <c r="W77">
        <f>E88-SUM(W78:W88)</f>
        <v>1.3033444972718371</v>
      </c>
      <c r="X77">
        <v>0</v>
      </c>
    </row>
    <row r="78" spans="3:28" x14ac:dyDescent="0.2">
      <c r="C78">
        <v>15.4</v>
      </c>
      <c r="D78">
        <v>85.784313725490193</v>
      </c>
      <c r="E78">
        <f t="shared" si="15"/>
        <v>-441.83378457515528</v>
      </c>
      <c r="G78">
        <v>510</v>
      </c>
      <c r="H78">
        <v>2840.909090909091</v>
      </c>
      <c r="I78">
        <f>I77+I57</f>
        <v>1067.4391432656405</v>
      </c>
      <c r="K78">
        <v>-15.4</v>
      </c>
      <c r="L78">
        <v>-85.784313725490193</v>
      </c>
      <c r="M78">
        <f>M77+M57</f>
        <v>484.84415298512602</v>
      </c>
      <c r="O78">
        <v>-510</v>
      </c>
      <c r="P78">
        <v>-2840.909090909091</v>
      </c>
      <c r="Q78">
        <f>Q77+Q57</f>
        <v>-1150.8531910910388</v>
      </c>
      <c r="U78">
        <v>15.4</v>
      </c>
      <c r="V78">
        <f t="shared" si="16"/>
        <v>85.784313725490193</v>
      </c>
      <c r="W78">
        <f>4*3.1416*10^(-7)*7^2*(825/300)*(435/0.8) *(1458)*10^(-3)*((G2)/103)*10^3</f>
        <v>26.066889945436888</v>
      </c>
      <c r="X78">
        <f>X77+W78</f>
        <v>26.066889945436888</v>
      </c>
    </row>
    <row r="79" spans="3:28" x14ac:dyDescent="0.2">
      <c r="C79">
        <v>28.1</v>
      </c>
      <c r="D79">
        <v>156.52852049910874</v>
      </c>
      <c r="E79">
        <f t="shared" si="15"/>
        <v>-359.72308124702909</v>
      </c>
      <c r="G79">
        <v>251</v>
      </c>
      <c r="H79">
        <v>1398.1729055258468</v>
      </c>
      <c r="I79">
        <f t="shared" ref="I79:I88" si="17">I78+I58</f>
        <v>913.64449258756281</v>
      </c>
      <c r="K79">
        <v>-28.12</v>
      </c>
      <c r="L79">
        <v>-156.63992869875224</v>
      </c>
      <c r="M79">
        <f t="shared" ref="M79:M88" si="18">M78+M58</f>
        <v>394.91338267336874</v>
      </c>
      <c r="O79">
        <v>-250</v>
      </c>
      <c r="P79">
        <v>-1392.6024955436721</v>
      </c>
      <c r="Q79">
        <f t="shared" ref="Q79:Q88" si="19">Q78+Q58</f>
        <v>-984.02509544024269</v>
      </c>
      <c r="U79">
        <v>28.1</v>
      </c>
      <c r="V79">
        <f t="shared" si="16"/>
        <v>156.52852049910874</v>
      </c>
      <c r="W79">
        <f t="shared" ref="W79:W88" si="20">4*3.1416*10^(-7)*7^2*(825/300)*(435/0.8) *(1458)*10^(-3)*((G3)/103)*10^3</f>
        <v>44.313712907242717</v>
      </c>
      <c r="X79">
        <f t="shared" ref="X79:X88" si="21">X78+W79</f>
        <v>70.380602852679601</v>
      </c>
    </row>
    <row r="80" spans="3:28" x14ac:dyDescent="0.2">
      <c r="C80">
        <v>39.159999999999997</v>
      </c>
      <c r="D80">
        <v>218.1372549019608</v>
      </c>
      <c r="E80">
        <f t="shared" si="15"/>
        <v>-208.53511956349516</v>
      </c>
      <c r="G80">
        <v>157</v>
      </c>
      <c r="H80">
        <v>874.55436720142609</v>
      </c>
      <c r="I80">
        <f t="shared" si="17"/>
        <v>809.37693280581527</v>
      </c>
      <c r="K80">
        <v>-39.159999999999997</v>
      </c>
      <c r="L80">
        <v>-218.1372549019608</v>
      </c>
      <c r="M80">
        <f t="shared" si="18"/>
        <v>178.55819612624256</v>
      </c>
      <c r="O80">
        <v>-157</v>
      </c>
      <c r="P80">
        <v>-874.55436720142609</v>
      </c>
      <c r="Q80">
        <f t="shared" si="19"/>
        <v>-881.06088015576699</v>
      </c>
      <c r="U80">
        <v>39.15</v>
      </c>
      <c r="V80">
        <f t="shared" si="16"/>
        <v>218.08155080213905</v>
      </c>
      <c r="W80">
        <f t="shared" si="20"/>
        <v>88.627425814485434</v>
      </c>
      <c r="X80">
        <f t="shared" si="21"/>
        <v>159.00802866716504</v>
      </c>
    </row>
    <row r="81" spans="3:24" x14ac:dyDescent="0.2">
      <c r="C81">
        <v>44.5</v>
      </c>
      <c r="D81">
        <v>247.88324420677361</v>
      </c>
      <c r="E81">
        <f t="shared" si="15"/>
        <v>-57.347157879961202</v>
      </c>
      <c r="G81">
        <v>95</v>
      </c>
      <c r="H81">
        <v>529.18894830659542</v>
      </c>
      <c r="I81">
        <f t="shared" si="17"/>
        <v>723.35619598587357</v>
      </c>
      <c r="K81">
        <v>-44.5</v>
      </c>
      <c r="L81">
        <v>-247.88324420677361</v>
      </c>
      <c r="M81">
        <f t="shared" si="18"/>
        <v>27.370234442708608</v>
      </c>
      <c r="O81">
        <v>-95</v>
      </c>
      <c r="P81">
        <v>-529.18894830659542</v>
      </c>
      <c r="Q81">
        <f t="shared" si="19"/>
        <v>-784.61338735765048</v>
      </c>
      <c r="U81">
        <v>44.5</v>
      </c>
      <c r="V81">
        <f t="shared" si="16"/>
        <v>247.88324420677361</v>
      </c>
      <c r="W81">
        <f t="shared" si="20"/>
        <v>49.527090896330087</v>
      </c>
      <c r="X81">
        <f t="shared" si="21"/>
        <v>208.53511956349513</v>
      </c>
    </row>
    <row r="82" spans="3:24" x14ac:dyDescent="0.2">
      <c r="C82">
        <v>56</v>
      </c>
      <c r="D82">
        <v>311.94295900178253</v>
      </c>
      <c r="E82">
        <f t="shared" si="15"/>
        <v>175.95150713169895</v>
      </c>
      <c r="G82">
        <v>66.7</v>
      </c>
      <c r="H82">
        <v>371.54634581105171</v>
      </c>
      <c r="I82">
        <f t="shared" si="17"/>
        <v>667.31238260318423</v>
      </c>
      <c r="K82">
        <v>-56</v>
      </c>
      <c r="L82">
        <v>-311.94295900178253</v>
      </c>
      <c r="M82">
        <f t="shared" si="18"/>
        <v>-215.05184204985449</v>
      </c>
      <c r="O82">
        <v>-66.7</v>
      </c>
      <c r="P82">
        <v>-371.54634581105171</v>
      </c>
      <c r="Q82">
        <f t="shared" si="19"/>
        <v>-753.33311942312616</v>
      </c>
      <c r="U82">
        <v>56</v>
      </c>
      <c r="V82">
        <f t="shared" si="16"/>
        <v>311.94295900178253</v>
      </c>
      <c r="W82">
        <f t="shared" si="20"/>
        <v>101.66087078720388</v>
      </c>
      <c r="X82">
        <f t="shared" si="21"/>
        <v>310.19599035069899</v>
      </c>
    </row>
    <row r="83" spans="3:24" x14ac:dyDescent="0.2">
      <c r="C83">
        <v>66.7</v>
      </c>
      <c r="D83">
        <v>371.54634581105171</v>
      </c>
      <c r="E83">
        <f t="shared" si="15"/>
        <v>299.76923437252418</v>
      </c>
      <c r="G83">
        <v>56</v>
      </c>
      <c r="H83">
        <v>311.94295900178253</v>
      </c>
      <c r="I83">
        <f t="shared" si="17"/>
        <v>646.45887064683473</v>
      </c>
      <c r="K83">
        <v>-66.7</v>
      </c>
      <c r="L83">
        <v>-371.54634581105171</v>
      </c>
      <c r="M83">
        <f t="shared" si="18"/>
        <v>-340.17291378795159</v>
      </c>
      <c r="O83">
        <v>-56</v>
      </c>
      <c r="P83">
        <v>-311.94295900178253</v>
      </c>
      <c r="Q83">
        <f t="shared" si="19"/>
        <v>-741.60301894767952</v>
      </c>
      <c r="U83">
        <v>66.7</v>
      </c>
      <c r="V83">
        <f t="shared" si="16"/>
        <v>371.54634581105171</v>
      </c>
      <c r="W83">
        <f t="shared" si="20"/>
        <v>75.593980841766978</v>
      </c>
      <c r="X83">
        <f t="shared" si="21"/>
        <v>385.78997119246594</v>
      </c>
    </row>
    <row r="84" spans="3:24" x14ac:dyDescent="0.2">
      <c r="C84">
        <v>94.9</v>
      </c>
      <c r="D84">
        <v>528.631907308378</v>
      </c>
      <c r="E84">
        <f t="shared" si="15"/>
        <v>510.91104293056299</v>
      </c>
      <c r="G84">
        <v>44.5</v>
      </c>
      <c r="H84">
        <v>247.88324420677361</v>
      </c>
      <c r="I84">
        <f t="shared" si="17"/>
        <v>624.30201419321338</v>
      </c>
      <c r="K84">
        <v>-94.8</v>
      </c>
      <c r="L84">
        <v>-528.07486631016047</v>
      </c>
      <c r="M84">
        <f t="shared" si="18"/>
        <v>-564.34816731870887</v>
      </c>
      <c r="O84">
        <v>-44.5</v>
      </c>
      <c r="P84">
        <v>-247.88324420677361</v>
      </c>
      <c r="Q84">
        <f t="shared" si="19"/>
        <v>-732.47960746677666</v>
      </c>
      <c r="U84">
        <v>95</v>
      </c>
      <c r="V84">
        <f t="shared" si="16"/>
        <v>529.18894830659542</v>
      </c>
      <c r="W84">
        <f t="shared" si="20"/>
        <v>156.40133967262133</v>
      </c>
      <c r="X84">
        <f t="shared" si="21"/>
        <v>542.1913108650873</v>
      </c>
    </row>
    <row r="85" spans="3:24" x14ac:dyDescent="0.2">
      <c r="C85">
        <v>157.30000000000001</v>
      </c>
      <c r="D85">
        <v>876.22549019607857</v>
      </c>
      <c r="E85">
        <f t="shared" si="15"/>
        <v>727.26622947768919</v>
      </c>
      <c r="G85">
        <v>39.200000000000003</v>
      </c>
      <c r="H85">
        <v>218.36007130124781</v>
      </c>
      <c r="I85">
        <f t="shared" si="17"/>
        <v>615.17860271231052</v>
      </c>
      <c r="K85">
        <v>-157.4</v>
      </c>
      <c r="L85">
        <v>-876.78253119429587</v>
      </c>
      <c r="M85">
        <f t="shared" si="18"/>
        <v>-793.73679883855345</v>
      </c>
      <c r="O85">
        <v>-39.200000000000003</v>
      </c>
      <c r="P85">
        <v>-218.36007130124781</v>
      </c>
      <c r="Q85">
        <f t="shared" si="19"/>
        <v>-727.26622947768931</v>
      </c>
      <c r="U85">
        <v>157</v>
      </c>
      <c r="V85">
        <f t="shared" si="16"/>
        <v>874.55436720142609</v>
      </c>
      <c r="W85">
        <f t="shared" si="20"/>
        <v>156.40133967262133</v>
      </c>
      <c r="X85">
        <f t="shared" si="21"/>
        <v>698.59265053770866</v>
      </c>
    </row>
    <row r="86" spans="3:24" x14ac:dyDescent="0.2">
      <c r="C86">
        <v>250.6</v>
      </c>
      <c r="D86">
        <v>1395.9447415329769</v>
      </c>
      <c r="E86">
        <f t="shared" si="15"/>
        <v>882.36422465303872</v>
      </c>
      <c r="G86">
        <v>28.1</v>
      </c>
      <c r="H86">
        <v>156.52852049910874</v>
      </c>
      <c r="I86">
        <f t="shared" si="17"/>
        <v>602.14515773959204</v>
      </c>
      <c r="K86">
        <v>-250.7</v>
      </c>
      <c r="L86">
        <v>-1396.5017825311943</v>
      </c>
      <c r="M86">
        <f t="shared" si="18"/>
        <v>-950.13813851117482</v>
      </c>
      <c r="O86">
        <v>-28.1</v>
      </c>
      <c r="P86">
        <v>-156.52852049910874</v>
      </c>
      <c r="Q86">
        <f t="shared" si="19"/>
        <v>-718.14281799678645</v>
      </c>
      <c r="U86">
        <v>251</v>
      </c>
      <c r="V86">
        <f t="shared" si="16"/>
        <v>1398.1729055258468</v>
      </c>
      <c r="W86">
        <f t="shared" si="20"/>
        <v>160.31137316443687</v>
      </c>
      <c r="X86">
        <f t="shared" si="21"/>
        <v>858.90402370214554</v>
      </c>
    </row>
    <row r="87" spans="3:24" x14ac:dyDescent="0.2">
      <c r="C87">
        <v>500</v>
      </c>
      <c r="D87">
        <v>2785.2049910873443</v>
      </c>
      <c r="E87">
        <f>E88-E67</f>
        <v>1072.6525212547281</v>
      </c>
      <c r="G87">
        <v>15.4</v>
      </c>
      <c r="H87">
        <v>85.784313725490193</v>
      </c>
      <c r="I87">
        <f t="shared" si="17"/>
        <v>585.20167927505804</v>
      </c>
      <c r="K87">
        <v>-520</v>
      </c>
      <c r="L87">
        <v>-2896.6131907308377</v>
      </c>
      <c r="M87">
        <f t="shared" si="18"/>
        <v>-1150.8531910910388</v>
      </c>
      <c r="O87">
        <v>-15.4</v>
      </c>
      <c r="P87">
        <v>-85.784313725490193</v>
      </c>
      <c r="Q87">
        <f t="shared" si="19"/>
        <v>-707.71606201861164</v>
      </c>
      <c r="U87">
        <v>514</v>
      </c>
      <c r="V87">
        <f t="shared" si="16"/>
        <v>2863.1907308377895</v>
      </c>
      <c r="W87">
        <f t="shared" si="20"/>
        <v>202.01839707713589</v>
      </c>
      <c r="X87">
        <f t="shared" si="21"/>
        <v>1060.9224207792813</v>
      </c>
    </row>
    <row r="88" spans="3:24" x14ac:dyDescent="0.2">
      <c r="C88">
        <v>1460</v>
      </c>
      <c r="D88">
        <v>8132.7985739750447</v>
      </c>
      <c r="E88">
        <f>L71</f>
        <v>1247.3006838891552</v>
      </c>
      <c r="G88">
        <v>0</v>
      </c>
      <c r="H88">
        <v>0</v>
      </c>
      <c r="I88">
        <f t="shared" si="17"/>
        <v>551.31472234599005</v>
      </c>
      <c r="K88">
        <v>-1460</v>
      </c>
      <c r="L88">
        <v>-8132.7985739750447</v>
      </c>
      <c r="M88">
        <f t="shared" si="18"/>
        <v>-1328.1080427200095</v>
      </c>
      <c r="O88">
        <v>0</v>
      </c>
      <c r="P88">
        <v>0</v>
      </c>
      <c r="Q88">
        <f t="shared" si="19"/>
        <v>-673.82910508954365</v>
      </c>
      <c r="U88">
        <v>1457</v>
      </c>
      <c r="V88">
        <f t="shared" si="16"/>
        <v>8116.0873440285204</v>
      </c>
      <c r="W88">
        <f t="shared" si="20"/>
        <v>185.07491861260192</v>
      </c>
      <c r="X88">
        <f t="shared" si="21"/>
        <v>1245.9973393918833</v>
      </c>
    </row>
    <row r="90" spans="3:24" x14ac:dyDescent="0.2">
      <c r="I90">
        <f>I88/2</f>
        <v>275.65736117299502</v>
      </c>
      <c r="W90">
        <f>SUM(W78:W88)</f>
        <v>1245.9973393918833</v>
      </c>
    </row>
    <row r="92" spans="3:24" x14ac:dyDescent="0.2">
      <c r="G92">
        <v>531.76455488691204</v>
      </c>
    </row>
    <row r="102" spans="3:10" x14ac:dyDescent="0.2">
      <c r="C102" t="s">
        <v>3</v>
      </c>
      <c r="E102" t="s">
        <v>4</v>
      </c>
      <c r="G102" t="s">
        <v>5</v>
      </c>
      <c r="I102" t="s">
        <v>6</v>
      </c>
    </row>
    <row r="103" spans="3:10" x14ac:dyDescent="0.2">
      <c r="C103" t="s">
        <v>1</v>
      </c>
      <c r="D103" t="s">
        <v>11</v>
      </c>
      <c r="E103" t="s">
        <v>1</v>
      </c>
      <c r="F103" t="s">
        <v>11</v>
      </c>
      <c r="G103" t="s">
        <v>1</v>
      </c>
      <c r="H103" t="s">
        <v>11</v>
      </c>
      <c r="I103" t="s">
        <v>1</v>
      </c>
      <c r="J103" t="s">
        <v>11</v>
      </c>
    </row>
    <row r="104" spans="3:10" x14ac:dyDescent="0.2">
      <c r="C104" s="1">
        <v>0</v>
      </c>
      <c r="D104" s="1">
        <v>-512.21438742783494</v>
      </c>
      <c r="E104" s="1">
        <v>8132.7985739750447</v>
      </c>
      <c r="F104" s="1">
        <v>1247.3006838891552</v>
      </c>
      <c r="G104" s="1">
        <v>0</v>
      </c>
      <c r="H104" s="1">
        <v>551.31472234599005</v>
      </c>
      <c r="I104" s="1">
        <v>-8132.7985739750447</v>
      </c>
      <c r="J104" s="1">
        <v>-1328.1080427200095</v>
      </c>
    </row>
    <row r="105" spans="3:10" x14ac:dyDescent="0.2">
      <c r="C105" s="1">
        <v>85.784313725490193</v>
      </c>
      <c r="D105" s="1">
        <v>-441.83378457515528</v>
      </c>
      <c r="E105" s="1">
        <v>2840.909090909091</v>
      </c>
      <c r="F105" s="1">
        <v>1067.4391432656405</v>
      </c>
      <c r="G105" s="1">
        <v>-85.784313725490193</v>
      </c>
      <c r="H105" s="1">
        <v>484.84415298512602</v>
      </c>
      <c r="I105" s="1">
        <v>-2840.909090909091</v>
      </c>
      <c r="J105" s="1">
        <v>-1150.8531910910388</v>
      </c>
    </row>
    <row r="106" spans="3:10" x14ac:dyDescent="0.2">
      <c r="C106" s="1">
        <v>156.52852049910874</v>
      </c>
      <c r="D106" s="1">
        <v>-359.72308124702909</v>
      </c>
      <c r="E106" s="1">
        <v>1398.1729055258468</v>
      </c>
      <c r="F106" s="1">
        <v>913.64449258756281</v>
      </c>
      <c r="G106" s="1">
        <v>-156.63992869875224</v>
      </c>
      <c r="H106" s="1">
        <v>394.91338267336874</v>
      </c>
      <c r="I106" s="1">
        <v>-1392.6024955436721</v>
      </c>
      <c r="J106" s="1">
        <v>-984.02509544024269</v>
      </c>
    </row>
    <row r="107" spans="3:10" x14ac:dyDescent="0.2">
      <c r="C107" s="1">
        <v>218.1372549019608</v>
      </c>
      <c r="D107" s="1">
        <v>-208.53511956349516</v>
      </c>
      <c r="E107" s="1">
        <v>874.55436720142609</v>
      </c>
      <c r="F107" s="1">
        <v>809.37693280581527</v>
      </c>
      <c r="G107" s="1">
        <v>-218.1372549019608</v>
      </c>
      <c r="H107" s="1">
        <v>178.55819612624256</v>
      </c>
      <c r="I107" s="1">
        <v>-874.55436720142609</v>
      </c>
      <c r="J107" s="1">
        <v>-881.06088015576699</v>
      </c>
    </row>
    <row r="108" spans="3:10" x14ac:dyDescent="0.2">
      <c r="C108" s="1">
        <v>247.88324420677361</v>
      </c>
      <c r="D108" s="1">
        <v>-57.347157879961202</v>
      </c>
      <c r="E108" s="1">
        <v>529.18894830659542</v>
      </c>
      <c r="F108" s="1">
        <v>723.35619598587357</v>
      </c>
      <c r="G108" s="1">
        <v>-247.88324420677361</v>
      </c>
      <c r="H108" s="1">
        <v>27.370234442708608</v>
      </c>
      <c r="I108" s="1">
        <v>-529.18894830659542</v>
      </c>
      <c r="J108" s="1">
        <v>-784.61338735765048</v>
      </c>
    </row>
    <row r="109" spans="3:10" x14ac:dyDescent="0.2">
      <c r="C109" s="1">
        <v>311.94295900178253</v>
      </c>
      <c r="D109" s="1">
        <v>175.95150713169895</v>
      </c>
      <c r="E109" s="1">
        <v>371.54634581105171</v>
      </c>
      <c r="F109" s="1">
        <v>667.31238260318423</v>
      </c>
      <c r="G109" s="1">
        <v>-311.94295900178253</v>
      </c>
      <c r="H109" s="1">
        <v>-215.05184204985449</v>
      </c>
      <c r="I109" s="1">
        <v>-371.54634581105171</v>
      </c>
      <c r="J109" s="1">
        <v>-753.33311942312616</v>
      </c>
    </row>
    <row r="110" spans="3:10" x14ac:dyDescent="0.2">
      <c r="C110" s="1">
        <v>371.54634581105171</v>
      </c>
      <c r="D110" s="1">
        <v>299.76923437252418</v>
      </c>
      <c r="E110" s="1">
        <v>311.94295900178253</v>
      </c>
      <c r="F110" s="1">
        <v>646.45887064683473</v>
      </c>
      <c r="G110" s="1">
        <v>-371.54634581105171</v>
      </c>
      <c r="H110" s="1">
        <v>-340.17291378795159</v>
      </c>
      <c r="I110" s="1">
        <v>-311.94295900178253</v>
      </c>
      <c r="J110" s="1">
        <v>-741.60301894767952</v>
      </c>
    </row>
    <row r="111" spans="3:10" x14ac:dyDescent="0.2">
      <c r="C111" s="1">
        <v>528.631907308378</v>
      </c>
      <c r="D111" s="1">
        <v>510.91104293056299</v>
      </c>
      <c r="E111" s="1">
        <v>247.88324420677361</v>
      </c>
      <c r="F111" s="1">
        <v>624.30201419321338</v>
      </c>
      <c r="G111" s="1">
        <v>-528.07486631016047</v>
      </c>
      <c r="H111" s="1">
        <v>-564.34816731870887</v>
      </c>
      <c r="I111" s="1">
        <v>-247.88324420677361</v>
      </c>
      <c r="J111" s="1">
        <v>-732.47960746677666</v>
      </c>
    </row>
    <row r="112" spans="3:10" x14ac:dyDescent="0.2">
      <c r="C112" s="1">
        <v>876.22549019607857</v>
      </c>
      <c r="D112" s="1">
        <v>727.26622947768919</v>
      </c>
      <c r="E112" s="1">
        <v>218.36007130124781</v>
      </c>
      <c r="F112" s="1">
        <v>615.17860271231052</v>
      </c>
      <c r="G112" s="1">
        <v>-876.78253119429587</v>
      </c>
      <c r="H112" s="1">
        <v>-793.73679883855345</v>
      </c>
      <c r="I112" s="1">
        <v>-218.36007130124781</v>
      </c>
      <c r="J112" s="1">
        <v>-727.26622947768931</v>
      </c>
    </row>
    <row r="113" spans="3:13" x14ac:dyDescent="0.2">
      <c r="C113" s="1">
        <v>1395.9447415329769</v>
      </c>
      <c r="D113" s="1">
        <v>882.36422465303872</v>
      </c>
      <c r="E113" s="1">
        <v>156.52852049910874</v>
      </c>
      <c r="F113" s="1">
        <v>602.14515773959204</v>
      </c>
      <c r="G113" s="1">
        <v>-1396.5017825311943</v>
      </c>
      <c r="H113" s="1">
        <v>-950.13813851117482</v>
      </c>
      <c r="I113" s="1">
        <v>-156.52852049910874</v>
      </c>
      <c r="J113" s="1">
        <v>-718.14281799678645</v>
      </c>
    </row>
    <row r="114" spans="3:13" x14ac:dyDescent="0.2">
      <c r="C114" s="1">
        <v>2785.2049910873443</v>
      </c>
      <c r="D114" s="1">
        <v>1072.6525212547281</v>
      </c>
      <c r="E114" s="1">
        <v>85.784313725490193</v>
      </c>
      <c r="F114" s="1">
        <v>585.20167927505804</v>
      </c>
      <c r="G114" s="1">
        <v>-2896.6131907308377</v>
      </c>
      <c r="H114" s="1">
        <v>-1150.8531910910388</v>
      </c>
      <c r="I114" s="1">
        <v>-85.784313725490193</v>
      </c>
      <c r="J114" s="1">
        <v>-707.71606201861164</v>
      </c>
    </row>
    <row r="115" spans="3:13" x14ac:dyDescent="0.2">
      <c r="C115" s="1">
        <v>8132.7985739750447</v>
      </c>
      <c r="D115" s="1">
        <v>1247.3006838891552</v>
      </c>
      <c r="E115" s="1">
        <v>0</v>
      </c>
      <c r="F115" s="1">
        <v>551.31472234599005</v>
      </c>
      <c r="G115" s="1">
        <v>-8132.7985739750447</v>
      </c>
      <c r="H115" s="1">
        <v>-1328.1080427200095</v>
      </c>
      <c r="I115" s="1">
        <v>0</v>
      </c>
      <c r="J115" s="1">
        <v>-673.82910508954365</v>
      </c>
    </row>
    <row r="116" spans="3:13" x14ac:dyDescent="0.2">
      <c r="G116" s="1"/>
      <c r="H116" s="1"/>
    </row>
    <row r="120" spans="3:13" x14ac:dyDescent="0.2">
      <c r="L120">
        <f>(-H115+D115)/2</f>
        <v>1287.7043633045823</v>
      </c>
      <c r="M120">
        <f>((D115-L120)^(2)+(-H115-L120)^(2))^(1/2)</f>
        <v>57.139431399071761</v>
      </c>
    </row>
    <row r="122" spans="3:13" x14ac:dyDescent="0.2">
      <c r="C122" t="s">
        <v>0</v>
      </c>
      <c r="D122" t="s">
        <v>13</v>
      </c>
      <c r="E122" t="s">
        <v>1</v>
      </c>
      <c r="F122" t="s">
        <v>11</v>
      </c>
    </row>
    <row r="123" spans="3:13" x14ac:dyDescent="0.2">
      <c r="C123">
        <v>0</v>
      </c>
      <c r="E123">
        <v>0</v>
      </c>
      <c r="F123">
        <v>0</v>
      </c>
    </row>
    <row r="124" spans="3:13" x14ac:dyDescent="0.2">
      <c r="C124" s="2">
        <v>15.4</v>
      </c>
      <c r="D124">
        <v>20</v>
      </c>
      <c r="E124" s="1">
        <v>85.784313725490193</v>
      </c>
      <c r="F124" s="1">
        <v>26.066889945436888</v>
      </c>
    </row>
    <row r="125" spans="3:13" x14ac:dyDescent="0.2">
      <c r="C125" s="2">
        <v>28.1</v>
      </c>
      <c r="D125">
        <v>34</v>
      </c>
      <c r="E125" s="1">
        <v>156.52852049910874</v>
      </c>
      <c r="F125" s="1">
        <v>70.380602852679601</v>
      </c>
    </row>
    <row r="126" spans="3:13" x14ac:dyDescent="0.2">
      <c r="C126" s="2">
        <v>39.15</v>
      </c>
      <c r="D126">
        <v>68</v>
      </c>
      <c r="E126" s="1">
        <v>218.08155080213905</v>
      </c>
      <c r="F126" s="1">
        <v>159.00802866716504</v>
      </c>
    </row>
    <row r="127" spans="3:13" x14ac:dyDescent="0.2">
      <c r="C127" s="2">
        <v>44.5</v>
      </c>
      <c r="D127">
        <v>38</v>
      </c>
      <c r="E127" s="1">
        <v>247.88324420677361</v>
      </c>
      <c r="F127" s="1">
        <v>208.53511956349513</v>
      </c>
    </row>
    <row r="128" spans="3:13" x14ac:dyDescent="0.2">
      <c r="C128" s="2">
        <v>56</v>
      </c>
      <c r="D128">
        <v>78</v>
      </c>
      <c r="E128" s="1">
        <v>311.94295900178253</v>
      </c>
      <c r="F128" s="1">
        <v>310.19599035069899</v>
      </c>
    </row>
    <row r="129" spans="3:6" x14ac:dyDescent="0.2">
      <c r="C129" s="2">
        <v>66.7</v>
      </c>
      <c r="D129">
        <v>58</v>
      </c>
      <c r="E129" s="1">
        <v>371.54634581105171</v>
      </c>
      <c r="F129" s="1">
        <v>385.78997119246594</v>
      </c>
    </row>
    <row r="130" spans="3:6" x14ac:dyDescent="0.2">
      <c r="C130" s="2">
        <v>95</v>
      </c>
      <c r="D130">
        <v>120</v>
      </c>
      <c r="E130" s="1">
        <v>529.18894830659542</v>
      </c>
      <c r="F130" s="1">
        <v>542.1913108650873</v>
      </c>
    </row>
    <row r="131" spans="3:6" x14ac:dyDescent="0.2">
      <c r="C131" s="2">
        <v>157</v>
      </c>
      <c r="D131">
        <v>120</v>
      </c>
      <c r="E131" s="1">
        <v>874.55436720142609</v>
      </c>
      <c r="F131" s="1">
        <v>698.59265053770866</v>
      </c>
    </row>
    <row r="132" spans="3:6" x14ac:dyDescent="0.2">
      <c r="C132" s="2">
        <v>251</v>
      </c>
      <c r="D132">
        <v>123</v>
      </c>
      <c r="E132" s="1">
        <v>1398.1729055258468</v>
      </c>
      <c r="F132" s="1">
        <v>858.90402370214554</v>
      </c>
    </row>
    <row r="133" spans="3:6" x14ac:dyDescent="0.2">
      <c r="C133" s="2">
        <v>514</v>
      </c>
      <c r="D133">
        <v>155</v>
      </c>
      <c r="E133" s="1">
        <v>2863.1907308377895</v>
      </c>
      <c r="F133" s="1">
        <v>1060.9224207792813</v>
      </c>
    </row>
    <row r="134" spans="3:6" x14ac:dyDescent="0.2">
      <c r="C134" s="2">
        <v>1457</v>
      </c>
      <c r="D134">
        <v>142</v>
      </c>
      <c r="E134" s="1">
        <v>8116.0873440285204</v>
      </c>
      <c r="F134" s="1">
        <v>1245.9973393918833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2019-10-24T07:57:29Z</dcterms:created>
  <dcterms:modified xsi:type="dcterms:W3CDTF">2019-11-05T14:48:36Z</dcterms:modified>
</cp:coreProperties>
</file>