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75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7" i="1" l="1"/>
  <c r="M15" i="1"/>
  <c r="M16" i="1" s="1"/>
  <c r="M14" i="1"/>
  <c r="M11" i="1"/>
  <c r="M4" i="1"/>
  <c r="M3" i="1"/>
  <c r="M5" i="1"/>
  <c r="M6" i="1"/>
  <c r="M7" i="1"/>
  <c r="M8" i="1"/>
  <c r="M9" i="1"/>
  <c r="M10" i="1"/>
  <c r="M2" i="1"/>
  <c r="M1" i="1"/>
  <c r="C7" i="1"/>
  <c r="E1" i="1"/>
  <c r="G1" i="1"/>
  <c r="E13" i="1" l="1"/>
  <c r="E14" i="1"/>
  <c r="E15" i="1"/>
  <c r="E16" i="1"/>
  <c r="E17" i="1"/>
  <c r="E18" i="1"/>
  <c r="E19" i="1"/>
  <c r="E12" i="1"/>
  <c r="D20" i="1"/>
  <c r="D13" i="1"/>
  <c r="D14" i="1"/>
  <c r="D15" i="1"/>
  <c r="D16" i="1"/>
  <c r="D17" i="1"/>
  <c r="D18" i="1"/>
  <c r="D19" i="1"/>
  <c r="D12" i="1"/>
  <c r="C12" i="1"/>
  <c r="C13" i="1"/>
  <c r="C14" i="1"/>
  <c r="C15" i="1"/>
  <c r="C16" i="1"/>
  <c r="C17" i="1"/>
  <c r="C18" i="1"/>
  <c r="C19" i="1"/>
  <c r="C20" i="1"/>
  <c r="B15" i="1"/>
  <c r="B16" i="1" s="1"/>
  <c r="B17" i="1" s="1"/>
  <c r="B18" i="1" s="1"/>
  <c r="B19" i="1" s="1"/>
  <c r="B20" i="1" s="1"/>
  <c r="B12" i="1"/>
  <c r="B13" i="1" s="1"/>
  <c r="B14" i="1" s="1"/>
  <c r="E2" i="1"/>
  <c r="E3" i="1"/>
  <c r="E4" i="1"/>
  <c r="E5" i="1"/>
  <c r="E6" i="1"/>
  <c r="E7" i="1"/>
  <c r="E8" i="1"/>
  <c r="D9" i="1"/>
  <c r="D2" i="1"/>
  <c r="D3" i="1"/>
  <c r="D4" i="1"/>
  <c r="D5" i="1"/>
  <c r="D6" i="1"/>
  <c r="D7" i="1"/>
  <c r="D8" i="1"/>
  <c r="D1" i="1"/>
  <c r="C2" i="1"/>
  <c r="C3" i="1"/>
  <c r="C4" i="1"/>
  <c r="C5" i="1"/>
  <c r="C6" i="1"/>
  <c r="C8" i="1"/>
  <c r="C9" i="1"/>
  <c r="C1" i="1"/>
  <c r="B3" i="1"/>
  <c r="B4" i="1" s="1"/>
  <c r="B5" i="1" s="1"/>
  <c r="B6" i="1" s="1"/>
  <c r="B7" i="1" s="1"/>
  <c r="B8" i="1" s="1"/>
  <c r="B9" i="1" s="1"/>
  <c r="B2" i="1"/>
  <c r="B1" i="1"/>
</calcChain>
</file>

<file path=xl/sharedStrings.xml><?xml version="1.0" encoding="utf-8"?>
<sst xmlns="http://schemas.openxmlformats.org/spreadsheetml/2006/main" count="9" uniqueCount="8">
  <si>
    <t>Ангстрем</t>
  </si>
  <si>
    <r>
      <t>d</t>
    </r>
    <r>
      <rPr>
        <sz val="11"/>
        <color theme="1"/>
        <rFont val="Calibri"/>
        <family val="2"/>
        <charset val="204"/>
      </rPr>
      <t>ν</t>
    </r>
  </si>
  <si>
    <t>dλ</t>
  </si>
  <si>
    <t>дλ</t>
  </si>
  <si>
    <t>B</t>
  </si>
  <si>
    <t>ГГц</t>
  </si>
  <si>
    <t>Тл</t>
  </si>
  <si>
    <t>кГс (10^3 эрстед)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</si>
</sst>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15" zoomScaleNormal="115" workbookViewId="0">
      <selection activeCell="M11" sqref="M11"/>
    </sheetView>
  </sheetViews>
  <sheetFormatPr defaultRowHeight="15" x14ac:dyDescent="0.25"/>
  <cols>
    <col min="7" max="7" width="13.140625" bestFit="1" customWidth="1"/>
  </cols>
  <sheetData>
    <row r="1" spans="1:14" x14ac:dyDescent="0.25">
      <c r="A1">
        <v>10</v>
      </c>
      <c r="B1">
        <f>A1</f>
        <v>10</v>
      </c>
      <c r="C1">
        <f>B1^2</f>
        <v>100</v>
      </c>
      <c r="D1">
        <f>C2-C1</f>
        <v>206.25</v>
      </c>
      <c r="E1">
        <f>D1-$D$9</f>
        <v>0.34500000000002728</v>
      </c>
      <c r="G1">
        <f>5769^2/2/6/10000000</f>
        <v>0.27734467499999998</v>
      </c>
      <c r="H1" t="s">
        <v>0</v>
      </c>
      <c r="I1" t="s">
        <v>3</v>
      </c>
      <c r="K1">
        <v>10</v>
      </c>
      <c r="L1">
        <v>-3.5</v>
      </c>
      <c r="M1">
        <f>-L1*(2*K1+L1)</f>
        <v>57.75</v>
      </c>
    </row>
    <row r="2" spans="1:14" x14ac:dyDescent="0.25">
      <c r="A2">
        <v>7.5</v>
      </c>
      <c r="B2">
        <f>B1+A2</f>
        <v>17.5</v>
      </c>
      <c r="C2">
        <f t="shared" ref="C2:C20" si="0">B2^2</f>
        <v>306.25</v>
      </c>
      <c r="D2">
        <f t="shared" ref="D2:D8" si="1">C3-C2</f>
        <v>200</v>
      </c>
      <c r="E2">
        <f t="shared" ref="E2:E8" si="2">D2-$D$9</f>
        <v>-5.9049999999999727</v>
      </c>
      <c r="L2">
        <v>3</v>
      </c>
      <c r="M2">
        <f>L2*(2*K1+L2)</f>
        <v>69</v>
      </c>
    </row>
    <row r="3" spans="1:14" x14ac:dyDescent="0.25">
      <c r="A3">
        <v>5</v>
      </c>
      <c r="B3">
        <f t="shared" ref="B3:B20" si="3">B2+A3</f>
        <v>22.5</v>
      </c>
      <c r="C3">
        <f t="shared" si="0"/>
        <v>506.25</v>
      </c>
      <c r="D3">
        <f t="shared" si="1"/>
        <v>196</v>
      </c>
      <c r="E3">
        <f t="shared" si="2"/>
        <v>-9.9049999999999727</v>
      </c>
      <c r="K3">
        <v>17.5</v>
      </c>
      <c r="L3">
        <v>-2</v>
      </c>
      <c r="M3">
        <f>-L3*(2*K3+L3)</f>
        <v>66</v>
      </c>
    </row>
    <row r="4" spans="1:14" x14ac:dyDescent="0.25">
      <c r="A4">
        <v>4</v>
      </c>
      <c r="B4">
        <f t="shared" si="3"/>
        <v>26.5</v>
      </c>
      <c r="C4">
        <f t="shared" si="0"/>
        <v>702.25</v>
      </c>
      <c r="D4">
        <f t="shared" si="1"/>
        <v>197.75</v>
      </c>
      <c r="E4">
        <f t="shared" si="2"/>
        <v>-8.1549999999999727</v>
      </c>
      <c r="L4">
        <v>2</v>
      </c>
      <c r="M4">
        <f>L4*(2*K3+L4)</f>
        <v>74</v>
      </c>
    </row>
    <row r="5" spans="1:14" x14ac:dyDescent="0.25">
      <c r="A5">
        <v>3.5</v>
      </c>
      <c r="B5">
        <f t="shared" si="3"/>
        <v>30</v>
      </c>
      <c r="C5">
        <f t="shared" si="0"/>
        <v>900</v>
      </c>
      <c r="D5">
        <f t="shared" si="1"/>
        <v>208.88999999999987</v>
      </c>
      <c r="E5">
        <f t="shared" si="2"/>
        <v>2.9849999999999</v>
      </c>
      <c r="K5">
        <v>22.5</v>
      </c>
      <c r="L5">
        <v>-1.5</v>
      </c>
      <c r="M5">
        <f t="shared" ref="M5:N5" si="4">-L5*(2*K5+L5)</f>
        <v>65.25</v>
      </c>
    </row>
    <row r="6" spans="1:14" x14ac:dyDescent="0.25">
      <c r="A6">
        <v>3.3</v>
      </c>
      <c r="B6">
        <f t="shared" si="3"/>
        <v>33.299999999999997</v>
      </c>
      <c r="C6">
        <f t="shared" si="0"/>
        <v>1108.8899999999999</v>
      </c>
      <c r="D6">
        <f t="shared" si="1"/>
        <v>208.79999999999995</v>
      </c>
      <c r="E6">
        <f t="shared" si="2"/>
        <v>2.8949999999999818</v>
      </c>
      <c r="L6">
        <v>1.5</v>
      </c>
      <c r="M6">
        <f t="shared" ref="M6:N6" si="5">L6*(2*K5+L6)</f>
        <v>69.75</v>
      </c>
    </row>
    <row r="7" spans="1:14" x14ac:dyDescent="0.25">
      <c r="A7">
        <v>3</v>
      </c>
      <c r="B7">
        <f t="shared" si="3"/>
        <v>36.299999999999997</v>
      </c>
      <c r="C7">
        <f>B7^2</f>
        <v>1317.6899999999998</v>
      </c>
      <c r="D7">
        <f t="shared" si="1"/>
        <v>226.79999999999995</v>
      </c>
      <c r="E7">
        <f t="shared" si="2"/>
        <v>20.894999999999982</v>
      </c>
      <c r="K7">
        <v>26.5</v>
      </c>
      <c r="L7">
        <v>-1</v>
      </c>
      <c r="M7">
        <f t="shared" ref="M7:N7" si="6">-L7*(2*K7+L7)</f>
        <v>52</v>
      </c>
    </row>
    <row r="8" spans="1:14" x14ac:dyDescent="0.25">
      <c r="A8">
        <v>3</v>
      </c>
      <c r="B8">
        <f t="shared" si="3"/>
        <v>39.299999999999997</v>
      </c>
      <c r="C8">
        <f t="shared" si="0"/>
        <v>1544.4899999999998</v>
      </c>
      <c r="D8">
        <f t="shared" si="1"/>
        <v>202.75</v>
      </c>
      <c r="E8">
        <f t="shared" si="2"/>
        <v>-3.1549999999999727</v>
      </c>
      <c r="L8">
        <v>1</v>
      </c>
      <c r="M8">
        <f t="shared" ref="M8:N8" si="7">L8*(2*K7+L8)</f>
        <v>54</v>
      </c>
    </row>
    <row r="9" spans="1:14" x14ac:dyDescent="0.25">
      <c r="A9">
        <v>2.5</v>
      </c>
      <c r="B9">
        <f t="shared" si="3"/>
        <v>41.8</v>
      </c>
      <c r="C9">
        <f t="shared" si="0"/>
        <v>1747.2399999999998</v>
      </c>
      <c r="D9">
        <f>AVERAGE(D1:D8)</f>
        <v>205.90499999999997</v>
      </c>
      <c r="K9">
        <v>30</v>
      </c>
      <c r="L9">
        <v>-1</v>
      </c>
      <c r="M9">
        <f t="shared" ref="M9:N9" si="8">-L9*(2*K9+L9)</f>
        <v>59</v>
      </c>
    </row>
    <row r="10" spans="1:14" x14ac:dyDescent="0.25">
      <c r="L10">
        <v>1</v>
      </c>
      <c r="M10">
        <f t="shared" ref="M10:N10" si="9">L10*(2*K9+L10)</f>
        <v>61</v>
      </c>
    </row>
    <row r="11" spans="1:14" x14ac:dyDescent="0.25">
      <c r="M11">
        <f>AVERAGE(M1:M10)</f>
        <v>62.774999999999999</v>
      </c>
    </row>
    <row r="12" spans="1:14" x14ac:dyDescent="0.25">
      <c r="A12">
        <v>12</v>
      </c>
      <c r="B12">
        <f t="shared" si="3"/>
        <v>12</v>
      </c>
      <c r="C12">
        <f t="shared" si="0"/>
        <v>144</v>
      </c>
      <c r="D12">
        <f>C13-C12</f>
        <v>217</v>
      </c>
      <c r="E12">
        <f>D12-$D$20</f>
        <v>19.71875</v>
      </c>
    </row>
    <row r="13" spans="1:14" x14ac:dyDescent="0.25">
      <c r="A13">
        <v>7</v>
      </c>
      <c r="B13">
        <f t="shared" si="3"/>
        <v>19</v>
      </c>
      <c r="C13">
        <f t="shared" si="0"/>
        <v>361</v>
      </c>
      <c r="D13">
        <f t="shared" ref="D13:D19" si="10">C14-C13</f>
        <v>215</v>
      </c>
      <c r="E13">
        <f t="shared" ref="E13:E19" si="11">D13-$D$20</f>
        <v>17.71875</v>
      </c>
    </row>
    <row r="14" spans="1:14" x14ac:dyDescent="0.25">
      <c r="A14">
        <v>5</v>
      </c>
      <c r="B14">
        <f t="shared" si="3"/>
        <v>24</v>
      </c>
      <c r="C14">
        <f t="shared" si="0"/>
        <v>576</v>
      </c>
      <c r="D14">
        <f t="shared" si="10"/>
        <v>208</v>
      </c>
      <c r="E14">
        <f t="shared" si="11"/>
        <v>10.71875</v>
      </c>
      <c r="L14" t="s">
        <v>2</v>
      </c>
      <c r="M14">
        <f>G1*M11/D9</f>
        <v>8.455507138304072E-2</v>
      </c>
      <c r="N14" t="s">
        <v>0</v>
      </c>
    </row>
    <row r="15" spans="1:14" x14ac:dyDescent="0.25">
      <c r="A15">
        <v>4</v>
      </c>
      <c r="B15">
        <f t="shared" si="3"/>
        <v>28</v>
      </c>
      <c r="C15">
        <f t="shared" si="0"/>
        <v>784</v>
      </c>
      <c r="D15">
        <f t="shared" si="10"/>
        <v>208.25</v>
      </c>
      <c r="E15">
        <f t="shared" si="11"/>
        <v>10.96875</v>
      </c>
      <c r="L15" t="s">
        <v>1</v>
      </c>
      <c r="M15">
        <f>3*M11/D9/2/6*100</f>
        <v>7.6218401690099817</v>
      </c>
      <c r="N15" t="s">
        <v>5</v>
      </c>
    </row>
    <row r="16" spans="1:14" x14ac:dyDescent="0.25">
      <c r="A16">
        <v>3.5</v>
      </c>
      <c r="B16">
        <f t="shared" si="3"/>
        <v>31.5</v>
      </c>
      <c r="C16">
        <f t="shared" si="0"/>
        <v>992.25</v>
      </c>
      <c r="D16">
        <f t="shared" si="10"/>
        <v>198</v>
      </c>
      <c r="E16">
        <f t="shared" si="11"/>
        <v>0.71875</v>
      </c>
      <c r="L16" t="s">
        <v>4</v>
      </c>
      <c r="M16">
        <f>M15/14</f>
        <v>0.54441715492928444</v>
      </c>
      <c r="N16" t="s">
        <v>6</v>
      </c>
    </row>
    <row r="17" spans="1:14" x14ac:dyDescent="0.25">
      <c r="A17">
        <v>3</v>
      </c>
      <c r="B17">
        <f t="shared" si="3"/>
        <v>34.5</v>
      </c>
      <c r="C17">
        <f t="shared" si="0"/>
        <v>1190.25</v>
      </c>
      <c r="D17">
        <f t="shared" si="10"/>
        <v>178.75</v>
      </c>
      <c r="E17">
        <f t="shared" si="11"/>
        <v>-18.53125</v>
      </c>
      <c r="M17">
        <f>M16*10</f>
        <v>5.4441715492928449</v>
      </c>
      <c r="N17" t="s">
        <v>7</v>
      </c>
    </row>
    <row r="18" spans="1:14" x14ac:dyDescent="0.25">
      <c r="A18">
        <v>2.5</v>
      </c>
      <c r="B18">
        <f t="shared" si="3"/>
        <v>37</v>
      </c>
      <c r="C18">
        <f t="shared" si="0"/>
        <v>1369</v>
      </c>
      <c r="D18">
        <f t="shared" si="10"/>
        <v>191.25</v>
      </c>
      <c r="E18">
        <f t="shared" si="11"/>
        <v>-6.03125</v>
      </c>
    </row>
    <row r="19" spans="1:14" x14ac:dyDescent="0.25">
      <c r="A19">
        <v>2.5</v>
      </c>
      <c r="B19">
        <f t="shared" si="3"/>
        <v>39.5</v>
      </c>
      <c r="C19">
        <f t="shared" si="0"/>
        <v>1560.25</v>
      </c>
      <c r="D19">
        <f t="shared" si="10"/>
        <v>162</v>
      </c>
      <c r="E19">
        <f t="shared" si="11"/>
        <v>-35.28125</v>
      </c>
    </row>
    <row r="20" spans="1:14" x14ac:dyDescent="0.25">
      <c r="A20">
        <v>2</v>
      </c>
      <c r="B20">
        <f t="shared" si="3"/>
        <v>41.5</v>
      </c>
      <c r="C20">
        <f t="shared" si="0"/>
        <v>1722.25</v>
      </c>
      <c r="D20">
        <f>AVERAGE(D12:D19)</f>
        <v>197.28125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2020-09-05T14:38:13Z</dcterms:created>
  <dcterms:modified xsi:type="dcterms:W3CDTF">2020-11-03T21:36:05Z</dcterms:modified>
</cp:coreProperties>
</file>