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9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GoogleDrive/Мой диск/!МФТИ/Сollective intelligence 827/Лабы/2.1.2/"/>
    </mc:Choice>
  </mc:AlternateContent>
  <xr:revisionPtr revIDLastSave="0" documentId="13_ncr:1_{8D421617-7476-3E4F-B168-96ECD29632A4}" xr6:coauthVersionLast="43" xr6:coauthVersionMax="43" xr10:uidLastSave="{00000000-0000-0000-0000-000000000000}"/>
  <bookViews>
    <workbookView xWindow="0" yWindow="0" windowWidth="33600" windowHeight="21000" xr2:uid="{92D310FD-481A-CE44-8AE6-3EBBBA838DFE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M6" i="1" l="1"/>
  <c r="L74" i="1" l="1"/>
  <c r="L75" i="1"/>
  <c r="L76" i="1"/>
  <c r="L77" i="1"/>
  <c r="L78" i="1"/>
  <c r="L68" i="1"/>
  <c r="L69" i="1"/>
  <c r="L70" i="1"/>
  <c r="L71" i="1"/>
  <c r="L72" i="1"/>
  <c r="L73" i="1"/>
  <c r="L67" i="1"/>
  <c r="K76" i="1"/>
  <c r="K77" i="1"/>
  <c r="K68" i="1"/>
  <c r="K69" i="1"/>
  <c r="K70" i="1"/>
  <c r="K71" i="1"/>
  <c r="K72" i="1"/>
  <c r="K73" i="1"/>
  <c r="K74" i="1"/>
  <c r="K75" i="1"/>
  <c r="K67" i="1"/>
  <c r="O53" i="1" l="1"/>
  <c r="N53" i="1"/>
  <c r="L53" i="1"/>
  <c r="G58" i="1"/>
  <c r="P36" i="1" l="1"/>
  <c r="P37" i="1"/>
  <c r="P38" i="1"/>
  <c r="P39" i="1"/>
  <c r="P40" i="1"/>
  <c r="P41" i="1"/>
  <c r="P42" i="1"/>
  <c r="P43" i="1"/>
  <c r="P44" i="1"/>
  <c r="P45" i="1"/>
  <c r="P35" i="1"/>
  <c r="O36" i="1"/>
  <c r="O37" i="1"/>
  <c r="O38" i="1"/>
  <c r="O39" i="1"/>
  <c r="O40" i="1"/>
  <c r="O41" i="1"/>
  <c r="O42" i="1"/>
  <c r="O43" i="1"/>
  <c r="O44" i="1"/>
  <c r="O45" i="1"/>
  <c r="O35" i="1"/>
  <c r="N36" i="1"/>
  <c r="N37" i="1"/>
  <c r="N38" i="1"/>
  <c r="N39" i="1"/>
  <c r="N40" i="1"/>
  <c r="N41" i="1"/>
  <c r="N42" i="1"/>
  <c r="N43" i="1"/>
  <c r="N44" i="1"/>
  <c r="N45" i="1"/>
  <c r="N35" i="1"/>
  <c r="M25" i="1" l="1"/>
  <c r="I24" i="1"/>
  <c r="M24" i="1" s="1"/>
  <c r="I23" i="1"/>
  <c r="M23" i="1" s="1"/>
  <c r="I22" i="1"/>
  <c r="M22" i="1" s="1"/>
  <c r="I21" i="1"/>
  <c r="E21" i="1"/>
  <c r="M21" i="1" s="1"/>
  <c r="I20" i="1"/>
  <c r="E20" i="1"/>
  <c r="M20" i="1" s="1"/>
  <c r="I19" i="1"/>
  <c r="E19" i="1"/>
  <c r="M19" i="1" s="1"/>
  <c r="I18" i="1"/>
  <c r="E18" i="1"/>
  <c r="I17" i="1"/>
  <c r="E17" i="1"/>
  <c r="M17" i="1" s="1"/>
  <c r="I16" i="1"/>
  <c r="E16" i="1"/>
  <c r="M16" i="1" s="1"/>
  <c r="I15" i="1"/>
  <c r="E15" i="1"/>
  <c r="I14" i="1"/>
  <c r="E14" i="1"/>
  <c r="I13" i="1"/>
  <c r="E13" i="1"/>
  <c r="M13" i="1" s="1"/>
  <c r="I12" i="1"/>
  <c r="E12" i="1"/>
  <c r="I11" i="1"/>
  <c r="E11" i="1"/>
  <c r="M11" i="1" s="1"/>
  <c r="I10" i="1"/>
  <c r="E10" i="1"/>
  <c r="I9" i="1"/>
  <c r="E9" i="1"/>
  <c r="M9" i="1" s="1"/>
  <c r="I8" i="1"/>
  <c r="E8" i="1"/>
  <c r="I7" i="1"/>
  <c r="E7" i="1"/>
  <c r="I6" i="1"/>
  <c r="E6" i="1"/>
  <c r="M12" i="1" l="1"/>
  <c r="M10" i="1"/>
  <c r="M14" i="1"/>
  <c r="M18" i="1"/>
  <c r="M7" i="1"/>
  <c r="M8" i="1"/>
  <c r="M15" i="1"/>
</calcChain>
</file>

<file path=xl/sharedStrings.xml><?xml version="1.0" encoding="utf-8"?>
<sst xmlns="http://schemas.openxmlformats.org/spreadsheetml/2006/main" count="15" uniqueCount="11">
  <si>
    <t>h1</t>
  </si>
  <si>
    <t>h2</t>
  </si>
  <si>
    <t>t</t>
  </si>
  <si>
    <t>ЦД</t>
  </si>
  <si>
    <t xml:space="preserve">Начальное </t>
  </si>
  <si>
    <t>значение</t>
  </si>
  <si>
    <t>Манометр</t>
  </si>
  <si>
    <t>см</t>
  </si>
  <si>
    <t>ln</t>
  </si>
  <si>
    <t>й</t>
  </si>
  <si>
    <t>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</si>
</sst>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" x14ac:knownFonts="1">
    <font>
      <sz val="12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" fontId="0" fillId="0" borderId="0" xfId="0" applyNumberFormat="1"/>
    <xf numFmtId="164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A916E3-0160-C14C-A7F3-182A8A73AD72}">
  <dimension ref="C2:P78"/>
  <sheetViews>
    <sheetView tabSelected="1" zoomScale="125" workbookViewId="0">
      <selection activeCell="M6" sqref="M6"/>
    </sheetView>
  </sheetViews>
  <sheetFormatPr baseColWidth="10" defaultColWidth="11" defaultRowHeight="16" x14ac:dyDescent="0.2"/>
  <sheetData>
    <row r="2" spans="3:13" x14ac:dyDescent="0.2">
      <c r="D2" t="s">
        <v>3</v>
      </c>
      <c r="F2" t="s">
        <v>4</v>
      </c>
      <c r="G2" t="s">
        <v>5</v>
      </c>
    </row>
    <row r="3" spans="3:13" x14ac:dyDescent="0.2">
      <c r="C3" t="s">
        <v>6</v>
      </c>
      <c r="D3">
        <v>0.1</v>
      </c>
      <c r="E3" t="s">
        <v>7</v>
      </c>
      <c r="F3">
        <v>17.5</v>
      </c>
      <c r="G3" t="s">
        <v>7</v>
      </c>
    </row>
    <row r="5" spans="3:13" x14ac:dyDescent="0.2">
      <c r="E5" t="s">
        <v>0</v>
      </c>
      <c r="I5" t="s">
        <v>1</v>
      </c>
      <c r="K5" t="s">
        <v>2</v>
      </c>
    </row>
    <row r="6" spans="3:13" x14ac:dyDescent="0.2">
      <c r="C6">
        <v>26.7</v>
      </c>
      <c r="D6">
        <v>8.4</v>
      </c>
      <c r="E6">
        <f>C6-D6</f>
        <v>18.299999999999997</v>
      </c>
      <c r="G6">
        <v>18.2</v>
      </c>
      <c r="H6">
        <v>16.600000000000001</v>
      </c>
      <c r="I6">
        <f>G6-H6</f>
        <v>1.5999999999999979</v>
      </c>
      <c r="K6">
        <v>5.32</v>
      </c>
      <c r="M6">
        <f>LOG(E6/I6)</f>
        <v>1.0583311070745052</v>
      </c>
    </row>
    <row r="7" spans="3:13" x14ac:dyDescent="0.2">
      <c r="C7">
        <v>25.6</v>
      </c>
      <c r="D7">
        <v>9.3000000000000007</v>
      </c>
      <c r="E7">
        <f t="shared" ref="E7:E21" si="0">C7-D7</f>
        <v>16.3</v>
      </c>
      <c r="G7">
        <v>18.399999999999999</v>
      </c>
      <c r="H7">
        <v>16.600000000000001</v>
      </c>
      <c r="I7">
        <f t="shared" ref="I7:I24" si="1">G7-H7</f>
        <v>1.7999999999999972</v>
      </c>
      <c r="K7">
        <v>10.83</v>
      </c>
      <c r="M7">
        <f>LOG(E7/I7)</f>
        <v>0.95691509930065244</v>
      </c>
    </row>
    <row r="8" spans="3:13" x14ac:dyDescent="0.2">
      <c r="C8">
        <v>25</v>
      </c>
      <c r="D8">
        <v>10</v>
      </c>
      <c r="E8">
        <f t="shared" si="0"/>
        <v>15</v>
      </c>
      <c r="G8">
        <v>18.399999999999999</v>
      </c>
      <c r="H8">
        <v>16.399999999999999</v>
      </c>
      <c r="I8">
        <f t="shared" si="1"/>
        <v>2</v>
      </c>
      <c r="K8">
        <v>15.53</v>
      </c>
      <c r="M8">
        <f t="shared" ref="M8:M25" si="2">LOG(E8/I8)</f>
        <v>0.87506126339170009</v>
      </c>
    </row>
    <row r="9" spans="3:13" x14ac:dyDescent="0.2">
      <c r="C9">
        <v>26</v>
      </c>
      <c r="D9">
        <v>9</v>
      </c>
      <c r="E9">
        <f t="shared" si="0"/>
        <v>17</v>
      </c>
      <c r="G9">
        <v>18.8</v>
      </c>
      <c r="H9">
        <v>16.100000000000001</v>
      </c>
      <c r="I9">
        <f t="shared" si="1"/>
        <v>2.6999999999999993</v>
      </c>
      <c r="K9">
        <v>21.5</v>
      </c>
      <c r="M9">
        <f t="shared" si="2"/>
        <v>0.79908515721928675</v>
      </c>
    </row>
    <row r="10" spans="3:13" x14ac:dyDescent="0.2">
      <c r="C10">
        <v>25.5</v>
      </c>
      <c r="D10">
        <v>9.6</v>
      </c>
      <c r="E10">
        <f t="shared" si="0"/>
        <v>15.9</v>
      </c>
      <c r="G10">
        <v>18.8</v>
      </c>
      <c r="H10">
        <v>16.100000000000001</v>
      </c>
      <c r="I10">
        <f t="shared" si="1"/>
        <v>2.6999999999999993</v>
      </c>
      <c r="K10">
        <v>26.25</v>
      </c>
      <c r="M10">
        <f t="shared" si="2"/>
        <v>0.77003336016146429</v>
      </c>
    </row>
    <row r="11" spans="3:13" x14ac:dyDescent="0.2">
      <c r="C11">
        <v>27</v>
      </c>
      <c r="D11">
        <v>8</v>
      </c>
      <c r="E11">
        <f t="shared" si="0"/>
        <v>19</v>
      </c>
      <c r="G11">
        <v>19.399999999999999</v>
      </c>
      <c r="H11">
        <v>15.6</v>
      </c>
      <c r="I11">
        <f t="shared" si="1"/>
        <v>3.7999999999999989</v>
      </c>
      <c r="K11">
        <v>30.48</v>
      </c>
      <c r="M11">
        <f t="shared" si="2"/>
        <v>0.69897000433601897</v>
      </c>
    </row>
    <row r="12" spans="3:13" x14ac:dyDescent="0.2">
      <c r="E12">
        <f t="shared" si="0"/>
        <v>0</v>
      </c>
      <c r="I12">
        <f t="shared" si="1"/>
        <v>0</v>
      </c>
      <c r="M12" t="e">
        <f t="shared" si="2"/>
        <v>#DIV/0!</v>
      </c>
    </row>
    <row r="13" spans="3:13" x14ac:dyDescent="0.2">
      <c r="C13">
        <v>26.1</v>
      </c>
      <c r="D13">
        <v>8.9</v>
      </c>
      <c r="E13">
        <f t="shared" si="0"/>
        <v>17.200000000000003</v>
      </c>
      <c r="G13">
        <v>18.2</v>
      </c>
      <c r="H13">
        <v>16.600000000000001</v>
      </c>
      <c r="I13">
        <f t="shared" si="1"/>
        <v>1.5999999999999979</v>
      </c>
      <c r="K13">
        <v>8.1199999999999992</v>
      </c>
      <c r="M13">
        <f t="shared" si="2"/>
        <v>1.0314084642516248</v>
      </c>
    </row>
    <row r="14" spans="3:13" x14ac:dyDescent="0.2">
      <c r="C14">
        <v>26.7</v>
      </c>
      <c r="D14">
        <v>8.3000000000000007</v>
      </c>
      <c r="E14">
        <f t="shared" si="0"/>
        <v>18.399999999999999</v>
      </c>
      <c r="G14">
        <v>18.600000000000001</v>
      </c>
      <c r="H14">
        <v>16.600000000000001</v>
      </c>
      <c r="I14">
        <f t="shared" si="1"/>
        <v>2</v>
      </c>
      <c r="K14">
        <v>12.6</v>
      </c>
      <c r="M14">
        <f t="shared" si="2"/>
        <v>0.96378782734555524</v>
      </c>
    </row>
    <row r="15" spans="3:13" x14ac:dyDescent="0.2">
      <c r="C15">
        <v>26.6</v>
      </c>
      <c r="D15">
        <v>8.4</v>
      </c>
      <c r="E15">
        <f t="shared" si="0"/>
        <v>18.200000000000003</v>
      </c>
      <c r="G15">
        <v>18.899999999999999</v>
      </c>
      <c r="H15">
        <v>16.100000000000001</v>
      </c>
      <c r="I15">
        <f t="shared" si="1"/>
        <v>2.7999999999999972</v>
      </c>
      <c r="K15">
        <v>19.53</v>
      </c>
      <c r="M15">
        <f t="shared" si="2"/>
        <v>0.81291335664285613</v>
      </c>
    </row>
    <row r="16" spans="3:13" x14ac:dyDescent="0.2">
      <c r="C16">
        <v>26.8</v>
      </c>
      <c r="D16">
        <v>8.1999999999999993</v>
      </c>
      <c r="E16">
        <f t="shared" si="0"/>
        <v>18.600000000000001</v>
      </c>
      <c r="G16">
        <v>19</v>
      </c>
      <c r="H16">
        <v>15.9</v>
      </c>
      <c r="I16">
        <f t="shared" si="1"/>
        <v>3.0999999999999996</v>
      </c>
      <c r="K16">
        <v>25.63</v>
      </c>
      <c r="M16">
        <f t="shared" si="2"/>
        <v>0.77815125038364374</v>
      </c>
    </row>
    <row r="17" spans="3:13" x14ac:dyDescent="0.2">
      <c r="C17">
        <v>26.8</v>
      </c>
      <c r="D17">
        <v>8.1999999999999993</v>
      </c>
      <c r="E17">
        <f t="shared" si="0"/>
        <v>18.600000000000001</v>
      </c>
      <c r="G17">
        <v>19.3</v>
      </c>
      <c r="H17">
        <v>15.7</v>
      </c>
      <c r="I17">
        <f t="shared" si="1"/>
        <v>3.6000000000000014</v>
      </c>
      <c r="K17">
        <v>29.51</v>
      </c>
      <c r="M17">
        <f t="shared" si="2"/>
        <v>0.71321044345062889</v>
      </c>
    </row>
    <row r="18" spans="3:13" x14ac:dyDescent="0.2">
      <c r="E18">
        <f t="shared" si="0"/>
        <v>0</v>
      </c>
      <c r="I18">
        <f t="shared" si="1"/>
        <v>0</v>
      </c>
      <c r="M18" t="e">
        <f t="shared" si="2"/>
        <v>#DIV/0!</v>
      </c>
    </row>
    <row r="19" spans="3:13" x14ac:dyDescent="0.2">
      <c r="E19">
        <f t="shared" si="0"/>
        <v>0</v>
      </c>
      <c r="I19">
        <f t="shared" si="1"/>
        <v>0</v>
      </c>
      <c r="M19" t="e">
        <f t="shared" si="2"/>
        <v>#DIV/0!</v>
      </c>
    </row>
    <row r="20" spans="3:13" x14ac:dyDescent="0.2">
      <c r="E20">
        <f t="shared" si="0"/>
        <v>0</v>
      </c>
      <c r="I20">
        <f t="shared" si="1"/>
        <v>0</v>
      </c>
      <c r="M20" t="e">
        <f t="shared" si="2"/>
        <v>#DIV/0!</v>
      </c>
    </row>
    <row r="21" spans="3:13" x14ac:dyDescent="0.2">
      <c r="E21">
        <f t="shared" si="0"/>
        <v>0</v>
      </c>
      <c r="I21">
        <f t="shared" si="1"/>
        <v>0</v>
      </c>
      <c r="M21" t="e">
        <f t="shared" si="2"/>
        <v>#DIV/0!</v>
      </c>
    </row>
    <row r="22" spans="3:13" x14ac:dyDescent="0.2">
      <c r="I22">
        <f t="shared" si="1"/>
        <v>0</v>
      </c>
      <c r="M22" t="e">
        <f t="shared" si="2"/>
        <v>#DIV/0!</v>
      </c>
    </row>
    <row r="23" spans="3:13" x14ac:dyDescent="0.2">
      <c r="I23">
        <f t="shared" si="1"/>
        <v>0</v>
      </c>
      <c r="M23" t="e">
        <f t="shared" si="2"/>
        <v>#DIV/0!</v>
      </c>
    </row>
    <row r="24" spans="3:13" x14ac:dyDescent="0.2">
      <c r="I24">
        <f t="shared" si="1"/>
        <v>0</v>
      </c>
      <c r="M24" t="e">
        <f t="shared" si="2"/>
        <v>#DIV/0!</v>
      </c>
    </row>
    <row r="25" spans="3:13" x14ac:dyDescent="0.2">
      <c r="M25" t="e">
        <f t="shared" si="2"/>
        <v>#DIV/0!</v>
      </c>
    </row>
    <row r="34" spans="4:16" x14ac:dyDescent="0.2">
      <c r="D34" t="s">
        <v>9</v>
      </c>
      <c r="E34" t="s">
        <v>0</v>
      </c>
      <c r="F34" t="s">
        <v>1</v>
      </c>
      <c r="G34" t="s">
        <v>2</v>
      </c>
      <c r="H34" t="s">
        <v>8</v>
      </c>
      <c r="I34" t="s">
        <v>10</v>
      </c>
    </row>
    <row r="35" spans="4:16" x14ac:dyDescent="0.2">
      <c r="D35">
        <v>1</v>
      </c>
      <c r="E35" s="2">
        <v>18.299999999999997</v>
      </c>
      <c r="F35" s="2">
        <v>1.5999999999999979</v>
      </c>
      <c r="G35" s="1">
        <v>5.32</v>
      </c>
      <c r="H35" s="1">
        <v>1.0583311070745052</v>
      </c>
      <c r="I35" s="1">
        <v>6.2738429620335462E-2</v>
      </c>
      <c r="J35" s="2">
        <v>18.299999999999997</v>
      </c>
      <c r="K35">
        <v>0.1</v>
      </c>
      <c r="L35" s="2">
        <v>1.5999999999999979</v>
      </c>
      <c r="M35">
        <v>0.1</v>
      </c>
      <c r="N35">
        <f>J35/L35</f>
        <v>11.437500000000014</v>
      </c>
      <c r="O35">
        <f>N35*((K35/J35)^2+(M35/L35)^2)^(1/2)</f>
        <v>0.71757078878258773</v>
      </c>
      <c r="P35">
        <f>O35/N35</f>
        <v>6.2738429620335462E-2</v>
      </c>
    </row>
    <row r="36" spans="4:16" x14ac:dyDescent="0.2">
      <c r="D36">
        <v>2</v>
      </c>
      <c r="E36" s="2">
        <v>17.200000000000003</v>
      </c>
      <c r="F36" s="2">
        <v>1.5999999999999979</v>
      </c>
      <c r="G36" s="1">
        <v>8.1199999999999992</v>
      </c>
      <c r="H36" s="1">
        <v>1.0314084642516248</v>
      </c>
      <c r="I36" s="1">
        <v>6.2769833958398871E-2</v>
      </c>
      <c r="J36" s="2">
        <v>17.200000000000003</v>
      </c>
      <c r="K36">
        <v>0.1</v>
      </c>
      <c r="L36" s="2">
        <v>1.5999999999999979</v>
      </c>
      <c r="M36">
        <v>0.1</v>
      </c>
      <c r="N36">
        <f t="shared" ref="N36:N45" si="3">J36/L36</f>
        <v>10.750000000000016</v>
      </c>
      <c r="O36">
        <f t="shared" ref="O36:O45" si="4">N36*((K36/J36)^2+(M36/L36)^2)^(1/2)</f>
        <v>0.67477571505278888</v>
      </c>
      <c r="P36">
        <f t="shared" ref="P36:P45" si="5">O36/N36</f>
        <v>6.2769833958398871E-2</v>
      </c>
    </row>
    <row r="37" spans="4:16" x14ac:dyDescent="0.2">
      <c r="D37">
        <v>3</v>
      </c>
      <c r="E37" s="2">
        <v>16.3</v>
      </c>
      <c r="F37" s="2">
        <v>1.7999999999999972</v>
      </c>
      <c r="G37" s="1">
        <v>10.83</v>
      </c>
      <c r="H37" s="1">
        <v>0.95691509930065244</v>
      </c>
      <c r="I37" s="1">
        <v>5.5893269735335788E-2</v>
      </c>
      <c r="J37" s="2">
        <v>16.3</v>
      </c>
      <c r="K37">
        <v>0.1</v>
      </c>
      <c r="L37" s="2">
        <v>1.7999999999999972</v>
      </c>
      <c r="M37">
        <v>0.1</v>
      </c>
      <c r="N37">
        <f t="shared" si="3"/>
        <v>9.0555555555555696</v>
      </c>
      <c r="O37">
        <f t="shared" si="4"/>
        <v>0.50614460926998595</v>
      </c>
      <c r="P37">
        <f t="shared" si="5"/>
        <v>5.5893269735335788E-2</v>
      </c>
    </row>
    <row r="38" spans="4:16" x14ac:dyDescent="0.2">
      <c r="D38">
        <v>4</v>
      </c>
      <c r="E38" s="2">
        <v>18.399999999999999</v>
      </c>
      <c r="F38" s="2">
        <v>2</v>
      </c>
      <c r="G38" s="1">
        <v>12.6</v>
      </c>
      <c r="H38" s="1">
        <v>0.96378782734555524</v>
      </c>
      <c r="I38" s="1">
        <v>5.0294501309822937E-2</v>
      </c>
      <c r="J38" s="2">
        <v>18.399999999999999</v>
      </c>
      <c r="K38">
        <v>0.1</v>
      </c>
      <c r="L38" s="2">
        <v>2</v>
      </c>
      <c r="M38">
        <v>0.1</v>
      </c>
      <c r="N38">
        <f t="shared" si="3"/>
        <v>9.1999999999999993</v>
      </c>
      <c r="O38">
        <f t="shared" si="4"/>
        <v>0.46270941205037097</v>
      </c>
      <c r="P38">
        <f t="shared" si="5"/>
        <v>5.0294501309822937E-2</v>
      </c>
    </row>
    <row r="39" spans="4:16" x14ac:dyDescent="0.2">
      <c r="D39">
        <v>5</v>
      </c>
      <c r="E39" s="2">
        <v>15</v>
      </c>
      <c r="F39" s="2">
        <v>2</v>
      </c>
      <c r="G39" s="1">
        <v>15.53</v>
      </c>
      <c r="H39" s="1">
        <v>0.87506126339170009</v>
      </c>
      <c r="I39" s="1">
        <v>5.044248650140519E-2</v>
      </c>
      <c r="J39" s="2">
        <v>15</v>
      </c>
      <c r="K39">
        <v>0.1</v>
      </c>
      <c r="L39" s="2">
        <v>2</v>
      </c>
      <c r="M39">
        <v>0.1</v>
      </c>
      <c r="N39">
        <f t="shared" si="3"/>
        <v>7.5</v>
      </c>
      <c r="O39">
        <f t="shared" si="4"/>
        <v>0.37831864876053894</v>
      </c>
      <c r="P39">
        <f t="shared" si="5"/>
        <v>5.044248650140519E-2</v>
      </c>
    </row>
    <row r="40" spans="4:16" x14ac:dyDescent="0.2">
      <c r="D40">
        <v>6</v>
      </c>
      <c r="E40" s="2">
        <v>18.200000000000003</v>
      </c>
      <c r="F40" s="2">
        <v>2.7999999999999972</v>
      </c>
      <c r="G40" s="1">
        <v>19.53</v>
      </c>
      <c r="H40" s="1">
        <v>0.81291335664285613</v>
      </c>
      <c r="I40" s="1">
        <v>3.6134468236170107E-2</v>
      </c>
      <c r="J40" s="2">
        <v>18.200000000000003</v>
      </c>
      <c r="K40">
        <v>0.1</v>
      </c>
      <c r="L40" s="2">
        <v>2.7999999999999972</v>
      </c>
      <c r="M40">
        <v>0.1</v>
      </c>
      <c r="N40">
        <f t="shared" si="3"/>
        <v>6.500000000000008</v>
      </c>
      <c r="O40">
        <f t="shared" si="4"/>
        <v>0.23487404353510599</v>
      </c>
      <c r="P40">
        <f t="shared" si="5"/>
        <v>3.6134468236170107E-2</v>
      </c>
    </row>
    <row r="41" spans="4:16" x14ac:dyDescent="0.2">
      <c r="D41">
        <v>7</v>
      </c>
      <c r="E41" s="2">
        <v>17</v>
      </c>
      <c r="F41" s="2">
        <v>2.6999999999999993</v>
      </c>
      <c r="G41" s="1">
        <v>21.5</v>
      </c>
      <c r="H41" s="1">
        <v>0.79908515721928675</v>
      </c>
      <c r="I41" s="1">
        <v>3.7501255827070937E-2</v>
      </c>
      <c r="J41" s="2">
        <v>17</v>
      </c>
      <c r="K41">
        <v>0.1</v>
      </c>
      <c r="L41" s="2">
        <v>2.6999999999999993</v>
      </c>
      <c r="M41">
        <v>0.1</v>
      </c>
      <c r="N41">
        <f t="shared" si="3"/>
        <v>6.2962962962962976</v>
      </c>
      <c r="O41">
        <f t="shared" si="4"/>
        <v>0.2361190181704467</v>
      </c>
      <c r="P41">
        <f t="shared" si="5"/>
        <v>3.7501255827070937E-2</v>
      </c>
    </row>
    <row r="42" spans="4:16" x14ac:dyDescent="0.2">
      <c r="D42">
        <v>8</v>
      </c>
      <c r="E42" s="2">
        <v>18.600000000000001</v>
      </c>
      <c r="F42" s="2">
        <v>3.0999999999999996</v>
      </c>
      <c r="G42" s="1">
        <v>25.63</v>
      </c>
      <c r="H42" s="1">
        <v>0.77815125038364374</v>
      </c>
      <c r="I42" s="1">
        <v>3.2703024356442047E-2</v>
      </c>
      <c r="J42" s="2">
        <v>18.600000000000001</v>
      </c>
      <c r="K42">
        <v>0.1</v>
      </c>
      <c r="L42" s="2">
        <v>3.0999999999999996</v>
      </c>
      <c r="M42">
        <v>0.1</v>
      </c>
      <c r="N42">
        <f t="shared" si="3"/>
        <v>6.0000000000000009</v>
      </c>
      <c r="O42">
        <f t="shared" si="4"/>
        <v>0.19621814613865232</v>
      </c>
      <c r="P42">
        <f t="shared" si="5"/>
        <v>3.2703024356442047E-2</v>
      </c>
    </row>
    <row r="43" spans="4:16" x14ac:dyDescent="0.2">
      <c r="D43">
        <v>9</v>
      </c>
      <c r="E43" s="2">
        <v>15.9</v>
      </c>
      <c r="F43" s="2">
        <v>2.6999999999999993</v>
      </c>
      <c r="G43" s="1">
        <v>26.25</v>
      </c>
      <c r="H43" s="1">
        <v>0.77003336016146429</v>
      </c>
      <c r="I43" s="1">
        <v>3.7567239848261685E-2</v>
      </c>
      <c r="J43" s="2">
        <v>15.9</v>
      </c>
      <c r="K43">
        <v>0.1</v>
      </c>
      <c r="L43" s="2">
        <v>2.6999999999999993</v>
      </c>
      <c r="M43">
        <v>0.1</v>
      </c>
      <c r="N43">
        <f t="shared" si="3"/>
        <v>5.8888888888888902</v>
      </c>
      <c r="O43">
        <f t="shared" si="4"/>
        <v>0.22122930132865221</v>
      </c>
      <c r="P43">
        <f t="shared" si="5"/>
        <v>3.7567239848261685E-2</v>
      </c>
    </row>
    <row r="44" spans="4:16" x14ac:dyDescent="0.2">
      <c r="D44">
        <v>10</v>
      </c>
      <c r="E44" s="2">
        <v>18.600000000000001</v>
      </c>
      <c r="F44" s="2">
        <v>3.6000000000000014</v>
      </c>
      <c r="G44" s="1">
        <v>29.51</v>
      </c>
      <c r="H44" s="1">
        <v>0.71321044345062889</v>
      </c>
      <c r="I44" s="1">
        <v>2.8293285669976593E-2</v>
      </c>
      <c r="J44" s="2">
        <v>18.600000000000001</v>
      </c>
      <c r="K44">
        <v>0.1</v>
      </c>
      <c r="L44" s="2">
        <v>3.6000000000000014</v>
      </c>
      <c r="M44">
        <v>0.1</v>
      </c>
      <c r="N44">
        <f t="shared" si="3"/>
        <v>5.1666666666666652</v>
      </c>
      <c r="O44">
        <f t="shared" si="4"/>
        <v>0.1461819759615457</v>
      </c>
      <c r="P44">
        <f t="shared" si="5"/>
        <v>2.8293285669976593E-2</v>
      </c>
    </row>
    <row r="45" spans="4:16" x14ac:dyDescent="0.2">
      <c r="D45">
        <v>11</v>
      </c>
      <c r="E45" s="2">
        <v>19</v>
      </c>
      <c r="F45" s="2">
        <v>3.7999999999999989</v>
      </c>
      <c r="G45" s="1">
        <v>30.48</v>
      </c>
      <c r="H45" s="1">
        <v>0.69897000433601897</v>
      </c>
      <c r="I45" s="1">
        <v>2.6836944808383084E-2</v>
      </c>
      <c r="J45" s="2">
        <v>19</v>
      </c>
      <c r="K45">
        <v>0.1</v>
      </c>
      <c r="L45" s="2">
        <v>3.7999999999999989</v>
      </c>
      <c r="M45">
        <v>0.1</v>
      </c>
      <c r="N45">
        <f t="shared" si="3"/>
        <v>5.0000000000000018</v>
      </c>
      <c r="O45">
        <f t="shared" si="4"/>
        <v>0.13418472404191548</v>
      </c>
      <c r="P45">
        <f t="shared" si="5"/>
        <v>2.6836944808383084E-2</v>
      </c>
    </row>
    <row r="53" spans="7:15" x14ac:dyDescent="0.2">
      <c r="G53">
        <v>1.1099300000000001</v>
      </c>
      <c r="I53">
        <v>1.942E-2</v>
      </c>
      <c r="L53">
        <f>-(EXP(G53*2))/(EXP(G53)-1)^2 + (EXP(G53))/(EXP(G53)-1)</f>
        <v>-0.73328404170083084</v>
      </c>
      <c r="N53">
        <f>-L53</f>
        <v>0.73328404170083084</v>
      </c>
      <c r="O53">
        <f>I53*N53</f>
        <v>1.4240376089830135E-2</v>
      </c>
    </row>
    <row r="58" spans="7:15" x14ac:dyDescent="0.2">
      <c r="G58">
        <f>EXP(G53)/(EXP(G53)-1)</f>
        <v>1.4916067979299206</v>
      </c>
    </row>
    <row r="67" spans="6:12" x14ac:dyDescent="0.2">
      <c r="F67">
        <v>1.05833</v>
      </c>
      <c r="G67">
        <v>6.2740000000000004E-2</v>
      </c>
      <c r="H67">
        <v>5.32</v>
      </c>
      <c r="I67">
        <v>0.1</v>
      </c>
      <c r="K67">
        <f>F67+G67</f>
        <v>1.12107</v>
      </c>
      <c r="L67">
        <f>F67-G67</f>
        <v>0.99558999999999997</v>
      </c>
    </row>
    <row r="68" spans="6:12" x14ac:dyDescent="0.2">
      <c r="F68">
        <v>1.0314099999999999</v>
      </c>
      <c r="G68">
        <v>6.2770000000000006E-2</v>
      </c>
      <c r="H68">
        <v>8.1199999999999992</v>
      </c>
      <c r="I68">
        <v>0.1</v>
      </c>
      <c r="K68">
        <f t="shared" ref="K68:K77" si="6">F68+G68</f>
        <v>1.0941799999999999</v>
      </c>
      <c r="L68">
        <f t="shared" ref="L68:L78" si="7">F68-G68</f>
        <v>0.96863999999999995</v>
      </c>
    </row>
    <row r="69" spans="6:12" x14ac:dyDescent="0.2">
      <c r="F69">
        <v>0.95691999999999999</v>
      </c>
      <c r="G69">
        <v>5.5890000000000002E-2</v>
      </c>
      <c r="H69">
        <v>10.83</v>
      </c>
      <c r="I69">
        <v>0.1</v>
      </c>
      <c r="K69">
        <f t="shared" si="6"/>
        <v>1.01281</v>
      </c>
      <c r="L69">
        <f t="shared" si="7"/>
        <v>0.90103</v>
      </c>
    </row>
    <row r="70" spans="6:12" x14ac:dyDescent="0.2">
      <c r="F70">
        <v>0.96379000000000004</v>
      </c>
      <c r="G70">
        <v>5.0290000000000001E-2</v>
      </c>
      <c r="H70">
        <v>12.6</v>
      </c>
      <c r="I70">
        <v>0.1</v>
      </c>
      <c r="K70">
        <f t="shared" si="6"/>
        <v>1.0140800000000001</v>
      </c>
      <c r="L70">
        <f t="shared" si="7"/>
        <v>0.91349999999999998</v>
      </c>
    </row>
    <row r="71" spans="6:12" x14ac:dyDescent="0.2">
      <c r="F71">
        <v>0.87505999999999995</v>
      </c>
      <c r="G71">
        <v>5.0439999999999999E-2</v>
      </c>
      <c r="H71">
        <v>15.53</v>
      </c>
      <c r="I71">
        <v>0.1</v>
      </c>
      <c r="K71">
        <f t="shared" si="6"/>
        <v>0.92549999999999999</v>
      </c>
      <c r="L71">
        <f t="shared" si="7"/>
        <v>0.82461999999999991</v>
      </c>
    </row>
    <row r="72" spans="6:12" x14ac:dyDescent="0.2">
      <c r="F72">
        <v>0.81291000000000002</v>
      </c>
      <c r="G72">
        <v>3.6130000000000002E-2</v>
      </c>
      <c r="H72">
        <v>19.53</v>
      </c>
      <c r="I72">
        <v>0.1</v>
      </c>
      <c r="K72">
        <f t="shared" si="6"/>
        <v>0.84904000000000002</v>
      </c>
      <c r="L72">
        <f t="shared" si="7"/>
        <v>0.77678000000000003</v>
      </c>
    </row>
    <row r="73" spans="6:12" x14ac:dyDescent="0.2">
      <c r="F73">
        <v>0.79908999999999997</v>
      </c>
      <c r="G73">
        <v>3.7499999999999999E-2</v>
      </c>
      <c r="H73">
        <v>21.5</v>
      </c>
      <c r="I73">
        <v>0.1</v>
      </c>
      <c r="K73">
        <f t="shared" si="6"/>
        <v>0.83658999999999994</v>
      </c>
      <c r="L73">
        <f t="shared" si="7"/>
        <v>0.76158999999999999</v>
      </c>
    </row>
    <row r="74" spans="6:12" x14ac:dyDescent="0.2">
      <c r="F74">
        <v>0.77815000000000001</v>
      </c>
      <c r="G74">
        <v>3.27E-2</v>
      </c>
      <c r="H74">
        <v>25.63</v>
      </c>
      <c r="I74">
        <v>0.1</v>
      </c>
      <c r="K74">
        <f t="shared" si="6"/>
        <v>0.81084999999999996</v>
      </c>
      <c r="L74">
        <f t="shared" si="7"/>
        <v>0.74545000000000006</v>
      </c>
    </row>
    <row r="75" spans="6:12" x14ac:dyDescent="0.2">
      <c r="F75">
        <v>0.77002999999999999</v>
      </c>
      <c r="G75">
        <v>3.7569999999999999E-2</v>
      </c>
      <c r="H75">
        <v>26.25</v>
      </c>
      <c r="I75">
        <v>0.1</v>
      </c>
      <c r="K75">
        <f t="shared" si="6"/>
        <v>0.80759999999999998</v>
      </c>
      <c r="L75">
        <f t="shared" si="7"/>
        <v>0.73246</v>
      </c>
    </row>
    <row r="76" spans="6:12" x14ac:dyDescent="0.2">
      <c r="F76">
        <v>0.71321000000000001</v>
      </c>
      <c r="G76">
        <v>2.8289999999999999E-2</v>
      </c>
      <c r="H76">
        <v>29.51</v>
      </c>
      <c r="I76">
        <v>0.1</v>
      </c>
      <c r="K76">
        <f t="shared" si="6"/>
        <v>0.74150000000000005</v>
      </c>
      <c r="L76">
        <f t="shared" si="7"/>
        <v>0.68491999999999997</v>
      </c>
    </row>
    <row r="77" spans="6:12" x14ac:dyDescent="0.2">
      <c r="F77">
        <v>0.69896999999999998</v>
      </c>
      <c r="G77">
        <v>2.6839999999999999E-2</v>
      </c>
      <c r="H77">
        <v>30.48</v>
      </c>
      <c r="I77">
        <v>0.1</v>
      </c>
      <c r="K77">
        <f t="shared" si="6"/>
        <v>0.72580999999999996</v>
      </c>
      <c r="L77">
        <f t="shared" si="7"/>
        <v>0.67213000000000001</v>
      </c>
    </row>
    <row r="78" spans="6:12" x14ac:dyDescent="0.2">
      <c r="L78">
        <f t="shared" si="7"/>
        <v>0</v>
      </c>
    </row>
  </sheetData>
  <sortState xmlns:xlrd2="http://schemas.microsoft.com/office/spreadsheetml/2017/richdata2" ref="E35:H45">
    <sortCondition ref="G35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2019-03-11T13:27:36Z</dcterms:created>
  <dcterms:modified xsi:type="dcterms:W3CDTF">2019-04-03T13:44:33Z</dcterms:modified>
</cp:coreProperties>
</file>