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990" windowHeight="11835"/>
  </bookViews>
  <sheets>
    <sheet name="Прибуток" sheetId="1" r:id="rId1"/>
    <sheet name="Валовий об'єм" sheetId="4" r:id="rId2"/>
    <sheet name="Собівартість" sheetId="5" r:id="rId3"/>
    <sheet name="Завантаженість" sheetId="6" r:id="rId4"/>
  </sheets>
  <definedNames>
    <definedName name="solver_adj" localSheetId="1" hidden="1">'Валовий об''єм'!$C$6:$G$6</definedName>
    <definedName name="solver_adj" localSheetId="3" hidden="1">Завантаженість!$C$8:$G$8</definedName>
    <definedName name="solver_adj" localSheetId="0" hidden="1">Прибуток!$C$5:$G$5</definedName>
    <definedName name="solver_adj" localSheetId="2" hidden="1">Собівартість!$C$7:$G$7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3" hidden="1">100</definedName>
    <definedName name="solver_itr" localSheetId="0" hidden="1">100</definedName>
    <definedName name="solver_itr" localSheetId="2" hidden="1">100</definedName>
    <definedName name="solver_lhs1" localSheetId="1" hidden="1">'Валовий об''єм'!$C$6:$G$6</definedName>
    <definedName name="solver_lhs1" localSheetId="3" hidden="1">Завантаженість!$C$8:$G$8</definedName>
    <definedName name="solver_lhs1" localSheetId="0" hidden="1">Прибуток!$C$5:$G$5</definedName>
    <definedName name="solver_lhs1" localSheetId="2" hidden="1">Собівартість!$C$7:$G$7</definedName>
    <definedName name="solver_lhs10" localSheetId="1" hidden="1">'Валовий об''єм'!$H$20</definedName>
    <definedName name="solver_lhs10" localSheetId="3" hidden="1">Завантаженість!$H$20</definedName>
    <definedName name="solver_lhs10" localSheetId="0" hidden="1">Прибуток!$H$20</definedName>
    <definedName name="solver_lhs10" localSheetId="2" hidden="1">Собівартість!$H$20</definedName>
    <definedName name="solver_lhs11" localSheetId="1" hidden="1">'Валовий об''єм'!$H$6</definedName>
    <definedName name="solver_lhs11" localSheetId="3" hidden="1">Завантаженість!$J$8</definedName>
    <definedName name="solver_lhs11" localSheetId="0" hidden="1">Прибуток!$C$7:$G$7</definedName>
    <definedName name="solver_lhs11" localSheetId="2" hidden="1">Собівартість!$I$7</definedName>
    <definedName name="solver_lhs2" localSheetId="1" hidden="1">'Валовий об''єм'!$C$6:$G$6</definedName>
    <definedName name="solver_lhs2" localSheetId="3" hidden="1">Завантаженість!$C$8:$G$8</definedName>
    <definedName name="solver_lhs2" localSheetId="0" hidden="1">Прибуток!$C$5:$G$5</definedName>
    <definedName name="solver_lhs2" localSheetId="2" hidden="1">Собівартість!$C$7:$G$7</definedName>
    <definedName name="solver_lhs3" localSheetId="1" hidden="1">'Валовий об''єм'!$C$6:$G$6</definedName>
    <definedName name="solver_lhs3" localSheetId="3" hidden="1">Завантаженість!$C$8:$G$8</definedName>
    <definedName name="solver_lhs3" localSheetId="0" hidden="1">Прибуток!$C$5:$G$5</definedName>
    <definedName name="solver_lhs3" localSheetId="2" hidden="1">Собівартість!$C$7:$G$7</definedName>
    <definedName name="solver_lhs4" localSheetId="1" hidden="1">'Валовий об''єм'!$H$13</definedName>
    <definedName name="solver_lhs4" localSheetId="3" hidden="1">Завантаженість!$H$13</definedName>
    <definedName name="solver_lhs4" localSheetId="0" hidden="1">Прибуток!$H$13</definedName>
    <definedName name="solver_lhs4" localSheetId="2" hidden="1">Собівартість!$H$13</definedName>
    <definedName name="solver_lhs5" localSheetId="1" hidden="1">'Валовий об''єм'!$H$14</definedName>
    <definedName name="solver_lhs5" localSheetId="3" hidden="1">Завантаженість!$H$14</definedName>
    <definedName name="solver_lhs5" localSheetId="0" hidden="1">Прибуток!$H$14</definedName>
    <definedName name="solver_lhs5" localSheetId="2" hidden="1">Собівартість!$H$14</definedName>
    <definedName name="solver_lhs6" localSheetId="1" hidden="1">'Валовий об''єм'!$H$15</definedName>
    <definedName name="solver_lhs6" localSheetId="3" hidden="1">Завантаженість!$H$15</definedName>
    <definedName name="solver_lhs6" localSheetId="0" hidden="1">Прибуток!$H$15</definedName>
    <definedName name="solver_lhs6" localSheetId="2" hidden="1">Собівартість!$H$15</definedName>
    <definedName name="solver_lhs7" localSheetId="1" hidden="1">'Валовий об''єм'!$H$17</definedName>
    <definedName name="solver_lhs7" localSheetId="3" hidden="1">Завантаженість!$H$17</definedName>
    <definedName name="solver_lhs7" localSheetId="0" hidden="1">Прибуток!$H$17</definedName>
    <definedName name="solver_lhs7" localSheetId="2" hidden="1">Собівартість!$H$17</definedName>
    <definedName name="solver_lhs8" localSheetId="1" hidden="1">'Валовий об''єм'!$H$18</definedName>
    <definedName name="solver_lhs8" localSheetId="3" hidden="1">Завантаженість!$H$18</definedName>
    <definedName name="solver_lhs8" localSheetId="0" hidden="1">Прибуток!$H$18</definedName>
    <definedName name="solver_lhs8" localSheetId="2" hidden="1">Собівартість!$H$18</definedName>
    <definedName name="solver_lhs9" localSheetId="1" hidden="1">'Валовий об''єм'!$H$19</definedName>
    <definedName name="solver_lhs9" localSheetId="3" hidden="1">Завантаженість!$H$19</definedName>
    <definedName name="solver_lhs9" localSheetId="0" hidden="1">Прибуток!$H$19</definedName>
    <definedName name="solver_lhs9" localSheetId="2" hidden="1">Собівартість!$H$19</definedName>
    <definedName name="solver_lin" localSheetId="1" hidden="1">2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3" hidden="1">2</definedName>
    <definedName name="solver_neg" localSheetId="0" hidden="1">2</definedName>
    <definedName name="solver_neg" localSheetId="2" hidden="1">2</definedName>
    <definedName name="solver_num" localSheetId="1" hidden="1">11</definedName>
    <definedName name="solver_num" localSheetId="3" hidden="1">11</definedName>
    <definedName name="solver_num" localSheetId="0" hidden="1">10</definedName>
    <definedName name="solver_num" localSheetId="2" hidden="1">11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'Валовий об''єм'!$I$6</definedName>
    <definedName name="solver_opt" localSheetId="3" hidden="1">Завантаженість!$K$8</definedName>
    <definedName name="solver_opt" localSheetId="0" hidden="1">Прибуток!$H$5</definedName>
    <definedName name="solver_opt" localSheetId="2" hidden="1">Собівартість!$J$7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el1" localSheetId="1" hidden="1">1</definedName>
    <definedName name="solver_rel1" localSheetId="3" hidden="1">3</definedName>
    <definedName name="solver_rel1" localSheetId="0" hidden="1">1</definedName>
    <definedName name="solver_rel1" localSheetId="2" hidden="1">4</definedName>
    <definedName name="solver_rel10" localSheetId="1" hidden="1">1</definedName>
    <definedName name="solver_rel10" localSheetId="3" hidden="1">1</definedName>
    <definedName name="solver_rel10" localSheetId="0" hidden="1">1</definedName>
    <definedName name="solver_rel10" localSheetId="2" hidden="1">1</definedName>
    <definedName name="solver_rel11" localSheetId="1" hidden="1">3</definedName>
    <definedName name="solver_rel11" localSheetId="3" hidden="1">3</definedName>
    <definedName name="solver_rel11" localSheetId="0" hidden="1">4</definedName>
    <definedName name="solver_rel11" localSheetId="2" hidden="1">3</definedName>
    <definedName name="solver_rel2" localSheetId="1" hidden="1">4</definedName>
    <definedName name="solver_rel2" localSheetId="3" hidden="1">1</definedName>
    <definedName name="solver_rel2" localSheetId="0" hidden="1">4</definedName>
    <definedName name="solver_rel2" localSheetId="2" hidden="1">1</definedName>
    <definedName name="solver_rel3" localSheetId="1" hidden="1">3</definedName>
    <definedName name="solver_rel3" localSheetId="3" hidden="1">4</definedName>
    <definedName name="solver_rel3" localSheetId="0" hidden="1">3</definedName>
    <definedName name="solver_rel3" localSheetId="2" hidden="1">3</definedName>
    <definedName name="solver_rel4" localSheetId="1" hidden="1">1</definedName>
    <definedName name="solver_rel4" localSheetId="3" hidden="1">1</definedName>
    <definedName name="solver_rel4" localSheetId="0" hidden="1">1</definedName>
    <definedName name="solver_rel4" localSheetId="2" hidden="1">1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5" localSheetId="2" hidden="1">1</definedName>
    <definedName name="solver_rel6" localSheetId="1" hidden="1">1</definedName>
    <definedName name="solver_rel6" localSheetId="3" hidden="1">1</definedName>
    <definedName name="solver_rel6" localSheetId="0" hidden="1">1</definedName>
    <definedName name="solver_rel6" localSheetId="2" hidden="1">1</definedName>
    <definedName name="solver_rel7" localSheetId="1" hidden="1">1</definedName>
    <definedName name="solver_rel7" localSheetId="3" hidden="1">1</definedName>
    <definedName name="solver_rel7" localSheetId="0" hidden="1">1</definedName>
    <definedName name="solver_rel7" localSheetId="2" hidden="1">1</definedName>
    <definedName name="solver_rel8" localSheetId="1" hidden="1">1</definedName>
    <definedName name="solver_rel8" localSheetId="3" hidden="1">1</definedName>
    <definedName name="solver_rel8" localSheetId="0" hidden="1">1</definedName>
    <definedName name="solver_rel8" localSheetId="2" hidden="1">1</definedName>
    <definedName name="solver_rel9" localSheetId="1" hidden="1">1</definedName>
    <definedName name="solver_rel9" localSheetId="3" hidden="1">1</definedName>
    <definedName name="solver_rel9" localSheetId="0" hidden="1">1</definedName>
    <definedName name="solver_rel9" localSheetId="2" hidden="1">1</definedName>
    <definedName name="solver_rhs1" localSheetId="1" hidden="1">500</definedName>
    <definedName name="solver_rhs1" localSheetId="3" hidden="1">100</definedName>
    <definedName name="solver_rhs1" localSheetId="0" hidden="1">500</definedName>
    <definedName name="solver_rhs1" localSheetId="2" hidden="1">целое</definedName>
    <definedName name="solver_rhs10" localSheetId="1" hidden="1">'Валовий об''єм'!$J$20</definedName>
    <definedName name="solver_rhs10" localSheetId="3" hidden="1">Завантаженість!$J$20</definedName>
    <definedName name="solver_rhs10" localSheetId="0" hidden="1">Прибуток!$J$20</definedName>
    <definedName name="solver_rhs10" localSheetId="2" hidden="1">Собівартість!$J$20</definedName>
    <definedName name="solver_rhs11" localSheetId="1" hidden="1">'Валовий об''єм'!$H$5 - 'Валовий об''єм'!$L$5</definedName>
    <definedName name="solver_rhs11" localSheetId="3" hidden="1">Завантаженість!$J$7 - Завантаженість!$L$7</definedName>
    <definedName name="solver_rhs11" localSheetId="0" hidden="1">целое</definedName>
    <definedName name="solver_rhs11" localSheetId="2" hidden="1">Собівартість!$I$6 - Собівартість!$L$6</definedName>
    <definedName name="solver_rhs2" localSheetId="1" hidden="1">целое</definedName>
    <definedName name="solver_rhs2" localSheetId="3" hidden="1">500</definedName>
    <definedName name="solver_rhs2" localSheetId="0" hidden="1">целое</definedName>
    <definedName name="solver_rhs2" localSheetId="2" hidden="1">500</definedName>
    <definedName name="solver_rhs3" localSheetId="1" hidden="1">100</definedName>
    <definedName name="solver_rhs3" localSheetId="3" hidden="1">целое</definedName>
    <definedName name="solver_rhs3" localSheetId="0" hidden="1">100</definedName>
    <definedName name="solver_rhs3" localSheetId="2" hidden="1">100</definedName>
    <definedName name="solver_rhs4" localSheetId="1" hidden="1">'Валовий об''єм'!$J$13</definedName>
    <definedName name="solver_rhs4" localSheetId="3" hidden="1">Завантаженість!$J$13</definedName>
    <definedName name="solver_rhs4" localSheetId="0" hidden="1">Прибуток!$J$13</definedName>
    <definedName name="solver_rhs4" localSheetId="2" hidden="1">Собівартість!$J$13</definedName>
    <definedName name="solver_rhs5" localSheetId="1" hidden="1">'Валовий об''єм'!$J$14</definedName>
    <definedName name="solver_rhs5" localSheetId="3" hidden="1">Завантаженість!$J$14</definedName>
    <definedName name="solver_rhs5" localSheetId="0" hidden="1">Прибуток!$J$14</definedName>
    <definedName name="solver_rhs5" localSheetId="2" hidden="1">Собівартість!$J$14</definedName>
    <definedName name="solver_rhs6" localSheetId="1" hidden="1">'Валовий об''єм'!$J$15</definedName>
    <definedName name="solver_rhs6" localSheetId="3" hidden="1">Завантаженість!$J$15</definedName>
    <definedName name="solver_rhs6" localSheetId="0" hidden="1">Прибуток!$J$15</definedName>
    <definedName name="solver_rhs6" localSheetId="2" hidden="1">Собівартість!$J$15</definedName>
    <definedName name="solver_rhs7" localSheetId="1" hidden="1">'Валовий об''єм'!$J$17</definedName>
    <definedName name="solver_rhs7" localSheetId="3" hidden="1">Завантаженість!$J$17</definedName>
    <definedName name="solver_rhs7" localSheetId="0" hidden="1">Прибуток!$J$17</definedName>
    <definedName name="solver_rhs7" localSheetId="2" hidden="1">Собівартість!$J$17</definedName>
    <definedName name="solver_rhs8" localSheetId="1" hidden="1">'Валовий об''єм'!$J$18</definedName>
    <definedName name="solver_rhs8" localSheetId="3" hidden="1">Завантаженість!$J$18</definedName>
    <definedName name="solver_rhs8" localSheetId="0" hidden="1">Прибуток!$J$18</definedName>
    <definedName name="solver_rhs8" localSheetId="2" hidden="1">Собівартість!$J$18</definedName>
    <definedName name="solver_rhs9" localSheetId="1" hidden="1">'Валовий об''єм'!$J$19</definedName>
    <definedName name="solver_rhs9" localSheetId="3" hidden="1">Завантаженість!$J$19</definedName>
    <definedName name="solver_rhs9" localSheetId="0" hidden="1">Прибуток!$J$19</definedName>
    <definedName name="solver_rhs9" localSheetId="2" hidden="1">Собівартість!$J$19</definedName>
    <definedName name="solver_scl" localSheetId="1" hidden="1">2</definedName>
    <definedName name="solver_scl" localSheetId="3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tim" localSheetId="1" hidden="1">100</definedName>
    <definedName name="solver_tim" localSheetId="3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3" hidden="1">0.05</definedName>
    <definedName name="solver_tol" localSheetId="0" hidden="1">0.05</definedName>
    <definedName name="solver_tol" localSheetId="2" hidden="1">0.05</definedName>
    <definedName name="solver_typ" localSheetId="1" hidden="1">1</definedName>
    <definedName name="solver_typ" localSheetId="3" hidden="1">2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L7" i="6"/>
  <c r="K7"/>
  <c r="J7"/>
  <c r="I7"/>
  <c r="H7"/>
  <c r="K6"/>
  <c r="J6"/>
  <c r="I6"/>
  <c r="L6" s="1"/>
  <c r="H6"/>
  <c r="K5"/>
  <c r="J5"/>
  <c r="I5"/>
  <c r="H5"/>
  <c r="L5" s="1"/>
  <c r="L6" i="5"/>
  <c r="K6"/>
  <c r="J6"/>
  <c r="I6"/>
  <c r="H6"/>
  <c r="K5"/>
  <c r="J5"/>
  <c r="I5"/>
  <c r="H5"/>
  <c r="L5" s="1"/>
  <c r="K5" i="4"/>
  <c r="J5"/>
  <c r="I5"/>
  <c r="H5"/>
  <c r="K8" i="6"/>
  <c r="J8"/>
  <c r="I8"/>
  <c r="H8"/>
  <c r="K7" i="5"/>
  <c r="J7"/>
  <c r="L7" s="1"/>
  <c r="I7"/>
  <c r="H7"/>
  <c r="K6" i="4"/>
  <c r="J6"/>
  <c r="I6"/>
  <c r="L6" s="1"/>
  <c r="H6"/>
  <c r="K5" i="1"/>
  <c r="J5"/>
  <c r="I5"/>
  <c r="H5"/>
  <c r="H13" i="6"/>
  <c r="H18"/>
  <c r="H19"/>
  <c r="H20"/>
  <c r="H17"/>
  <c r="H14"/>
  <c r="H15"/>
  <c r="H18" i="5"/>
  <c r="H19"/>
  <c r="H20"/>
  <c r="H17"/>
  <c r="H14"/>
  <c r="H15"/>
  <c r="H13"/>
  <c r="H18" i="4"/>
  <c r="H19"/>
  <c r="H20"/>
  <c r="H17"/>
  <c r="H14"/>
  <c r="H15"/>
  <c r="H13"/>
  <c r="L5"/>
  <c r="H18" i="1"/>
  <c r="H19"/>
  <c r="H20"/>
  <c r="H17"/>
  <c r="H14"/>
  <c r="H15"/>
  <c r="H13"/>
</calcChain>
</file>

<file path=xl/sharedStrings.xml><?xml version="1.0" encoding="utf-8"?>
<sst xmlns="http://schemas.openxmlformats.org/spreadsheetml/2006/main" count="156" uniqueCount="35">
  <si>
    <t>Пороскун О. ПМ-81</t>
  </si>
  <si>
    <t xml:space="preserve">Метод послідовних поступок
</t>
  </si>
  <si>
    <t>Продукція</t>
  </si>
  <si>
    <t>Прибуток</t>
  </si>
  <si>
    <t>х1</t>
  </si>
  <si>
    <t>х2</t>
  </si>
  <si>
    <t>х3</t>
  </si>
  <si>
    <t>х4</t>
  </si>
  <si>
    <t>х5</t>
  </si>
  <si>
    <t>ЦФ1</t>
  </si>
  <si>
    <t>ЦФ2</t>
  </si>
  <si>
    <t>ЦФ3</t>
  </si>
  <si>
    <t>ЦФ4</t>
  </si>
  <si>
    <t>Валовий об'єм</t>
  </si>
  <si>
    <t xml:space="preserve">Собівартість </t>
  </si>
  <si>
    <t xml:space="preserve">Завантаженість </t>
  </si>
  <si>
    <t>Уступок</t>
  </si>
  <si>
    <t>При витраті ресурсів</t>
  </si>
  <si>
    <t>Ліва частина</t>
  </si>
  <si>
    <t>Знак</t>
  </si>
  <si>
    <t>Права частина</t>
  </si>
  <si>
    <t>В1</t>
  </si>
  <si>
    <t>£</t>
  </si>
  <si>
    <t>В2</t>
  </si>
  <si>
    <t>В3</t>
  </si>
  <si>
    <t>По фонду часу роботи обладнання</t>
  </si>
  <si>
    <t>Токарні</t>
  </si>
  <si>
    <t>Фрезерні</t>
  </si>
  <si>
    <t>Свердлильні</t>
  </si>
  <si>
    <t>Шліфувальні</t>
  </si>
  <si>
    <t xml:space="preserve"> </t>
  </si>
  <si>
    <t>910*C5+9*D5+8*E5+14*F5+9*G5</t>
  </si>
  <si>
    <t>4*C5+8*D5+9*E5+12*F5+6*G5</t>
  </si>
  <si>
    <t>7*C5+12*D5+4*E5+8*F5+9*G5</t>
  </si>
  <si>
    <t>5*C5+10*D5+9*E5+5*F5+8*G5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</si>
</sst>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zoomScale="130" zoomScaleNormal="130" workbookViewId="0">
      <selection activeCell="H5" sqref="H5"/>
    </sheetView>
  </sheetViews>
  <sheetFormatPr defaultRowHeight="15"/>
  <cols>
    <col min="1" max="1" width="4.7109375" style="10" customWidth="1"/>
    <col min="2" max="2" width="13.42578125" style="10" customWidth="1"/>
    <col min="3" max="6" width="9.140625" style="10" customWidth="1"/>
    <col min="7" max="7" width="12.5703125" style="10" customWidth="1"/>
    <col min="8" max="8" width="13.5703125" style="10" customWidth="1"/>
    <col min="9" max="9" width="10.28515625" style="10" customWidth="1"/>
    <col min="10" max="10" width="13.85546875" style="10" customWidth="1"/>
    <col min="11" max="11" width="14.140625" style="10" customWidth="1"/>
    <col min="12" max="12" width="9.140625" style="10" customWidth="1"/>
    <col min="13" max="16384" width="9.140625" style="10"/>
  </cols>
  <sheetData>
    <row r="1" spans="1:14" ht="15" customHeight="1">
      <c r="A1" s="18" t="s">
        <v>0</v>
      </c>
      <c r="B1" s="18"/>
      <c r="C1" s="18"/>
      <c r="D1" s="19" t="s">
        <v>1</v>
      </c>
      <c r="E1" s="19"/>
      <c r="F1" s="19"/>
      <c r="G1" s="19"/>
      <c r="H1" s="19"/>
      <c r="I1" s="19"/>
      <c r="J1" s="19"/>
      <c r="K1" s="19"/>
      <c r="L1" s="19"/>
    </row>
    <row r="3" spans="1:14">
      <c r="A3" s="9"/>
      <c r="B3" s="24"/>
      <c r="C3" s="23" t="s">
        <v>2</v>
      </c>
      <c r="D3" s="20"/>
      <c r="E3" s="20"/>
      <c r="F3" s="20"/>
      <c r="G3" s="20"/>
      <c r="H3" s="24" t="s">
        <v>3</v>
      </c>
      <c r="I3" s="16" t="s">
        <v>13</v>
      </c>
      <c r="J3" s="16" t="s">
        <v>14</v>
      </c>
      <c r="K3" s="16" t="s">
        <v>15</v>
      </c>
      <c r="L3" s="16" t="s">
        <v>16</v>
      </c>
    </row>
    <row r="4" spans="1:14">
      <c r="A4" s="9"/>
      <c r="B4" s="25"/>
      <c r="C4" s="2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5"/>
      <c r="I4" s="17"/>
      <c r="J4" s="17"/>
      <c r="K4" s="17"/>
      <c r="L4" s="17"/>
    </row>
    <row r="5" spans="1:14">
      <c r="A5" s="9"/>
      <c r="B5" s="3" t="s">
        <v>9</v>
      </c>
      <c r="C5" s="12">
        <v>100</v>
      </c>
      <c r="D5" s="12">
        <v>100</v>
      </c>
      <c r="E5" s="12">
        <v>100</v>
      </c>
      <c r="F5" s="12">
        <v>100</v>
      </c>
      <c r="G5" s="12">
        <v>100</v>
      </c>
      <c r="H5" s="13">
        <f>910*C5+9*D5+8*E5+14*F5+9*G5</f>
        <v>95000</v>
      </c>
      <c r="I5" s="6">
        <f>4*C5+8*D5+9*E5+12*F5+6*G5</f>
        <v>3900</v>
      </c>
      <c r="J5" s="6">
        <f>7*C5+12*D5+4*E5+8*F5+9*G5</f>
        <v>4000</v>
      </c>
      <c r="K5" s="6">
        <f>5*C5+10*D5+9*E5+5*F5+8*G5</f>
        <v>3700</v>
      </c>
      <c r="L5" s="6"/>
      <c r="M5" s="15">
        <v>1</v>
      </c>
      <c r="N5" s="15" t="s">
        <v>31</v>
      </c>
    </row>
    <row r="6" spans="1:14">
      <c r="A6" s="9"/>
      <c r="B6" s="3" t="s">
        <v>10</v>
      </c>
      <c r="C6" s="7"/>
      <c r="D6" s="7"/>
      <c r="E6" s="7"/>
      <c r="F6" s="7"/>
      <c r="G6" s="7"/>
      <c r="H6" s="7"/>
      <c r="I6" s="6"/>
      <c r="J6" s="6"/>
      <c r="K6" s="6"/>
      <c r="L6" s="7"/>
      <c r="M6" s="15">
        <v>2</v>
      </c>
      <c r="N6" s="15" t="s">
        <v>32</v>
      </c>
    </row>
    <row r="7" spans="1:14">
      <c r="A7" s="9"/>
      <c r="B7" s="3" t="s">
        <v>11</v>
      </c>
      <c r="C7" s="7"/>
      <c r="D7" s="7"/>
      <c r="E7" s="7"/>
      <c r="F7" s="7"/>
      <c r="G7" s="7"/>
      <c r="H7" s="7"/>
      <c r="I7" s="6"/>
      <c r="J7" s="6"/>
      <c r="K7" s="6"/>
      <c r="L7" s="7"/>
      <c r="M7" s="15">
        <v>3</v>
      </c>
      <c r="N7" s="15" t="s">
        <v>33</v>
      </c>
    </row>
    <row r="8" spans="1:14">
      <c r="A8" s="9"/>
      <c r="B8" s="3" t="s">
        <v>12</v>
      </c>
      <c r="C8" s="7"/>
      <c r="D8" s="7"/>
      <c r="E8" s="7"/>
      <c r="F8" s="7"/>
      <c r="G8" s="7"/>
      <c r="H8" s="7"/>
      <c r="I8" s="6"/>
      <c r="J8" s="6"/>
      <c r="K8" s="6"/>
      <c r="L8" s="7"/>
      <c r="M8" s="15">
        <v>4</v>
      </c>
      <c r="N8" s="15" t="s">
        <v>34</v>
      </c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4">
      <c r="A11" s="9"/>
      <c r="B11" s="20" t="s">
        <v>9</v>
      </c>
      <c r="C11" s="20"/>
      <c r="D11" s="20"/>
      <c r="E11" s="20"/>
      <c r="F11" s="20"/>
      <c r="G11" s="20"/>
      <c r="H11" s="20"/>
      <c r="I11" s="20"/>
      <c r="J11" s="1"/>
      <c r="K11" s="9"/>
    </row>
    <row r="12" spans="1:14">
      <c r="A12" s="9"/>
      <c r="B12" s="21" t="s">
        <v>17</v>
      </c>
      <c r="C12" s="22"/>
      <c r="D12" s="22"/>
      <c r="E12" s="22"/>
      <c r="F12" s="22"/>
      <c r="G12" s="23"/>
      <c r="H12" s="1" t="s">
        <v>18</v>
      </c>
      <c r="I12" s="1" t="s">
        <v>19</v>
      </c>
      <c r="J12" s="1" t="s">
        <v>20</v>
      </c>
      <c r="K12" s="11"/>
    </row>
    <row r="13" spans="1:14">
      <c r="A13" s="9"/>
      <c r="B13" s="1" t="s">
        <v>21</v>
      </c>
      <c r="C13" s="1">
        <v>2</v>
      </c>
      <c r="D13" s="1">
        <v>5</v>
      </c>
      <c r="E13" s="1">
        <v>3</v>
      </c>
      <c r="F13" s="1">
        <v>2</v>
      </c>
      <c r="G13" s="1">
        <v>0</v>
      </c>
      <c r="H13" s="1">
        <f>SUMPRODUCT($C$5:$G$5,C13:G13)</f>
        <v>1200</v>
      </c>
      <c r="I13" s="4" t="s">
        <v>22</v>
      </c>
      <c r="J13" s="1">
        <v>2000</v>
      </c>
      <c r="K13" s="9"/>
    </row>
    <row r="14" spans="1:14">
      <c r="A14" s="9"/>
      <c r="B14" s="1" t="s">
        <v>23</v>
      </c>
      <c r="C14" s="1">
        <v>5</v>
      </c>
      <c r="D14" s="1">
        <v>5</v>
      </c>
      <c r="E14" s="1">
        <v>4</v>
      </c>
      <c r="F14" s="1">
        <v>4</v>
      </c>
      <c r="G14" s="1">
        <v>2</v>
      </c>
      <c r="H14" s="1">
        <f t="shared" ref="H14:H15" si="0">SUMPRODUCT($C$5:$G$5,C14:G14)</f>
        <v>2000</v>
      </c>
      <c r="I14" s="4" t="s">
        <v>22</v>
      </c>
      <c r="J14" s="1">
        <v>3500</v>
      </c>
      <c r="K14" s="9"/>
    </row>
    <row r="15" spans="1:14">
      <c r="A15" s="9"/>
      <c r="B15" s="1" t="s">
        <v>24</v>
      </c>
      <c r="C15" s="1">
        <v>3</v>
      </c>
      <c r="D15" s="1">
        <v>1</v>
      </c>
      <c r="E15" s="1">
        <v>1</v>
      </c>
      <c r="F15" s="1">
        <v>0</v>
      </c>
      <c r="G15" s="1">
        <v>1</v>
      </c>
      <c r="H15" s="1">
        <f t="shared" si="0"/>
        <v>600</v>
      </c>
      <c r="I15" s="4" t="s">
        <v>22</v>
      </c>
      <c r="J15" s="1">
        <v>2500</v>
      </c>
      <c r="K15" s="9"/>
      <c r="L15" s="10" t="s">
        <v>30</v>
      </c>
    </row>
    <row r="16" spans="1:14">
      <c r="A16" s="9"/>
      <c r="B16" s="20" t="s">
        <v>25</v>
      </c>
      <c r="C16" s="20"/>
      <c r="D16" s="20"/>
      <c r="E16" s="20"/>
      <c r="F16" s="20"/>
      <c r="G16" s="20"/>
      <c r="H16" s="21"/>
      <c r="I16" s="22"/>
      <c r="J16" s="23"/>
    </row>
    <row r="17" spans="1:10">
      <c r="A17" s="9"/>
      <c r="B17" s="1" t="s">
        <v>26</v>
      </c>
      <c r="C17" s="1">
        <v>2</v>
      </c>
      <c r="D17" s="1">
        <v>3</v>
      </c>
      <c r="E17" s="1">
        <v>5</v>
      </c>
      <c r="F17" s="1">
        <v>4</v>
      </c>
      <c r="G17" s="1">
        <v>5</v>
      </c>
      <c r="H17" s="1">
        <f>SUMPRODUCT($C$5:$G$5,C17:G17)</f>
        <v>1900</v>
      </c>
      <c r="I17" s="4" t="s">
        <v>22</v>
      </c>
      <c r="J17" s="1">
        <v>5000</v>
      </c>
    </row>
    <row r="18" spans="1:10">
      <c r="A18" s="9"/>
      <c r="B18" s="1" t="s">
        <v>27</v>
      </c>
      <c r="C18" s="1">
        <v>1</v>
      </c>
      <c r="D18" s="1">
        <v>2</v>
      </c>
      <c r="E18" s="1">
        <v>6</v>
      </c>
      <c r="F18" s="1">
        <v>3</v>
      </c>
      <c r="G18" s="1">
        <v>2</v>
      </c>
      <c r="H18" s="1">
        <f t="shared" ref="H18:H20" si="1">SUMPRODUCT($C$5:$G$5,C18:G18)</f>
        <v>1400</v>
      </c>
      <c r="I18" s="4" t="s">
        <v>22</v>
      </c>
      <c r="J18" s="1">
        <v>1000</v>
      </c>
    </row>
    <row r="19" spans="1:10">
      <c r="A19" s="9"/>
      <c r="B19" s="7" t="s">
        <v>28</v>
      </c>
      <c r="C19" s="1">
        <v>3</v>
      </c>
      <c r="D19" s="1">
        <v>4</v>
      </c>
      <c r="E19" s="1">
        <v>7</v>
      </c>
      <c r="F19" s="1">
        <v>1</v>
      </c>
      <c r="G19" s="1">
        <v>4</v>
      </c>
      <c r="H19" s="1">
        <f t="shared" si="1"/>
        <v>1900</v>
      </c>
      <c r="I19" s="4" t="s">
        <v>22</v>
      </c>
      <c r="J19" s="1">
        <v>3000</v>
      </c>
    </row>
    <row r="20" spans="1:10">
      <c r="A20" s="8"/>
      <c r="B20" s="7" t="s">
        <v>29</v>
      </c>
      <c r="C20" s="1">
        <v>1</v>
      </c>
      <c r="D20" s="1">
        <v>1</v>
      </c>
      <c r="E20" s="1">
        <v>2</v>
      </c>
      <c r="F20" s="1">
        <v>2</v>
      </c>
      <c r="G20" s="1">
        <v>2</v>
      </c>
      <c r="H20" s="1">
        <f t="shared" si="1"/>
        <v>800</v>
      </c>
      <c r="I20" s="4" t="s">
        <v>22</v>
      </c>
      <c r="J20" s="1">
        <v>2000</v>
      </c>
    </row>
    <row r="22" spans="1:10"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</row>
  </sheetData>
  <mergeCells count="13">
    <mergeCell ref="B16:G16"/>
    <mergeCell ref="H16:J16"/>
    <mergeCell ref="I3:I4"/>
    <mergeCell ref="J3:J4"/>
    <mergeCell ref="K3:K4"/>
    <mergeCell ref="B3:B4"/>
    <mergeCell ref="C3:G3"/>
    <mergeCell ref="H3:H4"/>
    <mergeCell ref="L3:L4"/>
    <mergeCell ref="A1:C1"/>
    <mergeCell ref="D1:L1"/>
    <mergeCell ref="B11:I11"/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zoomScale="150" zoomScaleNormal="150" workbookViewId="0">
      <selection activeCell="L10" sqref="L10"/>
    </sheetView>
  </sheetViews>
  <sheetFormatPr defaultRowHeight="15"/>
  <cols>
    <col min="1" max="1" width="4.7109375" style="10" customWidth="1"/>
    <col min="2" max="2" width="13.42578125" style="10" customWidth="1"/>
    <col min="3" max="6" width="9.140625" style="10"/>
    <col min="7" max="7" width="12.5703125" style="10" customWidth="1"/>
    <col min="8" max="8" width="13.5703125" style="10" customWidth="1"/>
    <col min="9" max="9" width="10.28515625" style="10" customWidth="1"/>
    <col min="10" max="10" width="13.85546875" style="10" customWidth="1"/>
    <col min="11" max="11" width="14.85546875" style="10" customWidth="1"/>
    <col min="12" max="16384" width="9.140625" style="10"/>
  </cols>
  <sheetData>
    <row r="1" spans="1:12" ht="15" customHeight="1">
      <c r="A1" s="18" t="s">
        <v>0</v>
      </c>
      <c r="B1" s="18"/>
      <c r="C1" s="18"/>
      <c r="D1" s="19" t="s">
        <v>1</v>
      </c>
      <c r="E1" s="19"/>
      <c r="F1" s="19"/>
      <c r="G1" s="19"/>
      <c r="H1" s="19"/>
      <c r="I1" s="19"/>
      <c r="J1" s="19"/>
      <c r="K1" s="19"/>
      <c r="L1" s="19"/>
    </row>
    <row r="3" spans="1:12">
      <c r="A3" s="9"/>
      <c r="B3" s="24"/>
      <c r="C3" s="23" t="s">
        <v>2</v>
      </c>
      <c r="D3" s="20"/>
      <c r="E3" s="20"/>
      <c r="F3" s="20"/>
      <c r="G3" s="20"/>
      <c r="H3" s="24" t="s">
        <v>3</v>
      </c>
      <c r="I3" s="16" t="s">
        <v>13</v>
      </c>
      <c r="J3" s="16" t="s">
        <v>14</v>
      </c>
      <c r="K3" s="16" t="s">
        <v>15</v>
      </c>
      <c r="L3" s="16" t="s">
        <v>16</v>
      </c>
    </row>
    <row r="4" spans="1:12">
      <c r="A4" s="9"/>
      <c r="B4" s="25"/>
      <c r="C4" s="2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5"/>
      <c r="I4" s="17"/>
      <c r="J4" s="17"/>
      <c r="K4" s="17"/>
      <c r="L4" s="17"/>
    </row>
    <row r="5" spans="1:12">
      <c r="A5" s="9"/>
      <c r="B5" s="3" t="s">
        <v>9</v>
      </c>
      <c r="C5" s="12">
        <v>100</v>
      </c>
      <c r="D5" s="12">
        <v>100</v>
      </c>
      <c r="E5" s="12">
        <v>100</v>
      </c>
      <c r="F5" s="12">
        <v>100</v>
      </c>
      <c r="G5" s="12">
        <v>100</v>
      </c>
      <c r="H5" s="13">
        <f>910*C5+9*D5+8*E5+14*F5+9*G5</f>
        <v>95000</v>
      </c>
      <c r="I5" s="6">
        <f>4*C5+8*D5+9*E5+12*F5+6*G5</f>
        <v>3900</v>
      </c>
      <c r="J5" s="6">
        <f>7*C5+12*D5+4*E5+8*F5+9*G5</f>
        <v>4000</v>
      </c>
      <c r="K5" s="6">
        <f>5*C5+10*D5+9*E5+5*F5+8*G5</f>
        <v>3700</v>
      </c>
      <c r="L5" s="6">
        <f>H5*0.1</f>
        <v>9500</v>
      </c>
    </row>
    <row r="6" spans="1:12">
      <c r="A6" s="9"/>
      <c r="B6" s="3" t="s">
        <v>10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14">
        <f>910*C6+9*D6+8*E6+14*F6+9*G6</f>
        <v>95000</v>
      </c>
      <c r="I6" s="5">
        <f>4*C6+8*D6+9*E6+12*F6+6*G6</f>
        <v>3900</v>
      </c>
      <c r="J6" s="6">
        <f>7*C6+12*D6+4*E6+8*F6+9*G6</f>
        <v>4000</v>
      </c>
      <c r="K6" s="6">
        <f>5*C6+10*D6+9*E6+5*F6+8*G6</f>
        <v>3700</v>
      </c>
      <c r="L6" s="7">
        <f>I6*0.1</f>
        <v>390</v>
      </c>
    </row>
    <row r="7" spans="1:12">
      <c r="A7" s="9"/>
      <c r="B7" s="3" t="s">
        <v>11</v>
      </c>
      <c r="C7" s="7"/>
      <c r="D7" s="7"/>
      <c r="E7" s="7"/>
      <c r="F7" s="7"/>
      <c r="G7" s="7"/>
      <c r="H7" s="6"/>
      <c r="I7" s="6"/>
      <c r="J7" s="6"/>
      <c r="K7" s="6"/>
      <c r="L7" s="7"/>
    </row>
    <row r="8" spans="1:12">
      <c r="A8" s="9"/>
      <c r="B8" s="3" t="s">
        <v>12</v>
      </c>
      <c r="C8" s="7"/>
      <c r="D8" s="7"/>
      <c r="E8" s="7"/>
      <c r="F8" s="7"/>
      <c r="G8" s="7"/>
      <c r="H8" s="6"/>
      <c r="I8" s="6"/>
      <c r="J8" s="6"/>
      <c r="K8" s="6"/>
      <c r="L8" s="7"/>
    </row>
    <row r="10" spans="1:1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2">
      <c r="A11" s="9"/>
      <c r="B11" s="20" t="s">
        <v>10</v>
      </c>
      <c r="C11" s="20"/>
      <c r="D11" s="20"/>
      <c r="E11" s="20"/>
      <c r="F11" s="20"/>
      <c r="G11" s="20"/>
      <c r="H11" s="20"/>
      <c r="I11" s="20"/>
      <c r="J11" s="1"/>
      <c r="K11" s="9"/>
    </row>
    <row r="12" spans="1:12">
      <c r="A12" s="9"/>
      <c r="B12" s="21" t="s">
        <v>17</v>
      </c>
      <c r="C12" s="22"/>
      <c r="D12" s="22"/>
      <c r="E12" s="22"/>
      <c r="F12" s="22"/>
      <c r="G12" s="23"/>
      <c r="H12" s="1" t="s">
        <v>18</v>
      </c>
      <c r="I12" s="1" t="s">
        <v>19</v>
      </c>
      <c r="J12" s="12" t="s">
        <v>20</v>
      </c>
      <c r="K12" s="11"/>
    </row>
    <row r="13" spans="1:12">
      <c r="A13" s="9"/>
      <c r="B13" s="12" t="s">
        <v>21</v>
      </c>
      <c r="C13" s="12">
        <v>2</v>
      </c>
      <c r="D13" s="12">
        <v>5</v>
      </c>
      <c r="E13" s="12">
        <v>3</v>
      </c>
      <c r="F13" s="12">
        <v>2</v>
      </c>
      <c r="G13" s="12">
        <v>0</v>
      </c>
      <c r="H13" s="1">
        <f>SUMPRODUCT($C$6:$G$6,C13:G13)</f>
        <v>1200</v>
      </c>
      <c r="I13" s="4" t="s">
        <v>22</v>
      </c>
      <c r="J13" s="12">
        <v>2000</v>
      </c>
      <c r="K13" s="9"/>
    </row>
    <row r="14" spans="1:12">
      <c r="A14" s="9"/>
      <c r="B14" s="12" t="s">
        <v>23</v>
      </c>
      <c r="C14" s="12">
        <v>5</v>
      </c>
      <c r="D14" s="12">
        <v>5</v>
      </c>
      <c r="E14" s="12">
        <v>4</v>
      </c>
      <c r="F14" s="12">
        <v>4</v>
      </c>
      <c r="G14" s="12">
        <v>2</v>
      </c>
      <c r="H14" s="1">
        <f t="shared" ref="H14:H15" si="0">SUMPRODUCT($C$6:$G$6,C14:G14)</f>
        <v>2000</v>
      </c>
      <c r="I14" s="4" t="s">
        <v>22</v>
      </c>
      <c r="J14" s="12">
        <v>3500</v>
      </c>
      <c r="K14" s="9"/>
    </row>
    <row r="15" spans="1:12">
      <c r="A15" s="9"/>
      <c r="B15" s="12" t="s">
        <v>24</v>
      </c>
      <c r="C15" s="12">
        <v>3</v>
      </c>
      <c r="D15" s="12">
        <v>1</v>
      </c>
      <c r="E15" s="12">
        <v>1</v>
      </c>
      <c r="F15" s="12">
        <v>0</v>
      </c>
      <c r="G15" s="12">
        <v>1</v>
      </c>
      <c r="H15" s="1">
        <f t="shared" si="0"/>
        <v>600</v>
      </c>
      <c r="I15" s="4" t="s">
        <v>22</v>
      </c>
      <c r="J15" s="12">
        <v>2500</v>
      </c>
      <c r="K15" s="9"/>
      <c r="L15" s="10" t="s">
        <v>30</v>
      </c>
    </row>
    <row r="16" spans="1:12">
      <c r="A16" s="9"/>
      <c r="B16" s="20" t="s">
        <v>25</v>
      </c>
      <c r="C16" s="20"/>
      <c r="D16" s="20"/>
      <c r="E16" s="20"/>
      <c r="F16" s="20"/>
      <c r="G16" s="20"/>
      <c r="H16" s="21"/>
      <c r="I16" s="22"/>
      <c r="J16" s="23"/>
    </row>
    <row r="17" spans="1:10">
      <c r="A17" s="9"/>
      <c r="B17" s="12" t="s">
        <v>26</v>
      </c>
      <c r="C17" s="12">
        <v>2</v>
      </c>
      <c r="D17" s="12">
        <v>3</v>
      </c>
      <c r="E17" s="12">
        <v>5</v>
      </c>
      <c r="F17" s="12">
        <v>4</v>
      </c>
      <c r="G17" s="12">
        <v>5</v>
      </c>
      <c r="H17" s="1">
        <f>SUMPRODUCT($C$6:$G$6,C17:G17)</f>
        <v>1900</v>
      </c>
      <c r="I17" s="4" t="s">
        <v>22</v>
      </c>
      <c r="J17" s="12">
        <v>5000</v>
      </c>
    </row>
    <row r="18" spans="1:10">
      <c r="A18" s="9"/>
      <c r="B18" s="12" t="s">
        <v>27</v>
      </c>
      <c r="C18" s="12">
        <v>1</v>
      </c>
      <c r="D18" s="12">
        <v>2</v>
      </c>
      <c r="E18" s="12">
        <v>6</v>
      </c>
      <c r="F18" s="12">
        <v>3</v>
      </c>
      <c r="G18" s="12">
        <v>2</v>
      </c>
      <c r="H18" s="1">
        <f t="shared" ref="H18:H20" si="1">SUMPRODUCT($C$6:$G$6,C18:G18)</f>
        <v>1400</v>
      </c>
      <c r="I18" s="4" t="s">
        <v>22</v>
      </c>
      <c r="J18" s="12">
        <v>1000</v>
      </c>
    </row>
    <row r="19" spans="1:10">
      <c r="A19" s="9"/>
      <c r="B19" s="7" t="s">
        <v>28</v>
      </c>
      <c r="C19" s="12">
        <v>3</v>
      </c>
      <c r="D19" s="12">
        <v>4</v>
      </c>
      <c r="E19" s="12">
        <v>7</v>
      </c>
      <c r="F19" s="12">
        <v>1</v>
      </c>
      <c r="G19" s="12">
        <v>4</v>
      </c>
      <c r="H19" s="1">
        <f t="shared" si="1"/>
        <v>1900</v>
      </c>
      <c r="I19" s="4" t="s">
        <v>22</v>
      </c>
      <c r="J19" s="12">
        <v>3000</v>
      </c>
    </row>
    <row r="20" spans="1:10">
      <c r="A20" s="8"/>
      <c r="B20" s="7" t="s">
        <v>29</v>
      </c>
      <c r="C20" s="12">
        <v>1</v>
      </c>
      <c r="D20" s="12">
        <v>1</v>
      </c>
      <c r="E20" s="12">
        <v>2</v>
      </c>
      <c r="F20" s="12">
        <v>2</v>
      </c>
      <c r="G20" s="12">
        <v>2</v>
      </c>
      <c r="H20" s="1">
        <f t="shared" si="1"/>
        <v>800</v>
      </c>
      <c r="I20" s="4" t="s">
        <v>22</v>
      </c>
      <c r="J20" s="12">
        <v>2000</v>
      </c>
    </row>
    <row r="22" spans="1:10"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</row>
  </sheetData>
  <mergeCells count="13">
    <mergeCell ref="B11:I11"/>
    <mergeCell ref="B12:G12"/>
    <mergeCell ref="B16:G16"/>
    <mergeCell ref="H16:J16"/>
    <mergeCell ref="A1:C1"/>
    <mergeCell ref="D1:L1"/>
    <mergeCell ref="B3:B4"/>
    <mergeCell ref="C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zoomScale="160" zoomScaleNormal="160" workbookViewId="0">
      <selection activeCell="H14" sqref="H14"/>
    </sheetView>
  </sheetViews>
  <sheetFormatPr defaultRowHeight="15"/>
  <cols>
    <col min="1" max="1" width="4.7109375" style="10" customWidth="1"/>
    <col min="2" max="2" width="13.42578125" style="10" customWidth="1"/>
    <col min="3" max="6" width="9.140625" style="10"/>
    <col min="7" max="7" width="12.5703125" style="10" customWidth="1"/>
    <col min="8" max="8" width="13.5703125" style="10" customWidth="1"/>
    <col min="9" max="9" width="10.28515625" style="10" customWidth="1"/>
    <col min="10" max="10" width="13.85546875" style="10" customWidth="1"/>
    <col min="11" max="11" width="14.140625" style="10" customWidth="1"/>
    <col min="12" max="16384" width="9.140625" style="10"/>
  </cols>
  <sheetData>
    <row r="1" spans="1:12" ht="15" customHeight="1">
      <c r="A1" s="18" t="s">
        <v>0</v>
      </c>
      <c r="B1" s="18"/>
      <c r="C1" s="18"/>
      <c r="D1" s="19" t="s">
        <v>1</v>
      </c>
      <c r="E1" s="19"/>
      <c r="F1" s="19"/>
      <c r="G1" s="19"/>
      <c r="H1" s="19"/>
      <c r="I1" s="19"/>
      <c r="J1" s="19"/>
      <c r="K1" s="19"/>
      <c r="L1" s="19"/>
    </row>
    <row r="3" spans="1:12">
      <c r="A3" s="9"/>
      <c r="B3" s="24"/>
      <c r="C3" s="23" t="s">
        <v>2</v>
      </c>
      <c r="D3" s="20"/>
      <c r="E3" s="20"/>
      <c r="F3" s="20"/>
      <c r="G3" s="20"/>
      <c r="H3" s="24" t="s">
        <v>3</v>
      </c>
      <c r="I3" s="16" t="s">
        <v>13</v>
      </c>
      <c r="J3" s="16" t="s">
        <v>14</v>
      </c>
      <c r="K3" s="16" t="s">
        <v>15</v>
      </c>
      <c r="L3" s="16" t="s">
        <v>16</v>
      </c>
    </row>
    <row r="4" spans="1:12">
      <c r="A4" s="9"/>
      <c r="B4" s="25"/>
      <c r="C4" s="2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5"/>
      <c r="I4" s="17"/>
      <c r="J4" s="17"/>
      <c r="K4" s="17"/>
      <c r="L4" s="17"/>
    </row>
    <row r="5" spans="1:12">
      <c r="A5" s="9"/>
      <c r="B5" s="3" t="s">
        <v>9</v>
      </c>
      <c r="C5" s="12">
        <v>100</v>
      </c>
      <c r="D5" s="12">
        <v>100</v>
      </c>
      <c r="E5" s="12">
        <v>100</v>
      </c>
      <c r="F5" s="12">
        <v>100</v>
      </c>
      <c r="G5" s="12">
        <v>100</v>
      </c>
      <c r="H5" s="13">
        <f>910*C5+9*D5+8*E5+14*F5+9*G5</f>
        <v>95000</v>
      </c>
      <c r="I5" s="6">
        <f>4*C5+8*D5+9*E5+12*F5+6*G5</f>
        <v>3900</v>
      </c>
      <c r="J5" s="6">
        <f>7*C5+12*D5+4*E5+8*F5+9*G5</f>
        <v>4000</v>
      </c>
      <c r="K5" s="6">
        <f>5*C5+10*D5+9*E5+5*F5+8*G5</f>
        <v>3700</v>
      </c>
      <c r="L5" s="6">
        <f>H5*0.1</f>
        <v>9500</v>
      </c>
    </row>
    <row r="6" spans="1:12">
      <c r="A6" s="9"/>
      <c r="B6" s="3" t="s">
        <v>10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14">
        <f>910*C6+9*D6+8*E6+14*F6+9*G6</f>
        <v>95000</v>
      </c>
      <c r="I6" s="5">
        <f>4*C6+8*D6+9*E6+12*F6+6*G6</f>
        <v>3900</v>
      </c>
      <c r="J6" s="6">
        <f>7*C6+12*D6+4*E6+8*F6+9*G6</f>
        <v>4000</v>
      </c>
      <c r="K6" s="6">
        <f>5*C6+10*D6+9*E6+5*F6+8*G6</f>
        <v>3700</v>
      </c>
      <c r="L6" s="7">
        <f>I6*0.1</f>
        <v>390</v>
      </c>
    </row>
    <row r="7" spans="1:12">
      <c r="A7" s="9"/>
      <c r="B7" s="3" t="s">
        <v>11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4">
        <f>910*C7+9*D7+8*E7+14*F7+9*G7</f>
        <v>95000</v>
      </c>
      <c r="I7" s="6">
        <f>4*C7+8*D7+9*E7+12*F7+6*G7</f>
        <v>3900</v>
      </c>
      <c r="J7" s="5">
        <f>7*C7+12*D7+4*E7+8*F7+9*G7</f>
        <v>4000</v>
      </c>
      <c r="K7" s="6">
        <f>5*C7+10*D7+9*E7+5*F7+8*G7</f>
        <v>3700</v>
      </c>
      <c r="L7" s="7">
        <f>J7*0.1</f>
        <v>400</v>
      </c>
    </row>
    <row r="8" spans="1:12">
      <c r="A8" s="9"/>
      <c r="B8" s="3" t="s">
        <v>12</v>
      </c>
      <c r="C8" s="1"/>
      <c r="D8" s="1"/>
      <c r="E8" s="1"/>
      <c r="F8" s="1"/>
      <c r="G8" s="1"/>
      <c r="H8" s="6"/>
      <c r="I8" s="6"/>
      <c r="J8" s="6"/>
      <c r="K8" s="6"/>
      <c r="L8" s="7"/>
    </row>
    <row r="10" spans="1:1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2">
      <c r="A11" s="9"/>
      <c r="B11" s="20" t="s">
        <v>11</v>
      </c>
      <c r="C11" s="20"/>
      <c r="D11" s="20"/>
      <c r="E11" s="20"/>
      <c r="F11" s="20"/>
      <c r="G11" s="20"/>
      <c r="H11" s="20"/>
      <c r="I11" s="20"/>
      <c r="J11" s="1"/>
      <c r="K11" s="9"/>
    </row>
    <row r="12" spans="1:12">
      <c r="A12" s="9"/>
      <c r="B12" s="21" t="s">
        <v>17</v>
      </c>
      <c r="C12" s="22"/>
      <c r="D12" s="22"/>
      <c r="E12" s="22"/>
      <c r="F12" s="22"/>
      <c r="G12" s="23"/>
      <c r="H12" s="1" t="s">
        <v>18</v>
      </c>
      <c r="I12" s="1" t="s">
        <v>19</v>
      </c>
      <c r="J12" s="12" t="s">
        <v>20</v>
      </c>
      <c r="K12" s="11"/>
    </row>
    <row r="13" spans="1:12">
      <c r="A13" s="9"/>
      <c r="B13" s="12" t="s">
        <v>21</v>
      </c>
      <c r="C13" s="12">
        <v>2</v>
      </c>
      <c r="D13" s="12">
        <v>5</v>
      </c>
      <c r="E13" s="12">
        <v>3</v>
      </c>
      <c r="F13" s="12">
        <v>2</v>
      </c>
      <c r="G13" s="12">
        <v>0</v>
      </c>
      <c r="H13" s="1">
        <f>SUMPRODUCT($C$7:$G$7,C13:G13)</f>
        <v>1200</v>
      </c>
      <c r="I13" s="4" t="s">
        <v>22</v>
      </c>
      <c r="J13" s="12">
        <v>2000</v>
      </c>
      <c r="K13" s="9"/>
    </row>
    <row r="14" spans="1:12">
      <c r="A14" s="9"/>
      <c r="B14" s="12" t="s">
        <v>23</v>
      </c>
      <c r="C14" s="12">
        <v>5</v>
      </c>
      <c r="D14" s="12">
        <v>5</v>
      </c>
      <c r="E14" s="12">
        <v>4</v>
      </c>
      <c r="F14" s="12">
        <v>4</v>
      </c>
      <c r="G14" s="12">
        <v>2</v>
      </c>
      <c r="H14" s="1">
        <f t="shared" ref="H14:H15" si="0">SUMPRODUCT($C$7:$G$7,C14:G14)</f>
        <v>2000</v>
      </c>
      <c r="I14" s="4" t="s">
        <v>22</v>
      </c>
      <c r="J14" s="12">
        <v>3500</v>
      </c>
      <c r="K14" s="9"/>
    </row>
    <row r="15" spans="1:12">
      <c r="A15" s="9"/>
      <c r="B15" s="12" t="s">
        <v>24</v>
      </c>
      <c r="C15" s="12">
        <v>3</v>
      </c>
      <c r="D15" s="12">
        <v>1</v>
      </c>
      <c r="E15" s="12">
        <v>1</v>
      </c>
      <c r="F15" s="12">
        <v>0</v>
      </c>
      <c r="G15" s="12">
        <v>1</v>
      </c>
      <c r="H15" s="1">
        <f t="shared" si="0"/>
        <v>600</v>
      </c>
      <c r="I15" s="4" t="s">
        <v>22</v>
      </c>
      <c r="J15" s="12">
        <v>2500</v>
      </c>
      <c r="K15" s="9"/>
      <c r="L15" s="10" t="s">
        <v>30</v>
      </c>
    </row>
    <row r="16" spans="1:12">
      <c r="A16" s="9"/>
      <c r="B16" s="20" t="s">
        <v>25</v>
      </c>
      <c r="C16" s="20"/>
      <c r="D16" s="20"/>
      <c r="E16" s="20"/>
      <c r="F16" s="20"/>
      <c r="G16" s="20"/>
      <c r="H16" s="21"/>
      <c r="I16" s="22"/>
      <c r="J16" s="23"/>
    </row>
    <row r="17" spans="1:10">
      <c r="A17" s="9"/>
      <c r="B17" s="12" t="s">
        <v>26</v>
      </c>
      <c r="C17" s="12">
        <v>2</v>
      </c>
      <c r="D17" s="12">
        <v>3</v>
      </c>
      <c r="E17" s="12">
        <v>5</v>
      </c>
      <c r="F17" s="12">
        <v>4</v>
      </c>
      <c r="G17" s="12">
        <v>5</v>
      </c>
      <c r="H17" s="1">
        <f>SUMPRODUCT($C$7:$G$7,C17:G17)</f>
        <v>1900</v>
      </c>
      <c r="I17" s="4" t="s">
        <v>22</v>
      </c>
      <c r="J17" s="12">
        <v>5000</v>
      </c>
    </row>
    <row r="18" spans="1:10">
      <c r="A18" s="9"/>
      <c r="B18" s="12" t="s">
        <v>27</v>
      </c>
      <c r="C18" s="12">
        <v>1</v>
      </c>
      <c r="D18" s="12">
        <v>2</v>
      </c>
      <c r="E18" s="12">
        <v>6</v>
      </c>
      <c r="F18" s="12">
        <v>3</v>
      </c>
      <c r="G18" s="12">
        <v>2</v>
      </c>
      <c r="H18" s="1">
        <f t="shared" ref="H18:H20" si="1">SUMPRODUCT($C$7:$G$7,C18:G18)</f>
        <v>1400</v>
      </c>
      <c r="I18" s="4" t="s">
        <v>22</v>
      </c>
      <c r="J18" s="12">
        <v>1000</v>
      </c>
    </row>
    <row r="19" spans="1:10">
      <c r="A19" s="9"/>
      <c r="B19" s="7" t="s">
        <v>28</v>
      </c>
      <c r="C19" s="12">
        <v>3</v>
      </c>
      <c r="D19" s="12">
        <v>4</v>
      </c>
      <c r="E19" s="12">
        <v>7</v>
      </c>
      <c r="F19" s="12">
        <v>1</v>
      </c>
      <c r="G19" s="12">
        <v>4</v>
      </c>
      <c r="H19" s="1">
        <f t="shared" si="1"/>
        <v>1900</v>
      </c>
      <c r="I19" s="4" t="s">
        <v>22</v>
      </c>
      <c r="J19" s="12">
        <v>3000</v>
      </c>
    </row>
    <row r="20" spans="1:10">
      <c r="A20" s="8"/>
      <c r="B20" s="7" t="s">
        <v>29</v>
      </c>
      <c r="C20" s="12">
        <v>1</v>
      </c>
      <c r="D20" s="12">
        <v>1</v>
      </c>
      <c r="E20" s="12">
        <v>2</v>
      </c>
      <c r="F20" s="12">
        <v>2</v>
      </c>
      <c r="G20" s="12">
        <v>2</v>
      </c>
      <c r="H20" s="1">
        <f t="shared" si="1"/>
        <v>800</v>
      </c>
      <c r="I20" s="4" t="s">
        <v>22</v>
      </c>
      <c r="J20" s="12">
        <v>2000</v>
      </c>
    </row>
    <row r="22" spans="1:10"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</row>
  </sheetData>
  <mergeCells count="13">
    <mergeCell ref="B11:I11"/>
    <mergeCell ref="B12:G12"/>
    <mergeCell ref="B16:G16"/>
    <mergeCell ref="H16:J16"/>
    <mergeCell ref="A1:C1"/>
    <mergeCell ref="D1:L1"/>
    <mergeCell ref="B3:B4"/>
    <mergeCell ref="C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"/>
  <sheetViews>
    <sheetView zoomScale="145" zoomScaleNormal="145" workbookViewId="0">
      <selection activeCell="H18" sqref="H18"/>
    </sheetView>
  </sheetViews>
  <sheetFormatPr defaultRowHeight="15"/>
  <cols>
    <col min="1" max="1" width="4.7109375" style="10" customWidth="1"/>
    <col min="2" max="2" width="13.42578125" style="10" customWidth="1"/>
    <col min="3" max="6" width="9.140625" style="10"/>
    <col min="7" max="7" width="12.5703125" style="10" customWidth="1"/>
    <col min="8" max="8" width="13.5703125" style="10" customWidth="1"/>
    <col min="9" max="9" width="10.28515625" style="10" customWidth="1"/>
    <col min="10" max="10" width="13.85546875" style="10" customWidth="1"/>
    <col min="11" max="11" width="14.140625" style="10" customWidth="1"/>
    <col min="12" max="16384" width="9.140625" style="10"/>
  </cols>
  <sheetData>
    <row r="1" spans="1:12" ht="15" customHeight="1">
      <c r="A1" s="18" t="s">
        <v>0</v>
      </c>
      <c r="B1" s="18"/>
      <c r="C1" s="18"/>
      <c r="D1" s="19" t="s">
        <v>1</v>
      </c>
      <c r="E1" s="19"/>
      <c r="F1" s="19"/>
      <c r="G1" s="19"/>
      <c r="H1" s="19"/>
      <c r="I1" s="19"/>
      <c r="J1" s="19"/>
      <c r="K1" s="19"/>
      <c r="L1" s="19"/>
    </row>
    <row r="3" spans="1:12">
      <c r="A3" s="9"/>
      <c r="B3" s="24"/>
      <c r="C3" s="23" t="s">
        <v>2</v>
      </c>
      <c r="D3" s="20"/>
      <c r="E3" s="20"/>
      <c r="F3" s="20"/>
      <c r="G3" s="20"/>
      <c r="H3" s="24" t="s">
        <v>3</v>
      </c>
      <c r="I3" s="16" t="s">
        <v>13</v>
      </c>
      <c r="J3" s="16" t="s">
        <v>14</v>
      </c>
      <c r="K3" s="16" t="s">
        <v>15</v>
      </c>
      <c r="L3" s="16" t="s">
        <v>16</v>
      </c>
    </row>
    <row r="4" spans="1:12">
      <c r="A4" s="9"/>
      <c r="B4" s="25"/>
      <c r="C4" s="2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5"/>
      <c r="I4" s="17"/>
      <c r="J4" s="17"/>
      <c r="K4" s="17"/>
      <c r="L4" s="17"/>
    </row>
    <row r="5" spans="1:12">
      <c r="A5" s="9"/>
      <c r="B5" s="3" t="s">
        <v>9</v>
      </c>
      <c r="C5" s="12">
        <v>100</v>
      </c>
      <c r="D5" s="12">
        <v>100</v>
      </c>
      <c r="E5" s="12">
        <v>100</v>
      </c>
      <c r="F5" s="12">
        <v>100</v>
      </c>
      <c r="G5" s="12">
        <v>100</v>
      </c>
      <c r="H5" s="13">
        <f>910*C5+9*D5+8*E5+14*F5+9*G5</f>
        <v>95000</v>
      </c>
      <c r="I5" s="6">
        <f>4*C5+8*D5+9*E5+12*F5+6*G5</f>
        <v>3900</v>
      </c>
      <c r="J5" s="6">
        <f>7*C5+12*D5+4*E5+8*F5+9*G5</f>
        <v>4000</v>
      </c>
      <c r="K5" s="6">
        <f>5*C5+10*D5+9*E5+5*F5+8*G5</f>
        <v>3700</v>
      </c>
      <c r="L5" s="6">
        <f>H5*0.1</f>
        <v>9500</v>
      </c>
    </row>
    <row r="6" spans="1:12">
      <c r="A6" s="9"/>
      <c r="B6" s="3" t="s">
        <v>10</v>
      </c>
      <c r="C6" s="7">
        <v>100</v>
      </c>
      <c r="D6" s="7">
        <v>100</v>
      </c>
      <c r="E6" s="7">
        <v>100</v>
      </c>
      <c r="F6" s="7">
        <v>100</v>
      </c>
      <c r="G6" s="7">
        <v>100</v>
      </c>
      <c r="H6" s="14">
        <f>910*C6+9*D6+8*E6+14*F6+9*G6</f>
        <v>95000</v>
      </c>
      <c r="I6" s="5">
        <f>4*C6+8*D6+9*E6+12*F6+6*G6</f>
        <v>3900</v>
      </c>
      <c r="J6" s="6">
        <f>7*C6+12*D6+4*E6+8*F6+9*G6</f>
        <v>4000</v>
      </c>
      <c r="K6" s="6">
        <f>5*C6+10*D6+9*E6+5*F6+8*G6</f>
        <v>3700</v>
      </c>
      <c r="L6" s="7">
        <f>I6*0.1</f>
        <v>390</v>
      </c>
    </row>
    <row r="7" spans="1:12">
      <c r="A7" s="9"/>
      <c r="B7" s="3" t="s">
        <v>11</v>
      </c>
      <c r="C7" s="12">
        <v>100</v>
      </c>
      <c r="D7" s="12">
        <v>100</v>
      </c>
      <c r="E7" s="12">
        <v>100</v>
      </c>
      <c r="F7" s="12">
        <v>100</v>
      </c>
      <c r="G7" s="12">
        <v>100</v>
      </c>
      <c r="H7" s="14">
        <f>910*C7+9*D7+8*E7+14*F7+9*G7</f>
        <v>95000</v>
      </c>
      <c r="I7" s="6">
        <f>4*C7+8*D7+9*E7+12*F7+6*G7</f>
        <v>3900</v>
      </c>
      <c r="J7" s="5">
        <f>7*C7+12*D7+4*E7+8*F7+9*G7</f>
        <v>4000</v>
      </c>
      <c r="K7" s="6">
        <f>5*C7+10*D7+9*E7+5*F7+8*G7</f>
        <v>3700</v>
      </c>
      <c r="L7" s="7">
        <f>J7*0.1</f>
        <v>400</v>
      </c>
    </row>
    <row r="8" spans="1:12">
      <c r="A8" s="9"/>
      <c r="B8" s="3" t="s">
        <v>12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14">
        <f>910*C8+9*D8+8*E8+14*F8+9*G8</f>
        <v>95000</v>
      </c>
      <c r="I8" s="6">
        <f>4*C8+8*D8+9*E8+12*F8+6*G8</f>
        <v>3900</v>
      </c>
      <c r="J8" s="6">
        <f>7*C8+12*D8+4*E8+8*F8+9*G8</f>
        <v>4000</v>
      </c>
      <c r="K8" s="5">
        <f>5*C8+10*D8+9*E8+5*F8+8*G8</f>
        <v>3700</v>
      </c>
      <c r="L8" s="7"/>
    </row>
    <row r="10" spans="1:1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2">
      <c r="A11" s="9"/>
      <c r="B11" s="20" t="s">
        <v>12</v>
      </c>
      <c r="C11" s="20"/>
      <c r="D11" s="20"/>
      <c r="E11" s="20"/>
      <c r="F11" s="20"/>
      <c r="G11" s="20"/>
      <c r="H11" s="20"/>
      <c r="I11" s="20"/>
      <c r="J11" s="1"/>
      <c r="K11" s="9"/>
    </row>
    <row r="12" spans="1:12">
      <c r="A12" s="9"/>
      <c r="B12" s="21" t="s">
        <v>17</v>
      </c>
      <c r="C12" s="22"/>
      <c r="D12" s="22"/>
      <c r="E12" s="22"/>
      <c r="F12" s="22"/>
      <c r="G12" s="23"/>
      <c r="H12" s="1" t="s">
        <v>18</v>
      </c>
      <c r="I12" s="1" t="s">
        <v>19</v>
      </c>
      <c r="J12" s="12" t="s">
        <v>20</v>
      </c>
      <c r="K12" s="11"/>
    </row>
    <row r="13" spans="1:12">
      <c r="A13" s="9"/>
      <c r="B13" s="12" t="s">
        <v>21</v>
      </c>
      <c r="C13" s="12">
        <v>2</v>
      </c>
      <c r="D13" s="12">
        <v>5</v>
      </c>
      <c r="E13" s="12">
        <v>3</v>
      </c>
      <c r="F13" s="12">
        <v>2</v>
      </c>
      <c r="G13" s="12">
        <v>0</v>
      </c>
      <c r="H13" s="1">
        <f>SUMPRODUCT($C$8:$G$8,C13:G13)</f>
        <v>1200</v>
      </c>
      <c r="I13" s="4" t="s">
        <v>22</v>
      </c>
      <c r="J13" s="12">
        <v>2000</v>
      </c>
      <c r="K13" s="9"/>
    </row>
    <row r="14" spans="1:12">
      <c r="A14" s="9"/>
      <c r="B14" s="12" t="s">
        <v>23</v>
      </c>
      <c r="C14" s="12">
        <v>5</v>
      </c>
      <c r="D14" s="12">
        <v>5</v>
      </c>
      <c r="E14" s="12">
        <v>4</v>
      </c>
      <c r="F14" s="12">
        <v>4</v>
      </c>
      <c r="G14" s="12">
        <v>2</v>
      </c>
      <c r="H14" s="1">
        <f t="shared" ref="H14:H15" si="0">SUMPRODUCT($C$8:$G$8,C14:G14)</f>
        <v>2000</v>
      </c>
      <c r="I14" s="4" t="s">
        <v>22</v>
      </c>
      <c r="J14" s="12">
        <v>3500</v>
      </c>
      <c r="K14" s="9"/>
    </row>
    <row r="15" spans="1:12">
      <c r="A15" s="9"/>
      <c r="B15" s="12" t="s">
        <v>24</v>
      </c>
      <c r="C15" s="12">
        <v>3</v>
      </c>
      <c r="D15" s="12">
        <v>1</v>
      </c>
      <c r="E15" s="12">
        <v>1</v>
      </c>
      <c r="F15" s="12">
        <v>0</v>
      </c>
      <c r="G15" s="12">
        <v>1</v>
      </c>
      <c r="H15" s="1">
        <f t="shared" si="0"/>
        <v>600</v>
      </c>
      <c r="I15" s="4" t="s">
        <v>22</v>
      </c>
      <c r="J15" s="12">
        <v>2500</v>
      </c>
      <c r="K15" s="9"/>
      <c r="L15" s="10" t="s">
        <v>30</v>
      </c>
    </row>
    <row r="16" spans="1:12">
      <c r="A16" s="9"/>
      <c r="B16" s="20" t="s">
        <v>25</v>
      </c>
      <c r="C16" s="20"/>
      <c r="D16" s="20"/>
      <c r="E16" s="20"/>
      <c r="F16" s="20"/>
      <c r="G16" s="20"/>
      <c r="H16" s="21"/>
      <c r="I16" s="22"/>
      <c r="J16" s="23"/>
    </row>
    <row r="17" spans="1:10">
      <c r="A17" s="9"/>
      <c r="B17" s="12" t="s">
        <v>26</v>
      </c>
      <c r="C17" s="12">
        <v>2</v>
      </c>
      <c r="D17" s="12">
        <v>3</v>
      </c>
      <c r="E17" s="12">
        <v>5</v>
      </c>
      <c r="F17" s="12">
        <v>4</v>
      </c>
      <c r="G17" s="12">
        <v>5</v>
      </c>
      <c r="H17" s="1">
        <f>SUMPRODUCT($C$8:$G$8,C17:G17)</f>
        <v>1900</v>
      </c>
      <c r="I17" s="4" t="s">
        <v>22</v>
      </c>
      <c r="J17" s="12">
        <v>5000</v>
      </c>
    </row>
    <row r="18" spans="1:10">
      <c r="A18" s="9"/>
      <c r="B18" s="12" t="s">
        <v>27</v>
      </c>
      <c r="C18" s="12">
        <v>1</v>
      </c>
      <c r="D18" s="12">
        <v>2</v>
      </c>
      <c r="E18" s="12">
        <v>6</v>
      </c>
      <c r="F18" s="12">
        <v>3</v>
      </c>
      <c r="G18" s="12">
        <v>2</v>
      </c>
      <c r="H18" s="1">
        <f t="shared" ref="H18:H20" si="1">SUMPRODUCT($C$8:$G$8,C18:G18)</f>
        <v>1400</v>
      </c>
      <c r="I18" s="4" t="s">
        <v>22</v>
      </c>
      <c r="J18" s="12">
        <v>1000</v>
      </c>
    </row>
    <row r="19" spans="1:10">
      <c r="A19" s="9"/>
      <c r="B19" s="7" t="s">
        <v>28</v>
      </c>
      <c r="C19" s="12">
        <v>3</v>
      </c>
      <c r="D19" s="12">
        <v>4</v>
      </c>
      <c r="E19" s="12">
        <v>7</v>
      </c>
      <c r="F19" s="12">
        <v>1</v>
      </c>
      <c r="G19" s="12">
        <v>4</v>
      </c>
      <c r="H19" s="1">
        <f t="shared" si="1"/>
        <v>1900</v>
      </c>
      <c r="I19" s="4" t="s">
        <v>22</v>
      </c>
      <c r="J19" s="12">
        <v>3000</v>
      </c>
    </row>
    <row r="20" spans="1:10">
      <c r="A20" s="8"/>
      <c r="B20" s="7" t="s">
        <v>29</v>
      </c>
      <c r="C20" s="12">
        <v>1</v>
      </c>
      <c r="D20" s="12">
        <v>1</v>
      </c>
      <c r="E20" s="12">
        <v>2</v>
      </c>
      <c r="F20" s="12">
        <v>2</v>
      </c>
      <c r="G20" s="12">
        <v>2</v>
      </c>
      <c r="H20" s="1">
        <f t="shared" si="1"/>
        <v>800</v>
      </c>
      <c r="I20" s="4" t="s">
        <v>22</v>
      </c>
      <c r="J20" s="12">
        <v>2000</v>
      </c>
    </row>
    <row r="22" spans="1:10"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</row>
  </sheetData>
  <mergeCells count="13">
    <mergeCell ref="B11:I11"/>
    <mergeCell ref="B12:G12"/>
    <mergeCell ref="B16:G16"/>
    <mergeCell ref="H16:J16"/>
    <mergeCell ref="A1:C1"/>
    <mergeCell ref="D1:L1"/>
    <mergeCell ref="B3:B4"/>
    <mergeCell ref="C3:G3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Прибуток</vt:lpstr>
      <vt:lpstr>Валовий об'єм</vt:lpstr>
      <vt:lpstr>Собівартість</vt:lpstr>
      <vt:lpstr>Завантаженість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2021-11-17T09:09:52Z</dcterms:created>
  <dcterms:modified xsi:type="dcterms:W3CDTF">2021-11-17T12:38:07Z</dcterms:modified>
</cp:coreProperties>
</file>