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in\Downloads\magistracy\Графовi ймовiрнiснi моделi\PRACT\9-10\"/>
    </mc:Choice>
  </mc:AlternateContent>
  <xr:revisionPtr revIDLastSave="0" documentId="13_ncr:1_{1DD3CC48-1BE8-4224-AFF5-B95DAE81E1B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I13" i="1"/>
  <c r="I14" i="1"/>
  <c r="I12" i="1"/>
  <c r="H14" i="1"/>
  <c r="H13" i="1"/>
  <c r="K12" i="1" s="1"/>
  <c r="H12" i="1"/>
  <c r="G14" i="1"/>
  <c r="G13" i="1"/>
  <c r="G12" i="1"/>
  <c r="N4" i="1"/>
  <c r="M4" i="1"/>
  <c r="L8" i="1"/>
  <c r="L5" i="1"/>
  <c r="L6" i="1"/>
  <c r="L7" i="1"/>
  <c r="L4" i="1"/>
  <c r="K5" i="1"/>
  <c r="K6" i="1"/>
  <c r="K7" i="1"/>
  <c r="K4" i="1"/>
  <c r="H8" i="1"/>
  <c r="J8" i="1"/>
  <c r="I8" i="1"/>
  <c r="J5" i="1"/>
  <c r="J6" i="1"/>
  <c r="J7" i="1"/>
  <c r="J4" i="1"/>
  <c r="I5" i="1"/>
  <c r="I6" i="1"/>
  <c r="I7" i="1"/>
  <c r="I4" i="1"/>
  <c r="L12" i="1" l="1"/>
</calcChain>
</file>

<file path=xl/sharedStrings.xml><?xml version="1.0" encoding="utf-8"?>
<sst xmlns="http://schemas.openxmlformats.org/spreadsheetml/2006/main" count="32" uniqueCount="29">
  <si>
    <t>Дані варіанту №8</t>
  </si>
  <si>
    <t>Спостереження</t>
  </si>
  <si>
    <t>Рівень фактору</t>
  </si>
  <si>
    <t>3          (21)</t>
  </si>
  <si>
    <t>4          (24)</t>
  </si>
  <si>
    <t>5          (6)</t>
  </si>
  <si>
    <t>6          (9)</t>
  </si>
  <si>
    <t>7          (12)</t>
  </si>
  <si>
    <t>T</t>
  </si>
  <si>
    <t>N</t>
  </si>
  <si>
    <r>
      <t xml:space="preserve">Сума квадратів </t>
    </r>
    <r>
      <rPr>
        <i/>
        <sz val="11"/>
        <color theme="1"/>
        <rFont val="Times New Roman"/>
        <family val="1"/>
        <charset val="204"/>
      </rPr>
      <t>ss</t>
    </r>
  </si>
  <si>
    <r>
      <t xml:space="preserve">Число степеней свободи </t>
    </r>
    <r>
      <rPr>
        <i/>
        <sz val="11"/>
        <color theme="1"/>
        <rFont val="Times New Roman"/>
        <family val="1"/>
        <charset val="204"/>
      </rPr>
      <t>df</t>
    </r>
  </si>
  <si>
    <r>
      <t xml:space="preserve">Середній квадрат </t>
    </r>
    <r>
      <rPr>
        <i/>
        <sz val="11"/>
        <color theme="1"/>
        <rFont val="Times New Roman"/>
        <family val="1"/>
        <charset val="204"/>
      </rPr>
      <t>ms</t>
    </r>
  </si>
  <si>
    <t>N-1</t>
  </si>
  <si>
    <t>a-1</t>
  </si>
  <si>
    <t>N-a</t>
  </si>
  <si>
    <t>a</t>
  </si>
  <si>
    <t>F_data</t>
  </si>
  <si>
    <t>F_0,05</t>
  </si>
  <si>
    <t>F_0,01</t>
  </si>
  <si>
    <t>Ti^2</t>
  </si>
  <si>
    <t>∑ (Ti^2 / ni)</t>
  </si>
  <si>
    <t>Суми за групами Ti</t>
  </si>
  <si>
    <t>Кількість спостережень ni</t>
  </si>
  <si>
    <t>Ti^2 / ni</t>
  </si>
  <si>
    <t>T^2 / N</t>
  </si>
  <si>
    <t>∑ x_ij^2</t>
  </si>
  <si>
    <t>2             (18)</t>
  </si>
  <si>
    <t>1           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</si>
</sst>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180975</xdr:colOff>
          <xdr:row>11</xdr:row>
          <xdr:rowOff>9525</xdr:rowOff>
        </xdr:from>
        <xdr:to>
          <xdr:col>0</xdr:col>
          <xdr:colOff>857250</xdr:colOff>
          <xdr:row>12</xdr:row>
          <xdr:rowOff>219075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13</xdr:row>
          <xdr:rowOff>19050</xdr:rowOff>
        </xdr:from>
        <xdr:to>
          <xdr:col>0</xdr:col>
          <xdr:colOff>876300</xdr:colOff>
          <xdr:row>14</xdr:row>
          <xdr:rowOff>209550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15</xdr:row>
          <xdr:rowOff>0</xdr:rowOff>
        </xdr:from>
        <xdr:to>
          <xdr:col>0</xdr:col>
          <xdr:colOff>962025</xdr:colOff>
          <xdr:row>16</xdr:row>
          <xdr:rowOff>200025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10</xdr:row>
          <xdr:rowOff>533400</xdr:rowOff>
        </xdr:from>
        <xdr:to>
          <xdr:col>4</xdr:col>
          <xdr:colOff>419100</xdr:colOff>
          <xdr:row>12</xdr:row>
          <xdr:rowOff>228600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13</xdr:row>
          <xdr:rowOff>0</xdr:rowOff>
        </xdr:from>
        <xdr:to>
          <xdr:col>4</xdr:col>
          <xdr:colOff>419100</xdr:colOff>
          <xdr:row>15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161925</xdr:colOff>
          <xdr:row>15</xdr:row>
          <xdr:rowOff>19050</xdr:rowOff>
        </xdr:from>
        <xdr:to>
          <xdr:col>4</xdr:col>
          <xdr:colOff>476250</xdr:colOff>
          <xdr:row>17</xdr:row>
          <xdr:rowOff>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142875</xdr:colOff>
          <xdr:row>12</xdr:row>
          <xdr:rowOff>28575</xdr:rowOff>
        </xdr:from>
        <xdr:to>
          <xdr:col>9</xdr:col>
          <xdr:colOff>857250</xdr:colOff>
          <xdr:row>13</xdr:row>
          <xdr:rowOff>219075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zoomScale="160" zoomScaleNormal="160" workbookViewId="0">
      <selection activeCell="H11" sqref="H11"/>
    </sheetView>
  </sheetViews>
  <sheetFormatPr defaultRowHeight="15" x14ac:dyDescent="0.25"/>
  <cols>
    <col min="1" max="1" width="16.140625" style="1" customWidth="1"/>
    <col min="2" max="2" width="10.42578125" style="1" customWidth="1"/>
    <col min="3" max="3" width="10.85546875" style="1" customWidth="1"/>
    <col min="4" max="7" width="9.140625" style="1"/>
    <col min="8" max="8" width="11.140625" style="1" customWidth="1"/>
    <col min="9" max="9" width="9.140625" style="1"/>
    <col min="10" max="10" width="14" style="1" customWidth="1"/>
    <col min="11" max="11" width="10.28515625" style="1" bestFit="1" customWidth="1"/>
    <col min="12" max="12" width="10.140625" style="1" customWidth="1"/>
    <col min="13" max="13" width="11.7109375" style="1" customWidth="1"/>
    <col min="14" max="16384" width="9.140625" style="1"/>
  </cols>
  <sheetData>
    <row r="1" spans="1:14" x14ac:dyDescent="0.25">
      <c r="A1" s="25" t="s">
        <v>0</v>
      </c>
      <c r="B1" s="26"/>
      <c r="C1" s="26"/>
      <c r="D1" s="26"/>
      <c r="E1" s="26"/>
      <c r="F1" s="26"/>
      <c r="G1" s="26"/>
      <c r="H1" s="26"/>
    </row>
    <row r="2" spans="1:14" ht="15.75" thickBot="1" x14ac:dyDescent="0.3">
      <c r="A2" s="27" t="s">
        <v>2</v>
      </c>
      <c r="B2" s="27" t="s">
        <v>1</v>
      </c>
      <c r="C2" s="27"/>
      <c r="D2" s="27"/>
      <c r="E2" s="27"/>
      <c r="F2" s="27"/>
      <c r="G2" s="27"/>
      <c r="H2" s="28"/>
      <c r="I2" s="30" t="s">
        <v>22</v>
      </c>
      <c r="J2" s="30" t="s">
        <v>23</v>
      </c>
    </row>
    <row r="3" spans="1:14" ht="30.75" thickBot="1" x14ac:dyDescent="0.3">
      <c r="A3" s="27"/>
      <c r="B3" s="3" t="s">
        <v>28</v>
      </c>
      <c r="C3" s="3" t="s">
        <v>27</v>
      </c>
      <c r="D3" s="3" t="s">
        <v>3</v>
      </c>
      <c r="E3" s="3" t="s">
        <v>4</v>
      </c>
      <c r="F3" s="3" t="s">
        <v>5</v>
      </c>
      <c r="G3" s="3" t="s">
        <v>6</v>
      </c>
      <c r="H3" s="8" t="s">
        <v>7</v>
      </c>
      <c r="I3" s="30"/>
      <c r="J3" s="30"/>
      <c r="K3" s="16" t="s">
        <v>20</v>
      </c>
      <c r="L3" s="7" t="s">
        <v>24</v>
      </c>
      <c r="M3" s="5" t="s">
        <v>26</v>
      </c>
      <c r="N3" s="5" t="s">
        <v>25</v>
      </c>
    </row>
    <row r="4" spans="1:14" ht="15.75" thickBot="1" x14ac:dyDescent="0.3">
      <c r="A4" s="2">
        <v>1</v>
      </c>
      <c r="B4" s="2">
        <v>3.06</v>
      </c>
      <c r="C4" s="2">
        <v>3.2</v>
      </c>
      <c r="D4" s="2">
        <v>1.82</v>
      </c>
      <c r="E4" s="2">
        <v>1.67</v>
      </c>
      <c r="F4" s="2">
        <v>2.65</v>
      </c>
      <c r="G4" s="2">
        <v>2.4</v>
      </c>
      <c r="H4" s="7">
        <v>2.41</v>
      </c>
      <c r="I4" s="21">
        <f>SUM($B4:$H4)</f>
        <v>17.21</v>
      </c>
      <c r="J4" s="21">
        <f>COUNT($B4:$H4)</f>
        <v>7</v>
      </c>
      <c r="K4" s="16">
        <f>I4^2</f>
        <v>296.18410000000006</v>
      </c>
      <c r="L4" s="7">
        <f>K4/J4</f>
        <v>42.312014285714291</v>
      </c>
      <c r="M4" s="24">
        <f>SUMSQ(B4:H7)</f>
        <v>146.23189999999997</v>
      </c>
      <c r="N4" s="23">
        <f xml:space="preserve"> I8^2 / J8</f>
        <v>138.39508928571436</v>
      </c>
    </row>
    <row r="5" spans="1:14" x14ac:dyDescent="0.25">
      <c r="A5" s="2">
        <v>2</v>
      </c>
      <c r="B5" s="2">
        <v>2.88</v>
      </c>
      <c r="C5" s="2">
        <v>2.97</v>
      </c>
      <c r="D5" s="2">
        <v>1.73</v>
      </c>
      <c r="E5" s="2">
        <v>1.88</v>
      </c>
      <c r="F5" s="2">
        <v>1.58</v>
      </c>
      <c r="G5" s="2">
        <v>2.68</v>
      </c>
      <c r="H5" s="7">
        <v>3.22</v>
      </c>
      <c r="I5" s="21">
        <f t="shared" ref="I5:I7" si="0">SUM($B5:$H5)</f>
        <v>16.940000000000001</v>
      </c>
      <c r="J5" s="21">
        <f t="shared" ref="J5:J7" si="1">COUNT($B5:$H5)</f>
        <v>7</v>
      </c>
      <c r="K5" s="16">
        <f t="shared" ref="K5:K7" si="2">I5^2</f>
        <v>286.96360000000004</v>
      </c>
      <c r="L5" s="2">
        <f t="shared" ref="L5:L7" si="3">K5/J5</f>
        <v>40.994800000000005</v>
      </c>
    </row>
    <row r="6" spans="1:14" x14ac:dyDescent="0.25">
      <c r="A6" s="2">
        <v>3</v>
      </c>
      <c r="B6" s="2">
        <v>1.98</v>
      </c>
      <c r="C6" s="2">
        <v>2.5</v>
      </c>
      <c r="D6" s="2">
        <v>1.33</v>
      </c>
      <c r="E6" s="2">
        <v>1.97</v>
      </c>
      <c r="F6" s="2">
        <v>1.95</v>
      </c>
      <c r="G6" s="2">
        <v>2.4900000000000002</v>
      </c>
      <c r="H6" s="7">
        <v>1.9</v>
      </c>
      <c r="I6" s="21">
        <f t="shared" si="0"/>
        <v>14.120000000000001</v>
      </c>
      <c r="J6" s="21">
        <f t="shared" si="1"/>
        <v>7</v>
      </c>
      <c r="K6" s="16">
        <f t="shared" si="2"/>
        <v>199.37440000000004</v>
      </c>
      <c r="L6" s="2">
        <f t="shared" si="3"/>
        <v>28.482057142857148</v>
      </c>
    </row>
    <row r="7" spans="1:14" ht="15.75" thickBot="1" x14ac:dyDescent="0.3">
      <c r="A7" s="2">
        <v>4</v>
      </c>
      <c r="B7" s="2">
        <v>1.56</v>
      </c>
      <c r="C7" s="2">
        <v>2.44</v>
      </c>
      <c r="D7" s="2">
        <v>1.78</v>
      </c>
      <c r="E7" s="4">
        <v>1.65</v>
      </c>
      <c r="F7" s="2">
        <v>2.1</v>
      </c>
      <c r="G7" s="2">
        <v>1.89</v>
      </c>
      <c r="H7" s="12">
        <v>2.56</v>
      </c>
      <c r="I7" s="22">
        <f t="shared" si="0"/>
        <v>13.98</v>
      </c>
      <c r="J7" s="22">
        <f t="shared" si="1"/>
        <v>7</v>
      </c>
      <c r="K7" s="16">
        <f t="shared" si="2"/>
        <v>195.44040000000001</v>
      </c>
      <c r="L7" s="18">
        <f t="shared" si="3"/>
        <v>27.920057142857143</v>
      </c>
    </row>
    <row r="8" spans="1:14" ht="15.75" thickBot="1" x14ac:dyDescent="0.3">
      <c r="H8" s="13">
        <f>COUNT($A$4:$A$7)</f>
        <v>4</v>
      </c>
      <c r="I8" s="15">
        <f>SUM(I$4:I$7)</f>
        <v>62.250000000000014</v>
      </c>
      <c r="J8" s="6">
        <f>SUM(J$4:J$7)</f>
        <v>28</v>
      </c>
      <c r="L8" s="5">
        <f>SUM(L4:L7)</f>
        <v>139.70892857142857</v>
      </c>
    </row>
    <row r="9" spans="1:14" ht="18.75" customHeight="1" thickBot="1" x14ac:dyDescent="0.3">
      <c r="B9" s="10"/>
      <c r="C9" s="10"/>
      <c r="D9" s="10"/>
      <c r="E9" s="10"/>
      <c r="F9" s="10"/>
      <c r="H9" s="5" t="s">
        <v>16</v>
      </c>
      <c r="I9" s="11" t="s">
        <v>8</v>
      </c>
      <c r="J9" s="5" t="s">
        <v>9</v>
      </c>
      <c r="L9" s="17" t="s">
        <v>21</v>
      </c>
      <c r="M9" s="14"/>
    </row>
    <row r="10" spans="1:14" ht="18.75" customHeight="1" thickBot="1" x14ac:dyDescent="0.3">
      <c r="B10" s="10"/>
      <c r="C10" s="10"/>
      <c r="D10" s="10"/>
      <c r="E10" s="10"/>
      <c r="F10" s="10"/>
    </row>
    <row r="11" spans="1:14" ht="43.5" customHeight="1" thickBot="1" x14ac:dyDescent="0.3">
      <c r="A11" s="3" t="s">
        <v>10</v>
      </c>
      <c r="B11" s="3" t="s">
        <v>11</v>
      </c>
      <c r="C11" s="30" t="s">
        <v>12</v>
      </c>
      <c r="D11" s="30"/>
      <c r="E11" s="30"/>
      <c r="F11" s="10"/>
      <c r="G11" s="3" t="s">
        <v>10</v>
      </c>
      <c r="H11" s="3" t="s">
        <v>11</v>
      </c>
      <c r="I11" s="8" t="s">
        <v>12</v>
      </c>
      <c r="J11" s="20" t="s">
        <v>17</v>
      </c>
      <c r="K11" s="19" t="s">
        <v>18</v>
      </c>
      <c r="L11" s="2" t="s">
        <v>19</v>
      </c>
    </row>
    <row r="12" spans="1:14" ht="18.75" customHeight="1" thickBot="1" x14ac:dyDescent="0.3">
      <c r="A12" s="27"/>
      <c r="B12" s="29" t="s">
        <v>13</v>
      </c>
      <c r="C12" s="29"/>
      <c r="D12" s="29"/>
      <c r="E12" s="29"/>
      <c r="F12" s="10"/>
      <c r="G12" s="2">
        <f xml:space="preserve"> M4 - N4</f>
        <v>7.8368107142856047</v>
      </c>
      <c r="H12" s="2">
        <f xml:space="preserve"> J8-1</f>
        <v>27</v>
      </c>
      <c r="I12" s="7">
        <f xml:space="preserve"> (1/H12) * G12</f>
        <v>0.29025224867724458</v>
      </c>
      <c r="J12" s="5">
        <f>I13 / I14</f>
        <v>1.6113383909172878</v>
      </c>
      <c r="K12" s="16">
        <f>_xlfn.F.INV.RT(0.05, H13, H14)</f>
        <v>3.0087865704473615</v>
      </c>
      <c r="L12" s="2">
        <f>_xlfn.F.INV.RT(0.01, H13, H14)</f>
        <v>4.7180508074958016</v>
      </c>
    </row>
    <row r="13" spans="1:14" ht="18.75" customHeight="1" x14ac:dyDescent="0.25">
      <c r="A13" s="27"/>
      <c r="B13" s="29"/>
      <c r="C13" s="29"/>
      <c r="D13" s="29"/>
      <c r="E13" s="29"/>
      <c r="F13" s="10"/>
      <c r="G13" s="2">
        <f xml:space="preserve"> L8 - N4</f>
        <v>1.3138392857142094</v>
      </c>
      <c r="H13" s="2">
        <f>H8-1</f>
        <v>3</v>
      </c>
      <c r="I13" s="7">
        <f t="shared" ref="I13:I14" si="4" xml:space="preserve"> (1/H13) * G13</f>
        <v>0.43794642857140309</v>
      </c>
      <c r="J13" s="31"/>
    </row>
    <row r="14" spans="1:14" ht="18.75" customHeight="1" thickBot="1" x14ac:dyDescent="0.3">
      <c r="A14" s="27"/>
      <c r="B14" s="29" t="s">
        <v>14</v>
      </c>
      <c r="C14" s="29"/>
      <c r="D14" s="29"/>
      <c r="E14" s="29"/>
      <c r="F14" s="10"/>
      <c r="G14" s="2">
        <f>M4 - L8</f>
        <v>6.5229714285713953</v>
      </c>
      <c r="H14" s="2">
        <f>J8-H8</f>
        <v>24</v>
      </c>
      <c r="I14" s="7">
        <f t="shared" si="4"/>
        <v>0.27179047619047481</v>
      </c>
      <c r="J14" s="32"/>
    </row>
    <row r="15" spans="1:14" ht="18.75" customHeight="1" x14ac:dyDescent="0.25">
      <c r="A15" s="27"/>
      <c r="B15" s="29"/>
      <c r="C15" s="29"/>
      <c r="D15" s="29"/>
      <c r="E15" s="29"/>
      <c r="F15" s="10"/>
      <c r="J15" s="9"/>
    </row>
    <row r="16" spans="1:14" ht="18.75" customHeight="1" x14ac:dyDescent="0.25">
      <c r="A16" s="27"/>
      <c r="B16" s="29" t="s">
        <v>15</v>
      </c>
      <c r="C16" s="29"/>
      <c r="D16" s="29"/>
      <c r="E16" s="29"/>
      <c r="F16" s="10"/>
      <c r="J16" s="9"/>
    </row>
    <row r="17" spans="1:6" ht="18.75" customHeight="1" x14ac:dyDescent="0.25">
      <c r="A17" s="27"/>
      <c r="B17" s="29"/>
      <c r="C17" s="29"/>
      <c r="D17" s="29"/>
      <c r="E17" s="29"/>
      <c r="F17" s="10"/>
    </row>
    <row r="18" spans="1:6" ht="15" customHeight="1" x14ac:dyDescent="0.25">
      <c r="B18" s="10"/>
      <c r="C18" s="10"/>
      <c r="D18" s="10"/>
      <c r="E18" s="10"/>
      <c r="F18" s="10"/>
    </row>
    <row r="20" spans="1:6" ht="18.75" customHeight="1" x14ac:dyDescent="0.25"/>
    <row r="21" spans="1:6" ht="18.75" customHeight="1" x14ac:dyDescent="0.25"/>
    <row r="22" spans="1:6" ht="18.75" customHeight="1" x14ac:dyDescent="0.25"/>
    <row r="23" spans="1:6" ht="18.75" customHeight="1" x14ac:dyDescent="0.25"/>
    <row r="24" spans="1:6" ht="18.75" customHeight="1" x14ac:dyDescent="0.25"/>
    <row r="25" spans="1:6" ht="18.75" customHeight="1" x14ac:dyDescent="0.25"/>
    <row r="26" spans="1:6" ht="18.75" customHeight="1" x14ac:dyDescent="0.25"/>
    <row r="27" spans="1:6" ht="18.75" customHeight="1" x14ac:dyDescent="0.25"/>
    <row r="28" spans="1:6" ht="18.75" customHeight="1" x14ac:dyDescent="0.25"/>
  </sheetData>
  <mergeCells count="16">
    <mergeCell ref="I2:I3"/>
    <mergeCell ref="J2:J3"/>
    <mergeCell ref="A12:A13"/>
    <mergeCell ref="A14:A15"/>
    <mergeCell ref="A16:A17"/>
    <mergeCell ref="B16:B17"/>
    <mergeCell ref="J13:J14"/>
    <mergeCell ref="B14:B15"/>
    <mergeCell ref="B12:B13"/>
    <mergeCell ref="C12:E13"/>
    <mergeCell ref="C14:E15"/>
    <mergeCell ref="A1:H1"/>
    <mergeCell ref="A2:A3"/>
    <mergeCell ref="B2:H2"/>
    <mergeCell ref="C16:E17"/>
    <mergeCell ref="C11:E11"/>
  </mergeCells>
  <phoneticPr fontId="5" type="noConversion"/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shapeId="1034" r:id="rId4">
          <objectPr defaultSize="0" autoPict="0" r:id="rId5">
            <anchor moveWithCells="1" sizeWithCells="1">
              <from>
                <xdr:col>0</xdr:col>
                <xdr:colOff>180975</xdr:colOff>
                <xdr:row>11</xdr:row>
                <xdr:rowOff>9525</xdr:rowOff>
              </from>
              <to>
                <xdr:col>0</xdr:col>
                <xdr:colOff>857250</xdr:colOff>
                <xdr:row>12</xdr:row>
                <xdr:rowOff>219075</xdr:rowOff>
              </to>
            </anchor>
          </objectPr>
        </oleObject>
      </mc:Choice>
      <mc:Fallback>
        <oleObject shapeId="1034" r:id="rId4"/>
      </mc:Fallback>
    </mc:AlternateContent>
    <mc:AlternateContent xmlns:mc="http://schemas.openxmlformats.org/markup-compatibility/2006">
      <mc:Choice Requires="x14">
        <oleObject shapeId="1035" r:id="rId6">
          <objectPr defaultSize="0" autoPict="0" r:id="rId7">
            <anchor moveWithCells="1" sizeWithCells="1">
              <from>
                <xdr:col>0</xdr:col>
                <xdr:colOff>171450</xdr:colOff>
                <xdr:row>13</xdr:row>
                <xdr:rowOff>19050</xdr:rowOff>
              </from>
              <to>
                <xdr:col>0</xdr:col>
                <xdr:colOff>876300</xdr:colOff>
                <xdr:row>14</xdr:row>
                <xdr:rowOff>209550</xdr:rowOff>
              </to>
            </anchor>
          </objectPr>
        </oleObject>
      </mc:Choice>
      <mc:Fallback>
        <oleObject shapeId="1035" r:id="rId6"/>
      </mc:Fallback>
    </mc:AlternateContent>
    <mc:AlternateContent xmlns:mc="http://schemas.openxmlformats.org/markup-compatibility/2006">
      <mc:Choice Requires="x14">
        <oleObject shapeId="1036" r:id="rId8">
          <objectPr defaultSize="0" autoPict="0" r:id="rId9">
            <anchor moveWithCells="1" sizeWithCells="1">
              <from>
                <xdr:col>0</xdr:col>
                <xdr:colOff>123825</xdr:colOff>
                <xdr:row>15</xdr:row>
                <xdr:rowOff>0</xdr:rowOff>
              </from>
              <to>
                <xdr:col>0</xdr:col>
                <xdr:colOff>962025</xdr:colOff>
                <xdr:row>16</xdr:row>
                <xdr:rowOff>200025</xdr:rowOff>
              </to>
            </anchor>
          </objectPr>
        </oleObject>
      </mc:Choice>
      <mc:Fallback>
        <oleObject shapeId="1036" r:id="rId8"/>
      </mc:Fallback>
    </mc:AlternateContent>
    <mc:AlternateContent xmlns:mc="http://schemas.openxmlformats.org/markup-compatibility/2006">
      <mc:Choice Requires="x14">
        <oleObject shapeId="1037" r:id="rId10">
          <objectPr defaultSize="0" autoPict="0" r:id="rId11">
            <anchor moveWithCells="1" sizeWithCells="1">
              <from>
                <xdr:col>2</xdr:col>
                <xdr:colOff>180975</xdr:colOff>
                <xdr:row>10</xdr:row>
                <xdr:rowOff>533400</xdr:rowOff>
              </from>
              <to>
                <xdr:col>4</xdr:col>
                <xdr:colOff>419100</xdr:colOff>
                <xdr:row>12</xdr:row>
                <xdr:rowOff>228600</xdr:rowOff>
              </to>
            </anchor>
          </objectPr>
        </oleObject>
      </mc:Choice>
      <mc:Fallback>
        <oleObject shapeId="1037" r:id="rId10"/>
      </mc:Fallback>
    </mc:AlternateContent>
    <mc:AlternateContent xmlns:mc="http://schemas.openxmlformats.org/markup-compatibility/2006">
      <mc:Choice Requires="x14">
        <oleObject shapeId="1038" r:id="rId12">
          <objectPr defaultSize="0" autoPict="0" r:id="rId13">
            <anchor moveWithCells="1" sizeWithCells="1">
              <from>
                <xdr:col>2</xdr:col>
                <xdr:colOff>152400</xdr:colOff>
                <xdr:row>13</xdr:row>
                <xdr:rowOff>0</xdr:rowOff>
              </from>
              <to>
                <xdr:col>4</xdr:col>
                <xdr:colOff>419100</xdr:colOff>
                <xdr:row>15</xdr:row>
                <xdr:rowOff>0</xdr:rowOff>
              </to>
            </anchor>
          </objectPr>
        </oleObject>
      </mc:Choice>
      <mc:Fallback>
        <oleObject shapeId="1038" r:id="rId12"/>
      </mc:Fallback>
    </mc:AlternateContent>
    <mc:AlternateContent xmlns:mc="http://schemas.openxmlformats.org/markup-compatibility/2006">
      <mc:Choice Requires="x14">
        <oleObject shapeId="1039" r:id="rId14">
          <objectPr defaultSize="0" autoPict="0" r:id="rId15">
            <anchor moveWithCells="1" sizeWithCells="1">
              <from>
                <xdr:col>2</xdr:col>
                <xdr:colOff>161925</xdr:colOff>
                <xdr:row>15</xdr:row>
                <xdr:rowOff>19050</xdr:rowOff>
              </from>
              <to>
                <xdr:col>4</xdr:col>
                <xdr:colOff>476250</xdr:colOff>
                <xdr:row>17</xdr:row>
                <xdr:rowOff>0</xdr:rowOff>
              </to>
            </anchor>
          </objectPr>
        </oleObject>
      </mc:Choice>
      <mc:Fallback>
        <oleObject shapeId="1039" r:id="rId14"/>
      </mc:Fallback>
    </mc:AlternateContent>
    <mc:AlternateContent xmlns:mc="http://schemas.openxmlformats.org/markup-compatibility/2006">
      <mc:Choice Requires="x14">
        <oleObject shapeId="1040" r:id="rId16">
          <objectPr defaultSize="0" autoPict="0" r:id="rId17">
            <anchor moveWithCells="1" sizeWithCells="1">
              <from>
                <xdr:col>9</xdr:col>
                <xdr:colOff>142875</xdr:colOff>
                <xdr:row>12</xdr:row>
                <xdr:rowOff>28575</xdr:rowOff>
              </from>
              <to>
                <xdr:col>9</xdr:col>
                <xdr:colOff>857250</xdr:colOff>
                <xdr:row>13</xdr:row>
                <xdr:rowOff>219075</xdr:rowOff>
              </to>
            </anchor>
          </objectPr>
        </oleObject>
      </mc:Choice>
      <mc:Fallback>
        <oleObject shapeId="1040" r:id="rId1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2023-04-21T16:33:09Z</dcterms:modified>
</cp:coreProperties>
</file>