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ena\Desktop\Data Analytics Classwork\Crowdfunding Analysis\"/>
    </mc:Choice>
  </mc:AlternateContent>
  <xr:revisionPtr revIDLastSave="0" documentId="13_ncr:1_{B737B405-52A4-4B8F-B2D6-BEED12F1845B}" xr6:coauthVersionLast="47" xr6:coauthVersionMax="47" xr10:uidLastSave="{00000000-0000-0000-0000-000000000000}"/>
  <bookViews>
    <workbookView xWindow="-28305" yWindow="825" windowWidth="24885" windowHeight="13035" xr2:uid="{00000000-000D-0000-FFFF-FFFF00000000}"/>
  </bookViews>
  <sheets>
    <sheet name="Kickstarter" sheetId="1" r:id="rId1"/>
    <sheet name="GB Goals &amp; Pledges" sheetId="14" r:id="rId2"/>
    <sheet name="Descriptive Statistics" sheetId="9" r:id="rId3"/>
    <sheet name="Failed US Kickstarters" sheetId="8" r:id="rId4"/>
    <sheet name="Successful US Kickstarters" sheetId="7" r:id="rId5"/>
    <sheet name="Edinburgh Research" sheetId="5" r:id="rId6"/>
    <sheet name="Category Statistics" sheetId="2" r:id="rId7"/>
    <sheet name="Subcategory Statistics" sheetId="3" r:id="rId8"/>
    <sheet name="Outcomes Based on Launch Date" sheetId="4" r:id="rId9"/>
  </sheets>
  <definedNames>
    <definedName name="_xlnm._FilterDatabase" localSheetId="3" hidden="1">'Failed US Kickstarters'!$A$1:$T$251</definedName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0"/>
    <pivotCache cacheId="1" r:id="rId11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9" l="1"/>
  <c r="B14" i="9"/>
  <c r="B13" i="9"/>
  <c r="C13" i="9"/>
  <c r="C12" i="9"/>
  <c r="B12" i="9"/>
  <c r="C11" i="9"/>
  <c r="B11" i="9"/>
  <c r="C7" i="9"/>
  <c r="C6" i="9"/>
  <c r="C5" i="9"/>
  <c r="C4" i="9"/>
  <c r="B7" i="9"/>
  <c r="B6" i="9"/>
  <c r="B5" i="9"/>
  <c r="B4" i="9"/>
  <c r="C10" i="9" l="1"/>
  <c r="C3" i="9"/>
  <c r="B10" i="9"/>
  <c r="B3" i="9"/>
  <c r="C9" i="9"/>
  <c r="C2" i="9"/>
  <c r="B9" i="9"/>
  <c r="B2" i="9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<sst xmlns="http://schemas.openxmlformats.org/spreadsheetml/2006/main" count="38350" uniqueCount="8399">
  <si>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</si>
  <si>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</si>
  <si>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</si>
  <si>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</si>
  <si>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</si>
  <si>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</si>
  <si>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</si>
  <si>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</si>
  <si>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</si>
  <si>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</si>
  <si>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</si>
  <si>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</si>
  <si>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</si>
  <si>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</si>
  <si>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</si>
  <si>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</si>
  <si>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</si>
  <si>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</si>
  <si>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</si>
  <si>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</si>
  <si>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</si>
  <si>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</si>
  <si>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</si>
  <si>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</si>
  <si>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</si>
  <si>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</si>
  <si>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</si>
  <si>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</si>
  <si>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</si>
  <si>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</si>
  <si>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</si>
  <si>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</si>
  <si>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</si>
  <si>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</si>
  <si>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</si>
  <si>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</si>
  <si>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</si>
  <si>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</si>
  <si>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</si>
  <si>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</si>
  <si>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</si>
  <si>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</si>
  <si>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</si>
  <si>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</si>
  <si>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</si>
  <si>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</si>
  <si>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</si>
  <si>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</si>
  <si>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</si>
  <si>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</si>
  <si>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</si>
  <si>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</si>
  <si>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</si>
  <si>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</si>
  <si>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</si>
  <si>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</si>
  <si>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</si>
  <si>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</si>
  <si>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</si>
  <si>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</si>
  <si>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</si>
  <si>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</si>
  <si>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</si>
  <si>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</si>
  <si>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</si>
  <si>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</si>
  <si>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</si>
  <si>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</si>
  <si>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</si>
  <si>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</si>
  <si>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</si>
  <si>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</si>
  <si>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</si>
  <si>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</si>
  <si>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</si>
  <si>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</si>
  <si>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</si>
  <si>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</si>
  <si>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</si>
  <si>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</si>
  <si>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</si>
  <si>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</si>
  <si>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</si>
  <si>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</si>
  <si>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</si>
  <si>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</si>
  <si>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</si>
  <si>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</si>
  <si>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</si>
  <si>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</si>
  <si>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</si>
  <si>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</si>
  <si>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</si>
  <si>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</si>
  <si>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</si>
  <si>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</si>
  <si>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</si>
  <si>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</si>
  <si>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</si>
  <si>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</si>
  <si>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</si>
  <si>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</si>
  <si>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</si>
  <si>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</si>
  <si>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</si>
  <si>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</si>
  <si>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</si>
  <si>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</si>
  <si>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</si>
  <si>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</si>
  <si>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</si>
  <si>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</si>
  <si>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</si>
  <si>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</si>
  <si>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</si>
  <si>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</si>
  <si>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</si>
  <si>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</si>
  <si>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</si>
  <si>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</si>
  <si>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</si>
  <si>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</si>
  <si>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</si>
  <si>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</si>
  <si>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</si>
  <si>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</si>
  <si>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</si>
  <si>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</si>
  <si>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</si>
  <si>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</si>
  <si>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</si>
  <si>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</si>
  <si>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</si>
  <si>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</si>
  <si>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</si>
  <si>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</si>
  <si>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</si>
  <si>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</si>
  <si>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</si>
  <si>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</si>
  <si>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</si>
  <si>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</si>
  <si>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</si>
  <si>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</si>
  <si>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</si>
  <si>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</si>
  <si>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</si>
  <si>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</si>
  <si>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</si>
  <si>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</si>
  <si>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</si>
  <si>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</si>
  <si>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</si>
  <si>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</si>
  <si>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</si>
  <si>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</si>
  <si>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</si>
  <si>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</si>
  <si>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</si>
  <si>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</si>
  <si>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</si>
  <si>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</si>
  <si>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</si>
  <si>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</si>
  <si>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</si>
  <si>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</si>
  <si>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</si>
  <si>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</si>
  <si>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</si>
  <si>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</si>
  <si>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</si>
  <si>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</si>
  <si>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</si>
  <si>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</si>
  <si>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</si>
  <si>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</si>
  <si>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</si>
  <si>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</si>
  <si>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</si>
  <si>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</si>
  <si>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</si>
  <si>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</si>
  <si>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</si>
  <si>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</si>
  <si>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</si>
  <si>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</si>
  <si>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</si>
  <si>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</si>
  <si>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</si>
  <si>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</si>
  <si>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</si>
  <si>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</si>
  <si>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</si>
  <si>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</si>
  <si>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</si>
  <si>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</si>
  <si>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</si>
  <si>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</si>
  <si>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</si>
  <si>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</si>
  <si>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</si>
  <si>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</si>
  <si>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</si>
  <si>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</si>
  <si>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</si>
  <si>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</si>
  <si>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</si>
  <si>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</si>
  <si>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</si>
  <si>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</si>
  <si>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</si>
  <si>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</si>
  <si>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</si>
  <si>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</si>
  <si>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</si>
  <si>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</si>
  <si>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</si>
  <si>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</si>
  <si>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</si>
  <si>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</si>
  <si>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</si>
  <si>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</si>
  <si>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</si>
  <si>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</si>
  <si>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</si>
  <si>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</si>
  <si>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</si>
  <si>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</si>
  <si>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</si>
  <si>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</si>
  <si>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</si>
  <si>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</si>
  <si>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</si>
  <si>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</si>
  <si>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</si>
  <si>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</si>
  <si>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</si>
  <si>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</si>
  <si>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</si>
  <si>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</si>
  <si>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</si>
  <si>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</si>
  <si>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</si>
  <si>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</si>
  <si>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</si>
  <si>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</si>
  <si>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</si>
  <si>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</si>
  <si>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</si>
  <si>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</si>
  <si>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</si>
  <si>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</si>
  <si>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</si>
  <si>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</si>
  <si>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</si>
  <si>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</si>
  <si>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</si>
  <si>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</si>
  <si>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</si>
  <si>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</si>
  <si>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</si>
  <si>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</si>
  <si>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</si>
  <si>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</si>
  <si>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</si>
  <si>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</si>
  <si>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</si>
  <si>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</si>
  <si>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</si>
  <si>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</si>
  <si>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</si>
  <si>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</si>
  <si>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</si>
  <si>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</si>
  <si>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</si>
  <si>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</si>
  <si>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</si>
  <si>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</si>
  <si>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</si>
  <si>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</si>
  <si>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</si>
  <si>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</si>
  <si>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</si>
  <si>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</si>
  <si>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</si>
  <si>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</si>
  <si>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</si>
  <si>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</si>
  <si>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</si>
  <si>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</si>
  <si>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</si>
  <si>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</si>
  <si>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</si>
  <si>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</si>
  <si>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</si>
  <si>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</si>
  <si>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</si>
  <si>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</si>
  <si>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</si>
  <si>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</si>
  <si>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</si>
  <si>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</si>
  <si>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</si>
  <si>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</si>
  <si>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</si>
  <si>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</si>
  <si>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</si>
  <si>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</si>
  <si>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</si>
  <si>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</si>
  <si>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</si>
  <si>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</si>
  <si>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</si>
  <si>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</si>
  <si>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</si>
  <si>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</si>
  <si>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</si>
  <si>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</si>
  <si>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</si>
  <si>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</si>
  <si>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</si>
  <si>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</si>
  <si>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</si>
  <si>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</si>
  <si>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</si>
  <si>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</si>
  <si>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</si>
  <si>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</si>
  <si>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</si>
  <si>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</si>
  <si>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</si>
  <si>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</si>
  <si>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</si>
  <si>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</si>
  <si>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</si>
  <si>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</si>
  <si>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</si>
  <si>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</si>
  <si>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</si>
  <si>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</si>
  <si>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</si>
  <si>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</si>
  <si>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</si>
  <si>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</si>
  <si>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</si>
  <si>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</si>
  <si>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</si>
  <si>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</si>
  <si>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</si>
  <si>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</si>
  <si>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</si>
  <si>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</si>
  <si>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</si>
  <si>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</si>
  <si>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</si>
  <si>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</si>
  <si>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</si>
  <si>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</si>
  <si>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</si>
  <si>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</si>
  <si>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</si>
  <si>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</si>
  <si>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</si>
  <si>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</si>
  <si>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</si>
  <si>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</si>
  <si>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</si>
  <si>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</si>
  <si>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</si>
  <si>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</si>
  <si>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</si>
  <si>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</si>
  <si>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</si>
  <si>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</si>
  <si>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</si>
  <si>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</si>
  <si>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</si>
  <si>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</si>
  <si>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</si>
  <si>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</si>
  <si>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</si>
  <si>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</si>
  <si>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</si>
  <si>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</si>
  <si>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</si>
  <si>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</si>
  <si>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</si>
  <si>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</si>
  <si>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</si>
  <si>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</si>
  <si>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</si>
  <si>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</si>
  <si>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</si>
  <si>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</si>
  <si>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</si>
  <si>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</si>
  <si>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</si>
  <si>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</si>
  <si>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</si>
  <si>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</si>
  <si>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</si>
  <si>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</si>
  <si>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</si>
  <si>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</si>
  <si>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</si>
  <si>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</si>
  <si>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</si>
  <si>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</si>
  <si>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</si>
  <si>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</si>
  <si>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</si>
  <si>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</si>
  <si>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</si>
  <si>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</si>
  <si>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</si>
  <si>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</si>
  <si>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</si>
  <si>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</si>
  <si>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</si>
  <si>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</si>
  <si>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</si>
  <si>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</si>
  <si>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</si>
  <si>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</si>
  <si>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</si>
  <si>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</si>
  <si>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</si>
  <si>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</si>
  <si>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</si>
  <si>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</si>
  <si>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</si>
  <si>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</si>
  <si>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</si>
  <si>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</si>
  <si>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</si>
  <si>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</si>
  <si>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</si>
  <si>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</si>
  <si>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</si>
  <si>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</si>
  <si>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</si>
  <si>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</si>
  <si>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</si>
  <si>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</si>
  <si>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</si>
  <si>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</si>
  <si>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</si>
  <si>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</si>
  <si>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</si>
  <si>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</si>
  <si>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</si>
  <si>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</si>
  <si>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</si>
  <si>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</si>
  <si>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</si>
  <si>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</si>
  <si>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</si>
  <si>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</si>
  <si>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</si>
  <si>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</si>
  <si>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</si>
  <si>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</si>
  <si>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</si>
  <si>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</si>
  <si>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</si>
  <si>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</si>
  <si>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</si>
  <si>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</si>
  <si>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</si>
  <si>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</si>
  <si>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</si>
  <si>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</si>
  <si>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</si>
  <si>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</si>
  <si>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</si>
  <si>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</si>
  <si>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</si>
  <si>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</si>
  <si>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</si>
  <si>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</si>
  <si>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</si>
  <si>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</si>
  <si>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</si>
  <si>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</si>
  <si>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</si>
  <si>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</si>
  <si>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</si>
  <si>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</si>
  <si>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</si>
  <si>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</si>
  <si>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</si>
  <si>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</si>
  <si>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</si>
  <si>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</si>
  <si>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</si>
  <si>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</si>
  <si>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</si>
  <si>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</si>
  <si>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</si>
  <si>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</si>
  <si>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</si>
  <si>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</si>
  <si>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</si>
  <si>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</si>
  <si>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</si>
  <si>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</si>
  <si>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</si>
  <si>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</si>
  <si>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</si>
  <si>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</si>
  <si>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</si>
  <si>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</si>
  <si>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</si>
  <si>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</si>
  <si>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</si>
  <si>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</si>
  <si>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</si>
  <si>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</si>
  <si>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</si>
  <si>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</si>
  <si>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</si>
  <si>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</si>
  <si>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</si>
  <si>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</si>
  <si>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</si>
  <si>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</si>
  <si>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</si>
  <si>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</si>
  <si>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</si>
  <si>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</si>
  <si>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</si>
  <si>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</si>
  <si>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</si>
  <si>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</si>
  <si>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</si>
  <si>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</si>
  <si>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</si>
  <si>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</si>
  <si>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</si>
  <si>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</si>
  <si>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</si>
  <si>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</si>
  <si>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</si>
  <si>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</si>
  <si>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</si>
  <si>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</si>
  <si>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</si>
  <si>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</si>
  <si>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</si>
  <si>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</si>
  <si>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</si>
  <si>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</si>
  <si>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</si>
  <si>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</si>
  <si>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</si>
  <si>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</si>
  <si>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</si>
  <si>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</si>
  <si>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</si>
  <si>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</si>
  <si>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</si>
  <si>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</si>
  <si>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</si>
  <si>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</si>
  <si>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</si>
  <si>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</si>
  <si>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</si>
  <si>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</si>
  <si>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</si>
  <si>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</si>
  <si>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</si>
  <si>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</si>
  <si>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</si>
  <si>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</si>
  <si>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</si>
  <si>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</si>
  <si>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</si>
  <si>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</si>
  <si>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</si>
  <si>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</si>
  <si>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</si>
  <si>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</si>
  <si>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</si>
  <si>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</si>
  <si>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</si>
  <si>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</si>
  <si>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</si>
  <si>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</si>
  <si>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</si>
  <si>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</si>
  <si>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</si>
  <si>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</si>
  <si>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</si>
  <si>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</si>
  <si>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</si>
  <si>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</si>
  <si>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</si>
  <si>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</si>
  <si>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</si>
  <si>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</si>
  <si>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</si>
  <si>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</si>
  <si>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</si>
  <si>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</si>
  <si>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</si>
  <si>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</si>
  <si>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</si>
  <si>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</si>
  <si>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</si>
  <si>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</si>
  <si>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</si>
  <si>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</si>
  <si>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</si>
  <si>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</si>
  <si>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</si>
  <si>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</si>
  <si>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</si>
  <si>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</si>
  <si>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</si>
  <si>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</si>
  <si>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</si>
  <si>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</si>
  <si>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</si>
  <si>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</si>
  <si>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</si>
  <si>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</si>
  <si>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</si>
  <si>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</si>
  <si>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</si>
  <si>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</si>
  <si>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</si>
  <si>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</si>
  <si>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</si>
  <si>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</si>
  <si>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</si>
  <si>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</si>
  <si>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</si>
  <si>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</si>
  <si>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</si>
  <si>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</si>
  <si>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</si>
  <si>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</si>
  <si>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</si>
  <si>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</si>
  <si>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</si>
  <si>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</si>
  <si>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</si>
  <si>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</si>
  <si>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</si>
  <si>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</si>
  <si>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</si>
  <si>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</si>
  <si>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</si>
  <si>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</si>
  <si>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</si>
  <si>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</si>
  <si>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</si>
  <si>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</si>
  <si>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</si>
  <si>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</si>
  <si>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</si>
  <si>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</si>
  <si>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</si>
  <si>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</si>
  <si>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</si>
  <si>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</si>
  <si>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</si>
  <si>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</si>
  <si>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</si>
  <si>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</si>
  <si>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</si>
  <si>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</si>
  <si>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</si>
  <si>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</si>
  <si>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</si>
  <si>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</si>
  <si>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</si>
  <si>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</si>
  <si>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</si>
  <si>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</si>
  <si>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</si>
  <si>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</si>
  <si>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</si>
  <si>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</si>
  <si>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</si>
  <si>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</si>
  <si>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</si>
  <si>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</si>
  <si>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</si>
  <si>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</si>
  <si>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</si>
  <si>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</si>
  <si>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</si>
  <si>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</si>
  <si>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</si>
  <si>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</si>
  <si>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</si>
  <si>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</si>
  <si>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</si>
  <si>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</si>
  <si>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</si>
  <si>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</si>
  <si>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</si>
  <si>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</si>
  <si>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</si>
  <si>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</si>
  <si>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</si>
  <si>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</si>
  <si>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</si>
  <si>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</si>
  <si>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</si>
  <si>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</si>
  <si>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</si>
  <si>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</si>
  <si>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</si>
  <si>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</si>
  <si>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</si>
  <si>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</si>
  <si>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</si>
  <si>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</si>
  <si>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</si>
  <si>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</si>
  <si>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</si>
  <si>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</si>
  <si>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</si>
  <si>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</si>
  <si>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</si>
  <si>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</si>
  <si>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</si>
  <si>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</si>
  <si>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</si>
  <si>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</si>
  <si>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</si>
  <si>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</si>
  <si>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</si>
  <si>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</si>
  <si>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</si>
  <si>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</si>
  <si>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</si>
  <si>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</si>
  <si>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</si>
  <si>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</si>
  <si>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</si>
  <si>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</si>
  <si>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</si>
  <si>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</si>
  <si>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</si>
  <si>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</si>
  <si>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</si>
  <si>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</si>
  <si>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</si>
  <si>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</si>
  <si>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</si>
  <si>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</si>
  <si>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</si>
  <si>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</si>
  <si>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</si>
  <si>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</si>
  <si>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</si>
  <si>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</si>
  <si>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</si>
  <si>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</si>
  <si>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</si>
  <si>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</si>
  <si>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</si>
  <si>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</si>
  <si>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</si>
  <si>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</si>
  <si>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</si>
  <si>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</si>
  <si>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</si>
  <si>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</si>
  <si>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</si>
  <si>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</si>
  <si>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</si>
  <si>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</si>
  <si>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</si>
  <si>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</si>
  <si>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</si>
  <si>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</si>
  <si>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</si>
  <si>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</si>
  <si>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</si>
  <si>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</si>
  <si>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</si>
  <si>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</si>
  <si>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</si>
  <si>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</si>
  <si>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</si>
  <si>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</si>
  <si>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</si>
  <si>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</si>
  <si>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</si>
  <si>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</si>
  <si>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</si>
  <si>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</si>
  <si>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</si>
  <si>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</si>
  <si>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</si>
  <si>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</si>
  <si>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</si>
  <si>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</si>
  <si>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</si>
  <si>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</si>
  <si>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</si>
  <si>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</si>
  <si>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</si>
  <si>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</si>
  <si>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</si>
  <si>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</si>
  <si>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</si>
  <si>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</si>
  <si>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</si>
  <si>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</si>
  <si>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</si>
  <si>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</si>
  <si>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</si>
  <si>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</si>
  <si>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</si>
  <si>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</si>
  <si>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</si>
  <si>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</si>
  <si>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</si>
  <si>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</si>
  <si>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</si>
  <si>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</si>
  <si>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</si>
  <si>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</si>
  <si>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</si>
  <si>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</si>
  <si>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</si>
  <si>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</si>
  <si>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</si>
  <si>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</si>
  <si>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</si>
  <si>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</si>
  <si>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</si>
  <si>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</si>
  <si>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</si>
  <si>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</si>
  <si>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</si>
  <si>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</si>
  <si>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</si>
  <si>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</si>
  <si>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</si>
  <si>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</si>
  <si>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</si>
  <si>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</si>
  <si>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</si>
  <si>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</si>
  <si>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</si>
  <si>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</si>
  <si>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</si>
  <si>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</si>
  <si>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</si>
  <si>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</si>
  <si>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</si>
  <si>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</si>
  <si>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</si>
  <si>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</si>
  <si>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</si>
  <si>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</si>
  <si>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</si>
  <si>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</si>
  <si>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</si>
  <si>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</si>
  <si>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</si>
  <si>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</si>
  <si>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</si>
  <si>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</si>
  <si>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</si>
  <si>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</si>
  <si>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</si>
  <si>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</si>
  <si>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</si>
  <si>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</si>
  <si>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</si>
  <si>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</si>
  <si>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</si>
  <si>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</si>
  <si>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</si>
  <si>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</si>
  <si>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</si>
  <si>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</si>
  <si>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</si>
  <si>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</si>
  <si>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</si>
  <si>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</si>
  <si>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</si>
  <si>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</si>
  <si>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</si>
  <si>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</si>
  <si>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</si>
  <si>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</si>
  <si>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</si>
  <si>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</si>
  <si>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</si>
  <si>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</si>
  <si>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</si>
  <si>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</si>
  <si>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</si>
  <si>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</si>
  <si>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</si>
  <si>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</si>
  <si>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</si>
  <si>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</si>
  <si>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</si>
  <si>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</si>
  <si>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</si>
  <si>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</si>
  <si>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</si>
  <si>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</si>
  <si>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</si>
  <si>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</si>
  <si>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</si>
  <si>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</si>
  <si>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</si>
  <si>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</si>
  <si>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</si>
  <si>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</si>
  <si>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</si>
  <si>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</si>
  <si>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</si>
  <si>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</si>
  <si>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</si>
  <si>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</si>
  <si>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</si>
  <si>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</si>
  <si>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</si>
  <si>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</si>
  <si>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</si>
  <si>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</si>
  <si>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</si>
  <si>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</si>
  <si>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</si>
  <si>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</si>
  <si>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</si>
  <si>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</si>
  <si>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</si>
  <si>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</si>
  <si>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</si>
  <si>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</si>
  <si>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</si>
  <si>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</si>
  <si>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</si>
  <si>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</si>
  <si>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</si>
  <si>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</si>
  <si>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</si>
  <si>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</si>
  <si>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</si>
  <si>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</si>
  <si>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</si>
  <si>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</si>
  <si>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</si>
  <si>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</si>
  <si>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</si>
  <si>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</si>
  <si>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</si>
  <si>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</si>
  <si>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</si>
  <si>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</si>
  <si>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</si>
  <si>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</si>
  <si>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</si>
  <si>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</si>
  <si>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</si>
  <si>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</si>
  <si>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</si>
  <si>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</si>
  <si>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</si>
  <si>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</si>
  <si>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</si>
  <si>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</si>
  <si>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</si>
  <si>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</si>
  <si>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</si>
  <si>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</si>
  <si>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</si>
  <si>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</si>
  <si>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</si>
  <si>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</si>
  <si>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</si>
  <si>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</si>
  <si>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</si>
  <si>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</si>
  <si>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</si>
  <si>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</si>
  <si>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</si>
  <si>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</si>
  <si>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</si>
  <si>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</si>
  <si>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</si>
  <si>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</si>
  <si>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</si>
  <si>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</si>
  <si>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</si>
  <si>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</si>
  <si>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</si>
  <si>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</si>
  <si>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</si>
  <si>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</si>
  <si>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</si>
  <si>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</si>
  <si>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</si>
  <si>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</si>
  <si>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</si>
  <si>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</si>
  <si>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</si>
  <si>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</si>
  <si>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</si>
  <si>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</si>
  <si>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</si>
  <si>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</si>
  <si>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</si>
  <si>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</si>
  <si>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</si>
  <si>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</si>
  <si>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</si>
  <si>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</si>
  <si>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</si>
  <si>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</si>
  <si>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</si>
  <si>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</si>
  <si>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</si>
  <si>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</si>
  <si>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</si>
  <si>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</si>
  <si>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</si>
  <si>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</si>
  <si>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</si>
  <si>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</si>
  <si>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</si>
  <si>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</si>
  <si>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</si>
  <si>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</si>
  <si>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</si>
  <si>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</si>
  <si>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</si>
  <si>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</si>
  <si>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</si>
  <si>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</si>
  <si>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</si>
  <si>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</si>
  <si>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</si>
  <si>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</si>
  <si>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</si>
  <si>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</si>
  <si>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</si>
  <si>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</si>
  <si>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</si>
  <si>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</si>
  <si>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</si>
  <si>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</si>
  <si>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</si>
  <si>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</si>
  <si>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</si>
  <si>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</si>
  <si>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</si>
  <si>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</si>
  <si>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</si>
  <si>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</si>
  <si>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</si>
  <si>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</si>
  <si>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</si>
  <si>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</si>
  <si>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</si>
  <si>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</si>
  <si>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</si>
  <si>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</si>
  <si>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</si>
  <si>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</si>
  <si>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</si>
  <si>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</si>
  <si>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</si>
  <si>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</si>
  <si>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</si>
  <si>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</si>
  <si>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</si>
  <si>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</si>
  <si>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</si>
  <si>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</si>
  <si>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</si>
  <si>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</si>
  <si>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</si>
  <si>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</si>
  <si>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</si>
  <si>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</si>
  <si>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</si>
  <si>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</si>
  <si>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</si>
  <si>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</si>
  <si>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</si>
  <si>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</si>
  <si>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</si>
  <si>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</si>
  <si>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</si>
  <si>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</si>
  <si>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</si>
  <si>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</si>
  <si>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</si>
  <si>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</si>
  <si>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</si>
  <si>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</si>
  <si>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</si>
  <si>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</si>
  <si>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</si>
  <si>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</si>
  <si>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</si>
  <si>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</si>
  <si>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</si>
  <si>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</si>
  <si>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</si>
  <si>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</si>
  <si>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</si>
  <si>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</si>
  <si>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</si>
  <si>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</si>
  <si>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</si>
  <si>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</si>
  <si>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</si>
  <si>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</si>
  <si>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</si>
  <si>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</si>
  <si>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</si>
  <si>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</si>
  <si>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</si>
  <si>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</si>
  <si>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</si>
  <si>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</si>
  <si>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</si>
  <si>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</si>
  <si>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</si>
  <si>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</si>
  <si>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</si>
  <si>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</si>
  <si>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</si>
  <si>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</si>
  <si>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</si>
  <si>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</si>
  <si>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</si>
  <si>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</si>
  <si>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</si>
  <si>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</si>
  <si>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</si>
  <si>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</si>
  <si>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</si>
  <si>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</si>
  <si>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</si>
  <si>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</si>
  <si>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</si>
  <si>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</si>
  <si>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</si>
  <si>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</si>
  <si>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</si>
  <si>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</si>
  <si>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</si>
  <si>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</si>
  <si>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</si>
  <si>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</si>
  <si>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</si>
  <si>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</si>
  <si>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</si>
  <si>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</si>
  <si>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</si>
  <si>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</si>
  <si>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</si>
  <si>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</si>
  <si>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</si>
  <si>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</si>
  <si>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</si>
  <si>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</si>
  <si>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</si>
  <si>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</si>
  <si>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</si>
  <si>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</si>
  <si>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</si>
  <si>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</si>
  <si>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</si>
  <si>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</si>
  <si>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</si>
  <si>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</si>
  <si>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</si>
  <si>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</si>
  <si>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</si>
  <si>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</si>
  <si>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</si>
  <si>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</si>
  <si>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</si>
  <si>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</si>
  <si>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</si>
  <si>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</si>
  <si>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</si>
  <si>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</si>
  <si>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</si>
  <si>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</si>
  <si>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</si>
  <si>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</si>
  <si>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</si>
  <si>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</si>
  <si>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</si>
  <si>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</si>
  <si>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</si>
  <si>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</si>
  <si>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</si>
  <si>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</si>
  <si>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</si>
  <si>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</si>
  <si>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</si>
  <si>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</si>
  <si>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</si>
  <si>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</si>
  <si>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</si>
  <si>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</si>
  <si>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</si>
  <si>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</si>
  <si>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</si>
  <si>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</si>
  <si>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</si>
  <si>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</si>
  <si>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</si>
  <si>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</si>
  <si>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</si>
  <si>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</si>
  <si>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</si>
  <si>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</si>
  <si>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</si>
  <si>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</si>
  <si>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</si>
  <si>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</si>
  <si>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</si>
  <si>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</si>
  <si>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</si>
  <si>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</si>
  <si>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</si>
  <si>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</si>
  <si>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</si>
  <si>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</si>
  <si>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</si>
  <si>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</si>
  <si>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</si>
  <si>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</si>
  <si>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</si>
  <si>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</si>
  <si>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</si>
  <si>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</si>
  <si>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</si>
  <si>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</si>
  <si>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</si>
  <si>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</si>
  <si>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</si>
  <si>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</si>
  <si>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</si>
  <si>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</si>
  <si>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</si>
  <si>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</si>
  <si>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</si>
  <si>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</si>
  <si>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</si>
  <si>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</si>
  <si>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</si>
  <si>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</si>
  <si>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</si>
  <si>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</si>
  <si>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</si>
  <si>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</si>
  <si>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</si>
  <si>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</si>
  <si>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</si>
  <si>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</si>
  <si>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</si>
  <si>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</si>
  <si>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</si>
  <si>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</si>
  <si>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</si>
  <si>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</si>
  <si>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</si>
  <si>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</si>
  <si>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</si>
  <si>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</si>
  <si>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</si>
  <si>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</si>
  <si>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</si>
  <si>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</si>
  <si>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</si>
  <si>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</si>
  <si>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</si>
  <si>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</si>
  <si>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</si>
  <si>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</si>
  <si>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</si>
  <si>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</si>
  <si>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</si>
  <si>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</si>
  <si>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</si>
  <si>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</si>
  <si>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</si>
  <si>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</si>
  <si>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</si>
  <si>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</si>
  <si>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</si>
  <si>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</si>
  <si>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</si>
  <si>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</si>
  <si>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</si>
  <si>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</si>
  <si>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</si>
  <si>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</si>
  <si>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</si>
  <si>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</si>
  <si>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</si>
  <si>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</si>
  <si>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</si>
  <si>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</si>
  <si>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</si>
  <si>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</si>
  <si>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</si>
  <si>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</si>
  <si>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</si>
  <si>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</si>
  <si>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</si>
  <si>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</si>
  <si>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</si>
  <si>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</si>
  <si>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</si>
  <si>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</si>
  <si>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</si>
  <si>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</si>
  <si>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</si>
  <si>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</si>
  <si>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</si>
  <si>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</si>
  <si>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</si>
  <si>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</si>
  <si>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</si>
  <si>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</si>
  <si>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</si>
  <si>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</si>
  <si>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</si>
  <si>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</si>
  <si>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</si>
  <si>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</si>
  <si>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</si>
  <si>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</si>
  <si>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</si>
  <si>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</si>
  <si>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</si>
  <si>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</si>
  <si>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</si>
  <si>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</si>
  <si>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</si>
  <si>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</si>
  <si>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</si>
  <si>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</si>
  <si>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</si>
  <si>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</si>
  <si>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</si>
  <si>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</si>
  <si>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</si>
  <si>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</si>
  <si>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</si>
  <si>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</si>
  <si>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</si>
  <si>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</si>
  <si>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</si>
  <si>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</si>
  <si>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</si>
  <si>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</si>
  <si>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</si>
  <si>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</si>
  <si>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</si>
  <si>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</si>
  <si>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</si>
  <si>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</si>
  <si>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</si>
  <si>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</si>
  <si>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</si>
  <si>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</si>
  <si>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</si>
  <si>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</si>
  <si>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</si>
  <si>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</si>
  <si>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</si>
  <si>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</si>
  <si>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</si>
  <si>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</si>
  <si>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</si>
  <si>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</si>
  <si>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</si>
  <si>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</si>
  <si>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</si>
  <si>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</si>
  <si>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</si>
  <si>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</si>
  <si>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</si>
  <si>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</si>
  <si>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</si>
  <si>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</si>
  <si>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</si>
  <si>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</si>
  <si>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</si>
  <si>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</si>
  <si>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</si>
  <si>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</si>
  <si>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</si>
  <si>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</si>
  <si>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</si>
  <si>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</si>
  <si>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</si>
  <si>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</si>
  <si>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</si>
  <si>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</si>
  <si>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</si>
  <si>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</si>
  <si>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</si>
  <si>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</si>
  <si>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</si>
  <si>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</si>
  <si>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</si>
  <si>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</si>
  <si>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</si>
  <si>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</si>
  <si>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</si>
  <si>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</si>
  <si>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</si>
  <si>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</si>
  <si>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</si>
  <si>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</si>
  <si>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</si>
  <si>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</si>
  <si>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</si>
  <si>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</si>
  <si>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</si>
  <si>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</si>
  <si>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</si>
  <si>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</si>
  <si>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</si>
  <si>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</si>
  <si>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</si>
  <si>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</si>
  <si>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</si>
  <si>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</si>
  <si>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</si>
  <si>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</si>
  <si>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</si>
  <si>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</si>
  <si>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</si>
  <si>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</si>
  <si>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</si>
  <si>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</si>
  <si>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</si>
  <si>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</si>
  <si>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</si>
  <si>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</si>
  <si>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</si>
  <si>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</si>
  <si>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</si>
  <si>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</si>
  <si>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</si>
  <si>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</si>
  <si>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</si>
  <si>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</si>
  <si>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</si>
  <si>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</si>
  <si>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</si>
  <si>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</si>
  <si>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</si>
  <si>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</si>
  <si>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</si>
  <si>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</si>
  <si>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</si>
  <si>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</si>
  <si>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</si>
  <si>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</si>
  <si>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</si>
  <si>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</si>
  <si>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</si>
  <si>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</si>
  <si>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</si>
  <si>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</si>
  <si>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</si>
  <si>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</si>
  <si>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</si>
  <si>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</si>
  <si>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</si>
  <si>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</si>
  <si>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</si>
  <si>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</si>
  <si>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</si>
  <si>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</si>
  <si>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</si>
  <si>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</si>
  <si>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</si>
  <si>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</si>
  <si>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</si>
  <si>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</si>
  <si>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</si>
  <si>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</si>
  <si>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</si>
  <si>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</si>
  <si>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</si>
  <si>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</si>
  <si>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</si>
  <si>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</si>
  <si>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</si>
  <si>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</si>
  <si>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</si>
  <si>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</si>
  <si>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</si>
  <si>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</si>
  <si>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</si>
  <si>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</si>
  <si>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</si>
  <si>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</si>
  <si>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</si>
  <si>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</si>
  <si>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</si>
  <si>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</si>
  <si>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</si>
  <si>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</si>
  <si>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</si>
  <si>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</si>
  <si>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</si>
  <si>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</si>
  <si>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</si>
  <si>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</si>
  <si>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</si>
  <si>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</si>
  <si>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</si>
  <si>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</si>
  <si>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</si>
  <si>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</si>
  <si>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</si>
  <si>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</si>
  <si>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</si>
  <si>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</si>
  <si>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</si>
  <si>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</si>
  <si>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</si>
  <si>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</si>
  <si>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</si>
  <si>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</si>
  <si>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</si>
  <si>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</si>
  <si>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</si>
  <si>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</si>
  <si>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</si>
  <si>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</si>
  <si>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</si>
  <si>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</si>
  <si>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</si>
  <si>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</si>
  <si>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</si>
  <si>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</si>
  <si>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</si>
  <si>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</si>
  <si>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</si>
  <si>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</si>
  <si>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</si>
  <si>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</si>
  <si>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</si>
  <si>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</si>
  <si>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</si>
  <si>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</si>
  <si>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</si>
  <si>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</si>
  <si>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</si>
  <si>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</si>
  <si>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</si>
  <si>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</si>
  <si>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</si>
  <si>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</si>
  <si>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</si>
  <si>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</si>
  <si>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</si>
  <si>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</si>
  <si>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</si>
  <si>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</si>
  <si>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</si>
  <si>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</si>
  <si>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</si>
  <si>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</si>
  <si>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</si>
  <si>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</si>
  <si>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</si>
  <si>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</si>
  <si>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</si>
  <si>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</si>
  <si>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</si>
  <si>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</si>
  <si>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</si>
  <si>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</si>
  <si>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</si>
  <si>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</si>
  <si>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</si>
  <si>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</si>
  <si>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</si>
  <si>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</si>
  <si>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</si>
  <si>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</si>
  <si>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</si>
  <si>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</si>
  <si>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</si>
  <si>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</si>
  <si>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</si>
  <si>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</si>
  <si>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</si>
  <si>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</si>
  <si>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</si>
  <si>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</si>
  <si>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</si>
  <si>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</si>
  <si>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</si>
  <si>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</si>
  <si>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</si>
  <si>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</si>
  <si>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</si>
  <si>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</si>
  <si>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</si>
  <si>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</si>
  <si>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</si>
  <si>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</si>
  <si>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</si>
  <si>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</si>
  <si>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</si>
  <si>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</si>
  <si>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</si>
  <si>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</si>
  <si>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</si>
  <si>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</si>
  <si>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</si>
  <si>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</si>
  <si>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</si>
  <si>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</si>
  <si>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</si>
  <si>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</si>
  <si>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</si>
  <si>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</si>
  <si>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</si>
  <si>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</si>
  <si>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</si>
  <si>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</si>
  <si>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</si>
  <si>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</si>
  <si>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</si>
  <si>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</si>
  <si>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</si>
  <si>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</si>
  <si>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</si>
  <si>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</si>
  <si>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</si>
  <si>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</si>
  <si>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</si>
  <si>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</si>
  <si>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</si>
  <si>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</si>
  <si>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</si>
  <si>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</si>
  <si>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</si>
  <si>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</si>
  <si>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</si>
  <si>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</si>
  <si>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</si>
  <si>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</si>
  <si>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</si>
  <si>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</si>
  <si>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</si>
  <si>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</si>
  <si>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</si>
  <si>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</si>
  <si>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</si>
  <si>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</si>
  <si>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</si>
  <si>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</si>
  <si>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</si>
  <si>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</si>
  <si>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</si>
  <si>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</si>
  <si>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</si>
  <si>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</si>
  <si>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</si>
  <si>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</si>
  <si>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</si>
  <si>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</si>
  <si>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</si>
  <si>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</si>
  <si>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</si>
  <si>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</si>
  <si>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</si>
  <si>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</si>
  <si>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</si>
  <si>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</si>
  <si>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</si>
  <si>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</si>
  <si>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</si>
  <si>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</si>
  <si>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</si>
  <si>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</si>
  <si>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</si>
  <si>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</si>
  <si>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</si>
  <si>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</si>
  <si>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</si>
  <si>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</si>
  <si>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</si>
  <si>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</si>
  <si>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</si>
  <si>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</si>
  <si>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</si>
  <si>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</si>
  <si>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</si>
  <si>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</si>
  <si>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</si>
  <si>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</si>
  <si>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</si>
  <si>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</si>
  <si>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</si>
  <si>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</si>
  <si>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</si>
  <si>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</si>
  <si>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</si>
  <si>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</si>
  <si>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</si>
  <si>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</si>
  <si>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</si>
  <si>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</si>
  <si>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</si>
  <si>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</si>
  <si>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</si>
  <si>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</si>
  <si>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</si>
  <si>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</si>
  <si>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</si>
  <si>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</si>
  <si>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</si>
  <si>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</si>
  <si>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</si>
  <si>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</si>
  <si>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</si>
  <si>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</si>
  <si>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</si>
  <si>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</si>
  <si>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</si>
  <si>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</si>
  <si>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</si>
  <si>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</si>
  <si>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</si>
  <si>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</si>
  <si>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</si>
  <si>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</si>
  <si>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</si>
  <si>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</si>
  <si>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</si>
  <si>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</si>
  <si>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</si>
  <si>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</si>
  <si>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</si>
  <si>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</si>
  <si>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</si>
  <si>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</si>
  <si>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</si>
  <si>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</si>
  <si>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</si>
  <si>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</si>
  <si>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</si>
  <si>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</si>
  <si>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</si>
  <si>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</si>
  <si>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</si>
  <si>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</si>
  <si>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</si>
  <si>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</si>
  <si>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</si>
  <si>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</si>
  <si>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</si>
  <si>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</si>
  <si>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</si>
  <si>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</si>
  <si>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</si>
  <si>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</si>
  <si>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</si>
  <si>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</si>
  <si>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</si>
  <si>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</si>
  <si>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</si>
  <si>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</si>
  <si>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</si>
  <si>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</si>
  <si>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</si>
  <si>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</si>
  <si>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</si>
  <si>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</si>
  <si>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</si>
  <si>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</si>
  <si>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</si>
  <si>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</si>
  <si>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</si>
  <si>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</si>
  <si>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</si>
  <si>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</si>
  <si>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</si>
  <si>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</si>
  <si>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</si>
  <si>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</si>
  <si>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</si>
  <si>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</si>
  <si>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</si>
  <si>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</si>
  <si>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</si>
  <si>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</si>
  <si>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</si>
  <si>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</si>
  <si>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</si>
  <si>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</si>
  <si>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</si>
  <si>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</si>
  <si>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</si>
  <si>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</si>
  <si>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</si>
  <si>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</si>
  <si>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</si>
  <si>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</si>
  <si>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</si>
  <si>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</si>
  <si>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</si>
  <si>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</si>
  <si>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</si>
  <si>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</si>
  <si>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</si>
  <si>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</si>
  <si>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</si>
  <si>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</si>
  <si>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</si>
  <si>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</si>
  <si>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</si>
  <si>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</si>
  <si>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</si>
  <si>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</si>
  <si>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</si>
  <si>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</si>
  <si>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</si>
  <si>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</si>
  <si>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</si>
  <si>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</si>
  <si>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</si>
  <si>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</si>
  <si>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</si>
  <si>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</si>
  <si>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</si>
  <si>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</si>
  <si>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</si>
  <si>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</si>
  <si>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</si>
  <si>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</si>
  <si>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</si>
  <si>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</si>
  <si>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</si>
  <si>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</si>
  <si>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</si>
  <si>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</si>
  <si>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</si>
  <si>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</si>
  <si>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</si>
  <si>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</si>
  <si>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</si>
  <si>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</si>
  <si>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</si>
  <si>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</si>
  <si>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</si>
  <si>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</si>
  <si>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</si>
  <si>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</si>
  <si>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</si>
  <si>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</si>
  <si>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</si>
  <si>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</si>
  <si>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</si>
  <si>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</si>
  <si>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</si>
  <si>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</si>
  <si>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</si>
  <si>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</si>
  <si>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</si>
  <si>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</si>
  <si>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</si>
  <si>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</si>
  <si>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</si>
  <si>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</si>
  <si>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</si>
  <si>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</si>
  <si>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</si>
  <si>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</si>
  <si>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</si>
  <si>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</si>
  <si>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</si>
  <si>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</si>
  <si>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</si>
  <si>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</si>
  <si>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</si>
  <si>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</si>
  <si>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</si>
  <si>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</si>
  <si>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</si>
  <si>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</si>
  <si>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</si>
  <si>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</si>
  <si>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</si>
  <si>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</si>
  <si>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</si>
  <si>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</si>
  <si>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</si>
  <si>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</si>
  <si>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</si>
  <si>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</si>
  <si>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</si>
  <si>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</si>
  <si>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</si>
  <si>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</si>
  <si>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</si>
  <si>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</si>
  <si>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</si>
  <si>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</si>
  <si>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</si>
  <si>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</si>
  <si>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</si>
  <si>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</si>
  <si>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</si>
  <si>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</si>
  <si>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</si>
  <si>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</si>
  <si>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</si>
  <si>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</si>
  <si>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</si>
  <si>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</si>
  <si>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</si>
  <si>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</si>
  <si>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</si>
  <si>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</si>
  <si>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</si>
  <si>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</si>
  <si>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</si>
  <si>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</si>
  <si>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</si>
  <si>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</si>
  <si>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</si>
  <si>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</si>
  <si>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</si>
  <si>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</si>
  <si>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</si>
  <si>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</si>
  <si>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</si>
  <si>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</si>
  <si>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</si>
  <si>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</si>
  <si>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</si>
  <si>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</si>
  <si>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</si>
  <si>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</si>
  <si>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</si>
  <si>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</si>
  <si>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</si>
  <si>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</si>
  <si>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</si>
  <si>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</si>
  <si>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</si>
  <si>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</si>
  <si>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</si>
  <si>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</si>
  <si>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</si>
  <si>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</si>
  <si>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</si>
  <si>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</si>
  <si>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</si>
  <si>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</si>
  <si>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</si>
  <si>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</si>
  <si>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</si>
  <si>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</si>
  <si>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</si>
  <si>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</si>
  <si>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</si>
  <si>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</si>
  <si>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</si>
  <si>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</si>
  <si>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</si>
  <si>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</si>
  <si>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</si>
  <si>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</si>
  <si>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</si>
  <si>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</si>
  <si>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</si>
  <si>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</si>
  <si>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</si>
  <si>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</si>
  <si>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</si>
  <si>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</si>
  <si>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</si>
  <si>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</si>
  <si>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</si>
  <si>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</si>
  <si>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</si>
  <si>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</si>
  <si>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</si>
  <si>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</si>
  <si>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</si>
  <si>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</si>
  <si>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</si>
  <si>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</si>
  <si>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</si>
  <si>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</si>
  <si>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</si>
  <si>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</si>
  <si>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</si>
  <si>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</si>
  <si>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</si>
  <si>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</si>
  <si>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</si>
  <si>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</si>
  <si>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</si>
  <si>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</si>
  <si>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</si>
  <si>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</si>
  <si>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</si>
  <si>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</si>
  <si>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</si>
  <si>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</si>
  <si>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</si>
  <si>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</si>
  <si>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</si>
  <si>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</si>
  <si>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</si>
  <si>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</si>
  <si>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</si>
  <si>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</si>
  <si>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</si>
  <si>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</si>
  <si>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</si>
  <si>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</si>
  <si>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</si>
  <si>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</si>
  <si>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</si>
  <si>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</si>
  <si>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</si>
  <si>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</si>
  <si>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</si>
  <si>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</si>
  <si>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</si>
  <si>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</si>
  <si>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</si>
  <si>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</si>
  <si>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</si>
  <si>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</si>
  <si>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</si>
  <si>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</si>
  <si>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</si>
  <si>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</si>
  <si>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</si>
  <si>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</si>
  <si>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</si>
  <si>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</si>
  <si>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</si>
  <si>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</si>
  <si>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</si>
  <si>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</si>
  <si>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</si>
  <si>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</si>
  <si>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</si>
  <si>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</si>
  <si>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</si>
  <si>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</si>
  <si>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</si>
  <si>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</si>
  <si>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</si>
  <si>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</si>
  <si>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</si>
  <si>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</si>
  <si>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</si>
  <si>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</si>
  <si>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</si>
  <si>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</si>
  <si>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</si>
  <si>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</si>
  <si>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</si>
  <si>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</si>
  <si>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</si>
  <si>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</si>
  <si>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</si>
  <si>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</si>
  <si>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</si>
  <si>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</si>
  <si>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</si>
  <si>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</si>
  <si>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</si>
  <si>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</si>
  <si>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</si>
  <si>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</si>
  <si>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</si>
  <si>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</si>
  <si>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</si>
  <si>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</si>
  <si>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</si>
  <si>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</si>
  <si>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</si>
  <si>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</si>
  <si>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</si>
  <si>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</si>
  <si>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</si>
  <si>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</si>
  <si>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</si>
  <si>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</si>
  <si>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</si>
  <si>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</si>
  <si>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</si>
  <si>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</si>
  <si>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</si>
  <si>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</si>
  <si>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</si>
  <si>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</si>
  <si>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</si>
  <si>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</si>
  <si>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</si>
  <si>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</si>
  <si>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</si>
  <si>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</si>
  <si>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</si>
  <si>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</si>
  <si>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</si>
  <si>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</si>
  <si>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</si>
  <si>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</si>
  <si>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</si>
  <si>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</si>
  <si>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</si>
  <si>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</si>
  <si>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</si>
  <si>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</si>
  <si>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</si>
  <si>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</si>
  <si>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</si>
  <si>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</si>
  <si>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</si>
  <si>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</si>
  <si>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</si>
  <si>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</si>
  <si>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</si>
  <si>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</si>
  <si>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</si>
  <si>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</si>
  <si>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</si>
  <si>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</si>
  <si>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</si>
  <si>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</si>
  <si>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</si>
  <si>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</si>
  <si>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</si>
  <si>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</si>
  <si>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</si>
  <si>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</si>
  <si>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</si>
  <si>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</si>
  <si>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</si>
  <si>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</si>
  <si>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</si>
  <si>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</si>
  <si>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</si>
  <si>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</si>
  <si>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</si>
  <si>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</si>
  <si>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</si>
  <si>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</si>
  <si>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</si>
  <si>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</si>
  <si>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</si>
  <si>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</si>
  <si>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</si>
  <si>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</si>
  <si>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</si>
  <si>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</si>
  <si>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</si>
  <si>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</si>
  <si>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</si>
  <si>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</si>
  <si>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</si>
  <si>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</si>
  <si>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</si>
  <si>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</si>
  <si>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</si>
  <si>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</si>
  <si>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</si>
  <si>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</si>
  <si>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</si>
  <si>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</si>
  <si>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</si>
  <si>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</si>
  <si>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</si>
  <si>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</si>
  <si>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</si>
  <si>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</si>
  <si>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</si>
  <si>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</si>
  <si>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</si>
  <si>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</si>
  <si>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</si>
  <si>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</si>
  <si>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</si>
  <si>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</si>
  <si>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</si>
  <si>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</si>
  <si>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</si>
  <si>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</si>
  <si>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</si>
  <si>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</si>
  <si>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</si>
  <si>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</si>
  <si>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</si>
  <si>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</si>
  <si>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</si>
  <si>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</si>
  <si>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</si>
  <si>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</si>
  <si>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</si>
  <si>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</si>
  <si>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</si>
  <si>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</si>
  <si>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</si>
  <si>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</si>
  <si>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</si>
  <si>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</si>
  <si>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</si>
  <si>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</si>
  <si>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</si>
  <si>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</si>
  <si>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</si>
  <si>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</si>
  <si>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</si>
  <si>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</si>
  <si>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</si>
  <si>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</si>
  <si>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</si>
  <si>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</si>
  <si>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</si>
  <si>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</si>
  <si>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</si>
  <si>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</si>
  <si>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</si>
  <si>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</si>
  <si>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</si>
  <si>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</si>
  <si>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</si>
  <si>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</si>
  <si>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</si>
  <si>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</si>
  <si>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</si>
  <si>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</si>
  <si>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</si>
  <si>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</si>
  <si>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</si>
  <si>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</si>
  <si>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</si>
  <si>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</si>
  <si>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</si>
  <si>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</si>
  <si>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</si>
  <si>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</si>
  <si>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</si>
  <si>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</si>
  <si>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</si>
  <si>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</si>
  <si>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</si>
  <si>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</si>
  <si>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</si>
  <si>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</si>
  <si>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</si>
  <si>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</si>
  <si>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</si>
  <si>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</si>
  <si>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</si>
  <si>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</si>
  <si>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</si>
  <si>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</si>
  <si>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</si>
  <si>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</si>
  <si>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</si>
  <si>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</si>
  <si>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</si>
  <si>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</si>
  <si>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</si>
  <si>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</si>
  <si>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</si>
  <si>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</si>
  <si>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</si>
  <si>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</si>
  <si>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</si>
  <si>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</si>
  <si>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</si>
  <si>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</si>
  <si>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</si>
  <si>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</si>
  <si>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</si>
  <si>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</si>
  <si>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</si>
  <si>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</si>
  <si>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</si>
  <si>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</si>
  <si>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</si>
  <si>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</si>
  <si>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</si>
  <si>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</si>
  <si>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</si>
  <si>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</si>
  <si>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</si>
  <si>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</si>
  <si>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</si>
  <si>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</si>
  <si>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</si>
  <si>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</si>
  <si>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</si>
  <si>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</si>
  <si>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</si>
  <si>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</si>
  <si>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</si>
  <si>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</si>
  <si>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</si>
  <si>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</si>
  <si>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</si>
  <si>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</si>
  <si>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</si>
  <si>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</si>
  <si>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</si>
  <si>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</si>
  <si>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</si>
  <si>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</si>
  <si>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</si>
  <si>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</si>
  <si>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</si>
  <si>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</si>
  <si>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</si>
  <si>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</si>
  <si>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</si>
  <si>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</si>
  <si>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</si>
  <si>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</si>
  <si>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</si>
  <si>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</si>
  <si>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</si>
  <si>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</si>
  <si>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</si>
  <si>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</si>
  <si>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</si>
  <si>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</si>
  <si>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</si>
  <si>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</si>
  <si>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</si>
  <si>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</si>
  <si>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</si>
  <si>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</si>
  <si>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</si>
  <si>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</si>
  <si>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</si>
  <si>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</si>
  <si>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</si>
  <si>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</si>
  <si>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</si>
  <si>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</si>
  <si>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</si>
  <si>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</si>
  <si>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</si>
  <si>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</si>
  <si>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</si>
  <si>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</si>
  <si>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</si>
  <si>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</si>
  <si>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</si>
  <si>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</si>
  <si>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</si>
  <si>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</si>
  <si>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</si>
  <si>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</si>
  <si>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</si>
  <si>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</si>
  <si>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</si>
  <si>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</si>
  <si>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</si>
  <si>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</si>
  <si>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</si>
  <si>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</si>
  <si>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</si>
  <si>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</si>
  <si>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</si>
  <si>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</si>
  <si>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</si>
  <si>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</si>
  <si>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</si>
  <si>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</si>
  <si>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</si>
  <si>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</si>
  <si>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</si>
  <si>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</si>
  <si>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</si>
  <si>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</si>
  <si>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</si>
  <si>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</si>
  <si>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</si>
  <si>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</si>
  <si>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</si>
  <si>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</si>
  <si>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</si>
  <si>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</si>
  <si>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</si>
  <si>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</si>
  <si>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</si>
  <si>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</si>
  <si>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</si>
  <si>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</si>
  <si>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</si>
  <si>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</si>
  <si>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</si>
  <si>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</si>
  <si>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</si>
  <si>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</si>
  <si>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</si>
  <si>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</si>
  <si>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</si>
  <si>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</si>
  <si>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</si>
  <si>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</si>
  <si>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</si>
  <si>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</si>
  <si>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</si>
  <si>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</si>
  <si>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</si>
  <si>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</si>
  <si>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</si>
  <si>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</si>
  <si>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</si>
  <si>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</si>
  <si>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</si>
  <si>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</si>
  <si>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</si>
  <si>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</si>
  <si>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</si>
  <si>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</si>
  <si>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</si>
  <si>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</si>
  <si>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</si>
  <si>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</si>
  <si>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</si>
  <si>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</si>
  <si>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</si>
  <si>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</si>
  <si>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</si>
  <si>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</si>
  <si>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</si>
  <si>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</si>
  <si>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</si>
  <si>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</si>
  <si>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</si>
  <si>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</si>
  <si>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</si>
  <si>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</si>
  <si>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</si>
  <si>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</si>
  <si>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</si>
  <si>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</si>
  <si>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</si>
  <si>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</si>
  <si>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</si>
  <si>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</si>
  <si>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</si>
  <si>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</si>
  <si>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</si>
  <si>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</si>
  <si>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</si>
  <si>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</si>
  <si>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</si>
  <si>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</si>
  <si>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</si>
  <si>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</si>
  <si>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</si>
  <si>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</si>
  <si>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</si>
  <si>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</si>
  <si>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</si>
  <si>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</si>
  <si>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</si>
  <si>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</si>
  <si>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</si>
  <si>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</si>
  <si>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</si>
  <si>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</si>
  <si>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</si>
  <si>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</si>
  <si>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</si>
  <si>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</si>
  <si>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</si>
  <si>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</si>
  <si>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</si>
  <si>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</si>
  <si>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</si>
  <si>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</si>
  <si>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</si>
  <si>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</si>
  <si>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</si>
  <si>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</si>
  <si>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</si>
  <si>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</si>
  <si>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</si>
  <si>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</si>
  <si>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</si>
  <si>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</si>
  <si>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</si>
  <si>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</si>
  <si>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</si>
  <si>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</si>
  <si>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</si>
  <si>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</si>
  <si>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</si>
  <si>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</si>
  <si>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</si>
  <si>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</si>
  <si>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</si>
  <si>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</si>
  <si>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</si>
  <si>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</si>
  <si>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</si>
  <si>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</si>
  <si>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</si>
  <si>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</si>
  <si>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</si>
  <si>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</si>
  <si>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</si>
  <si>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</si>
  <si>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</si>
  <si>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</si>
  <si>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</si>
  <si>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</si>
  <si>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</si>
  <si>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</si>
  <si>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</si>
  <si>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</si>
  <si>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</si>
  <si>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</si>
  <si>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</si>
  <si>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</si>
  <si>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</si>
  <si>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</si>
  <si>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</si>
  <si>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</si>
  <si>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</si>
  <si>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</si>
  <si>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</si>
  <si>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</si>
  <si>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</si>
  <si>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</si>
  <si>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</si>
  <si>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</si>
  <si>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</si>
  <si>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</si>
  <si>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</si>
  <si>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</si>
  <si>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</si>
  <si>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</si>
  <si>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</si>
  <si>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</si>
  <si>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</si>
  <si>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</si>
  <si>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</si>
  <si>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</si>
  <si>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</si>
  <si>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</si>
  <si>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</si>
  <si>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</si>
  <si>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</si>
  <si>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</si>
  <si>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</si>
  <si>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</si>
  <si>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</si>
  <si>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</si>
  <si>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</si>
  <si>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</si>
  <si>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</si>
  <si>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</si>
  <si>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</si>
  <si>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</si>
  <si>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</si>
  <si>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</si>
  <si>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</si>
  <si>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</si>
  <si>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</si>
  <si>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</si>
  <si>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</si>
  <si>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</si>
  <si>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</si>
  <si>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</si>
  <si>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</si>
  <si>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</si>
  <si>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</si>
  <si>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</si>
  <si>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</si>
  <si>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</si>
  <si>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</si>
  <si>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</si>
  <si>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</si>
  <si>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</si>
  <si>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</si>
  <si>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</si>
  <si>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</si>
  <si>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</si>
  <si>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</si>
  <si>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</si>
  <si>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</si>
  <si>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</si>
  <si>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</si>
  <si>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</si>
  <si>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</si>
  <si>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</si>
  <si>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</si>
  <si>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</si>
  <si>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</si>
  <si>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</si>
  <si>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</si>
  <si>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</si>
  <si>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</si>
  <si>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</si>
  <si>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</si>
  <si>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</si>
  <si>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</si>
  <si>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</si>
  <si>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</si>
  <si>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</si>
  <si>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</si>
  <si>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</si>
  <si>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</si>
  <si>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</si>
  <si>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</si>
  <si>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</si>
  <si>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</si>
  <si>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</si>
  <si>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</si>
  <si>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</si>
  <si>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</si>
  <si>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</si>
  <si>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</si>
  <si>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</si>
  <si>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</si>
  <si>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</si>
  <si>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</si>
  <si>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</si>
  <si>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</si>
  <si>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</si>
  <si>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</si>
  <si>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</si>
  <si>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</si>
  <si>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</si>
  <si>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</si>
  <si>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</si>
  <si>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</si>
  <si>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</si>
  <si>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</si>
  <si>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</si>
  <si>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</si>
  <si>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</si>
  <si>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</si>
  <si>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</si>
  <si>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</si>
  <si>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</si>
  <si>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</si>
  <si>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</si>
  <si>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</si>
  <si>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</si>
  <si>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</si>
  <si>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</si>
  <si>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</si>
  <si>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</si>
  <si>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</si>
  <si>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</si>
  <si>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</si>
  <si>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</si>
  <si>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</si>
  <si>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</si>
  <si>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</si>
  <si>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</si>
  <si>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</si>
  <si>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</si>
  <si>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</si>
  <si>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</si>
  <si>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</si>
  <si>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</si>
  <si>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</si>
  <si>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</si>
  <si>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</si>
  <si>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</si>
  <si>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</si>
  <si>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</si>
  <si>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</si>
  <si>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</si>
  <si>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</si>
  <si>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</si>
  <si>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</si>
  <si>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</si>
  <si>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</si>
  <si>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</si>
  <si>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</si>
  <si>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</si>
  <si>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</si>
  <si>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</si>
  <si>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</si>
  <si>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</si>
  <si>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</si>
  <si>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</si>
  <si>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</si>
  <si>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</si>
  <si>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</si>
  <si>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</si>
  <si>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</si>
  <si>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</si>
  <si>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</si>
  <si>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</si>
  <si>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</si>
  <si>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</si>
  <si>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</si>
  <si>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</si>
  <si>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</si>
  <si>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</si>
  <si>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</si>
  <si>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</si>
  <si>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</si>
  <si>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</si>
  <si>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</si>
  <si>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</si>
  <si>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</si>
  <si>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</si>
  <si>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</si>
  <si>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</si>
  <si>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</si>
  <si>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</si>
  <si>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</si>
  <si>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</si>
  <si>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</si>
  <si>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</si>
  <si>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</si>
  <si>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</si>
  <si>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</si>
  <si>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</si>
  <si>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</si>
  <si>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</si>
  <si>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</si>
  <si>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</si>
  <si>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</si>
  <si>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</si>
  <si>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</si>
  <si>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</si>
  <si>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</si>
  <si>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</si>
  <si>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</si>
  <si>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</si>
  <si>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</si>
  <si>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</si>
  <si>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</si>
  <si>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</si>
  <si>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</si>
  <si>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</si>
  <si>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</si>
  <si>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</si>
  <si>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</si>
  <si>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</si>
  <si>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</si>
  <si>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</si>
  <si>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</si>
  <si>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</si>
  <si>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</si>
  <si>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</si>
  <si>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</si>
  <si>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</si>
  <si>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</si>
  <si>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</si>
  <si>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</si>
  <si>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</si>
  <si>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</si>
  <si>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</si>
  <si>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</si>
  <si>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</si>
  <si>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</si>
  <si>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</si>
  <si>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</si>
  <si>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</si>
  <si>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</si>
  <si>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</si>
  <si>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</si>
  <si>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</si>
  <si>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</si>
  <si>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</si>
  <si>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</si>
  <si>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</si>
  <si>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</si>
  <si>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</si>
  <si>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</si>
  <si>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</si>
  <si>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</si>
  <si>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</si>
  <si>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</si>
  <si>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</si>
  <si>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</si>
  <si>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</si>
  <si>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</si>
  <si>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</si>
  <si>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</si>
  <si>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</si>
  <si>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</si>
  <si>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</si>
  <si>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</si>
  <si>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</si>
  <si>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</si>
  <si>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</si>
  <si>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</si>
  <si>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</si>
  <si>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</si>
  <si>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</si>
  <si>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</si>
  <si>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</si>
  <si>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</si>
  <si>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</si>
  <si>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</si>
  <si>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</si>
  <si>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</si>
  <si>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</si>
  <si>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</si>
  <si>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</si>
  <si>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</si>
  <si>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</si>
  <si>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</si>
  <si>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</si>
  <si>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</si>
  <si>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</si>
  <si>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</si>
  <si>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</si>
  <si>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</si>
  <si>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</si>
  <si>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</si>
  <si>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</si>
  <si>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</si>
  <si>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</si>
  <si>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</si>
  <si>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</si>
  <si>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</si>
  <si>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</si>
  <si>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</si>
  <si>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</si>
  <si>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</si>
  <si>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</si>
  <si>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</si>
  <si>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</si>
  <si>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</si>
  <si>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</si>
  <si>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</si>
  <si>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</si>
  <si>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</si>
  <si>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</si>
  <si>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</si>
  <si>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</si>
  <si>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</si>
  <si>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</si>
  <si>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</si>
  <si>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</si>
  <si>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</si>
  <si>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</si>
  <si>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</si>
  <si>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</si>
  <si>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</si>
  <si>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</si>
  <si>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</si>
  <si>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</si>
  <si>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</si>
  <si>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</si>
  <si>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</si>
  <si>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</si>
  <si>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</si>
  <si>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</si>
  <si>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</si>
  <si>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</si>
  <si>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</si>
  <si>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</si>
  <si>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</si>
  <si>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</si>
  <si>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</si>
  <si>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</si>
  <si>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</si>
  <si>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</si>
  <si>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</si>
  <si>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</si>
  <si>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</si>
  <si>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</si>
  <si>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</si>
  <si>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</si>
  <si>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</si>
  <si>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</si>
  <si>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</si>
  <si>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</si>
  <si>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</si>
  <si>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</si>
  <si>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</si>
  <si>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</si>
  <si>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</si>
  <si>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</si>
  <si>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</si>
  <si>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</si>
  <si>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</si>
  <si>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</si>
  <si>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</si>
  <si>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</si>
  <si>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</si>
  <si>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</si>
  <si>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</si>
  <si>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</si>
  <si>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</si>
  <si>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</si>
  <si>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</si>
  <si>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</si>
  <si>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</si>
  <si>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</si>
  <si>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</si>
  <si>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</si>
  <si>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</si>
  <si>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</si>
  <si>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</si>
  <si>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</si>
  <si>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</si>
  <si>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</si>
  <si>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</si>
  <si>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</si>
  <si>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</si>
  <si>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</si>
  <si>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</si>
  <si>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</si>
  <si>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</si>
  <si>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</si>
  <si>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</si>
  <si>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</si>
  <si>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</si>
  <si>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</si>
  <si>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</si>
  <si>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</si>
  <si>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</si>
  <si>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</si>
  <si>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</si>
  <si>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</si>
  <si>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</si>
  <si>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</si>
  <si>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</si>
  <si>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</si>
  <si>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</si>
  <si>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</si>
  <si>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</si>
  <si>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</si>
  <si>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</si>
  <si>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</si>
  <si>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</si>
  <si>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</si>
  <si>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</si>
  <si>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</si>
  <si>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</si>
  <si>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</si>
  <si>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</si>
  <si>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</si>
  <si>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</si>
  <si>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</si>
  <si>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</si>
  <si>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</si>
  <si>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</si>
  <si>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</si>
  <si>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</si>
  <si>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</si>
  <si>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</si>
  <si>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</si>
  <si>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</si>
  <si>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</si>
  <si>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</si>
  <si>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</si>
  <si>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</si>
  <si>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</si>
  <si>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</si>
  <si>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</si>
  <si>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</si>
  <si>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</si>
  <si>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</si>
  <si>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</si>
  <si>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</si>
  <si>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</si>
  <si>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</si>
  <si>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</si>
  <si>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</si>
  <si>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</si>
  <si>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</si>
  <si>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</si>
  <si>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</si>
  <si>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</si>
  <si>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</si>
  <si>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</si>
  <si>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</si>
  <si>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</si>
  <si>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</si>
  <si>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</si>
  <si>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</si>
  <si>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</si>
  <si>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</si>
  <si>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</si>
  <si>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</si>
  <si>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</si>
  <si>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</si>
  <si>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</si>
  <si>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</si>
  <si>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</si>
  <si>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</si>
  <si>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</si>
  <si>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</si>
  <si>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</si>
  <si>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</si>
  <si>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</si>
  <si>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</si>
  <si>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</si>
  <si>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</si>
  <si>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</si>
  <si>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</si>
  <si>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</si>
  <si>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</si>
  <si>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</si>
  <si>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</si>
  <si>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</si>
  <si>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</si>
  <si>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</si>
  <si>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</si>
  <si>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</si>
  <si>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</si>
  <si>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</si>
  <si>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</si>
  <si>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</si>
  <si>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</si>
  <si>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</si>
  <si>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</si>
  <si>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</si>
  <si>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</si>
  <si>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</si>
  <si>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</si>
  <si>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</si>
  <si>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</si>
  <si>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</si>
  <si>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</si>
  <si>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</si>
  <si>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</si>
  <si>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</si>
  <si>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</si>
  <si>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</si>
  <si>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</si>
  <si>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</si>
  <si>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</si>
  <si>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</si>
  <si>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</si>
  <si>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</si>
  <si>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</si>
  <si>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</si>
  <si>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</si>
  <si>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</si>
  <si>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</si>
  <si>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</si>
  <si>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</si>
  <si>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</si>
  <si>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</si>
  <si>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</si>
  <si>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</si>
  <si>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</si>
  <si>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</si>
  <si>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</si>
  <si>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</si>
  <si>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</si>
  <si>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</si>
  <si>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</si>
  <si>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</si>
  <si>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</si>
  <si>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</si>
  <si>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</si>
  <si>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</si>
  <si>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</si>
  <si>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</si>
  <si>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</si>
  <si>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</si>
  <si>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</si>
  <si>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</si>
  <si>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</si>
  <si>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</si>
  <si>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</si>
  <si>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</si>
  <si>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</si>
  <si>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</si>
  <si>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</si>
  <si>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</si>
  <si>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</si>
  <si>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</si>
  <si>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</si>
  <si>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</si>
  <si>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</si>
  <si>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</si>
  <si>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</si>
  <si>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</si>
  <si>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</si>
  <si>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</si>
  <si>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</si>
  <si>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</si>
  <si>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</si>
  <si>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</si>
  <si>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</si>
  <si>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</si>
  <si>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</si>
  <si>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</si>
  <si>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</si>
  <si>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</si>
  <si>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</si>
  <si>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</si>
  <si>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</si>
  <si>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</si>
  <si>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</si>
  <si>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</si>
  <si>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</si>
  <si>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</si>
  <si>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</si>
  <si>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</si>
  <si>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</si>
  <si>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</si>
  <si>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</si>
  <si>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</si>
  <si>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</si>
  <si>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</si>
  <si>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</si>
  <si>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</si>
  <si>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</si>
  <si>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</si>
  <si>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</si>
  <si>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</si>
  <si>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</si>
  <si>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</si>
  <si>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</si>
  <si>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</si>
  <si>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</si>
  <si>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</si>
  <si>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</si>
  <si>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</si>
  <si>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</si>
  <si>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</si>
  <si>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</si>
  <si>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</si>
  <si>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</si>
  <si>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</si>
  <si>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</si>
  <si>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</si>
  <si>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</si>
  <si>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</si>
  <si>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</si>
  <si>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</si>
  <si>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</si>
  <si>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</si>
  <si>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</si>
  <si>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</si>
  <si>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</si>
  <si>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</si>
  <si>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</si>
  <si>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</si>
  <si>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</si>
  <si>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</si>
  <si>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</si>
  <si>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</si>
  <si>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</si>
  <si>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</si>
  <si>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</si>
  <si>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</si>
  <si>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</si>
  <si>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</si>
  <si>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</si>
  <si>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</si>
  <si>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</si>
  <si>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</si>
  <si>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</si>
  <si>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</si>
  <si>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</si>
  <si>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</si>
  <si>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</si>
  <si>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</si>
  <si>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</si>
  <si>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</si>
  <si>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</si>
  <si>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</si>
  <si>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</si>
  <si>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</si>
  <si>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</si>
  <si>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</si>
  <si>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</si>
  <si>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</si>
  <si>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</si>
  <si>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</si>
  <si>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</si>
  <si>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</si>
  <si>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</si>
  <si>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</si>
  <si>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</si>
  <si>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</si>
  <si>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</si>
  <si>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</si>
  <si>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</si>
  <si>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</si>
  <si>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</si>
  <si>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</si>
  <si>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</si>
  <si>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</si>
  <si>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</si>
  <si>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</si>
  <si>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</si>
  <si>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</si>
  <si>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</si>
  <si>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</si>
  <si>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</si>
  <si>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</si>
  <si>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</si>
  <si>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</si>
  <si>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</si>
  <si>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</si>
  <si>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</si>
  <si>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</si>
  <si>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</si>
  <si>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</si>
  <si>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</si>
  <si>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</si>
  <si>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</si>
  <si>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</si>
  <si>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</si>
  <si>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</si>
  <si>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</si>
  <si>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</si>
  <si>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</si>
  <si>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</si>
  <si>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</si>
  <si>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</si>
  <si>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</si>
  <si>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</si>
  <si>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</si>
  <si>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</si>
  <si>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</si>
  <si>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</si>
  <si>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</si>
  <si>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</si>
  <si>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</si>
  <si>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</si>
  <si>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</si>
  <si>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</si>
  <si>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</si>
  <si>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</si>
  <si>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</si>
  <si>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</si>
  <si>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</si>
  <si>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</si>
  <si>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</si>
  <si>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</si>
  <si>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</si>
  <si>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</si>
  <si>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</si>
  <si>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</si>
  <si>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</si>
  <si>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</si>
  <si>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</si>
  <si>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</si>
  <si>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</si>
  <si>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</si>
  <si>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</si>
  <si>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</si>
  <si>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</si>
  <si>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</si>
  <si>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</si>
  <si>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</si>
  <si>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</si>
  <si>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</si>
  <si>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</si>
  <si>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</si>
  <si>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</si>
  <si>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</si>
  <si>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</si>
  <si>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</si>
  <si>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</si>
  <si>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</si>
  <si>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</si>
  <si>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</si>
  <si>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</si>
  <si>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</si>
  <si>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</si>
  <si>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</si>
  <si>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</si>
  <si>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</si>
  <si>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</si>
  <si>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</si>
  <si>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</si>
  <si>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</si>
  <si>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</si>
  <si>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</si>
  <si>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</si>
  <si>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</si>
  <si>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</si>
  <si>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</si>
  <si>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</si>
  <si>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</si>
  <si>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</si>
  <si>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</si>
  <si>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</si>
  <si>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</si>
  <si>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</si>
  <si>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</si>
  <si>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</si>
  <si>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</si>
  <si>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</si>
  <si>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</si>
  <si>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</si>
  <si>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</si>
  <si>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</si>
  <si>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</si>
  <si>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</si>
  <si>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</si>
  <si>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</si>
  <si>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</si>
  <si>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</si>
  <si>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</si>
  <si>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</si>
  <si>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</si>
  <si>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</si>
  <si>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</si>
  <si>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</si>
  <si>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</si>
  <si>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</si>
  <si>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</si>
  <si>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</si>
  <si>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</si>
  <si>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</si>
  <si>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</si>
  <si>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</si>
  <si>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</si>
  <si>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</si>
  <si>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</si>
  <si>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</si>
  <si>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</si>
  <si>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</si>
  <si>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</si>
  <si>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</si>
  <si>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</si>
  <si>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</si>
  <si>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</si>
  <si>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</si>
  <si>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</si>
  <si>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</si>
  <si>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</si>
  <si>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</si>
  <si>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</si>
  <si>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</si>
  <si>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</si>
  <si>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</si>
  <si>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</si>
  <si>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</si>
  <si>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</si>
  <si>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</si>
  <si>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</si>
  <si>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</si>
  <si>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</si>
  <si>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</si>
  <si>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</si>
  <si>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</si>
  <si>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</si>
  <si>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</si>
  <si>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</si>
  <si>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</si>
  <si>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</si>
  <si>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</si>
  <si>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</si>
  <si>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</si>
  <si>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</si>
  <si>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</si>
  <si>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</si>
  <si>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</si>
  <si>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</si>
  <si>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</si>
  <si>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</si>
  <si>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</si>
  <si>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</si>
  <si>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</si>
  <si>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</si>
  <si>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</si>
  <si>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</si>
  <si>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</si>
  <si>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</si>
  <si>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</si>
  <si>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</si>
  <si>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</si>
  <si>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</si>
  <si>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</si>
  <si>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</si>
  <si>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</si>
  <si>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</si>
  <si>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</si>
  <si>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</si>
  <si>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</si>
  <si>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</si>
  <si>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</si>
  <si>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</si>
  <si>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</si>
  <si>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</si>
  <si>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</si>
  <si>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</si>
  <si>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</si>
  <si>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</si>
  <si>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</si>
  <si>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</si>
  <si>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</si>
  <si>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</si>
  <si>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</si>
  <si>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</si>
  <si>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</si>
  <si>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</si>
  <si>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</si>
  <si>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</si>
  <si>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</si>
  <si>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</si>
  <si>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</si>
  <si>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</si>
  <si>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</si>
  <si>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</si>
  <si>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</si>
  <si>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</si>
  <si>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</si>
  <si>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</si>
  <si>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</si>
  <si>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</si>
  <si>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</si>
  <si>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</si>
  <si>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</si>
  <si>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</si>
  <si>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</si>
  <si>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</si>
  <si>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</si>
  <si>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</si>
  <si>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</si>
  <si>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</si>
  <si>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</si>
  <si>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</si>
  <si>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</si>
  <si>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</si>
  <si>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</si>
  <si>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</si>
  <si>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</si>
  <si>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</si>
  <si>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</si>
  <si>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</si>
  <si>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</si>
  <si>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</si>
  <si>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</si>
  <si>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</si>
  <si>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</si>
  <si>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</si>
  <si>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</si>
  <si>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</si>
  <si>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</si>
  <si>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</si>
  <si>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</si>
  <si>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</si>
  <si>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</si>
  <si>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</si>
  <si>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</si>
  <si>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</si>
  <si>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</si>
  <si>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</si>
  <si>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</si>
  <si>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</si>
  <si>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</si>
  <si>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</si>
  <si>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</si>
  <si>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</si>
  <si>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</si>
  <si>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</si>
  <si>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</si>
  <si>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</si>
  <si>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</si>
  <si>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</si>
  <si>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</si>
  <si>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</si>
  <si>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</si>
  <si>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</si>
  <si>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</si>
  <si>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</si>
  <si>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</si>
  <si>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</si>
  <si>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</si>
  <si>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</si>
  <si>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</si>
  <si>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</si>
  <si>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</si>
  <si>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</si>
  <si>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</si>
  <si>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</si>
  <si>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</si>
  <si>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</si>
  <si>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</si>
  <si>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</si>
  <si>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</si>
  <si>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</si>
  <si>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</si>
  <si>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</si>
  <si>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</si>
  <si>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</si>
  <si>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</si>
  <si>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</si>
  <si>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</si>
  <si>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</si>
  <si>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</si>
  <si>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</si>
  <si>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</si>
  <si>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</si>
  <si>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</si>
  <si>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</si>
  <si>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</si>
  <si>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</si>
  <si>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</si>
  <si>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</si>
  <si>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</si>
  <si>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</si>
  <si>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</si>
  <si>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</si>
  <si>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</si>
  <si>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</si>
  <si>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</si>
  <si>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</si>
  <si>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</si>
  <si>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</si>
  <si>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</si>
  <si>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</si>
  <si>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</si>
  <si>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</si>
  <si>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</si>
  <si>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</si>
  <si>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</si>
  <si>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</si>
  <si>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</si>
  <si>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</si>
  <si>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</si>
  <si>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</si>
  <si>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</si>
  <si>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</si>
  <si>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</si>
  <si>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</si>
  <si>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</si>
  <si>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</si>
  <si>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</si>
  <si>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</si>
  <si>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</si>
  <si>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</si>
  <si>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</si>
  <si>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</si>
  <si>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</si>
  <si>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</si>
  <si>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</si>
  <si>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</si>
  <si>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</si>
  <si>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</si>
  <si>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</si>
  <si>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</si>
  <si>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</si>
  <si>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</si>
  <si>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</si>
  <si>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</si>
  <si>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</si>
  <si>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</si>
  <si>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</si>
  <si>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</si>
  <si>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</si>
  <si>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</si>
  <si>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</si>
  <si>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</si>
  <si>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</si>
  <si>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</si>
  <si>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</si>
  <si>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</si>
  <si>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</si>
  <si>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</si>
  <si>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</si>
  <si>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</si>
  <si>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</si>
  <si>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</si>
  <si>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</si>
  <si>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</si>
  <si>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</si>
  <si>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</si>
  <si>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</si>
  <si>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</si>
  <si>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</si>
  <si>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</si>
  <si>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</si>
  <si>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</si>
  <si>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</si>
  <si>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</si>
  <si>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</si>
  <si>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</si>
  <si>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</si>
  <si>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</si>
  <si>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</si>
  <si>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</si>
  <si>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</si>
  <si>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</si>
  <si>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</si>
  <si>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</si>
  <si>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</si>
  <si>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</si>
  <si>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</si>
  <si>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</si>
  <si>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</si>
  <si>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</si>
  <si>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</si>
  <si>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</si>
  <si>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</si>
  <si>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</si>
  <si>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</si>
  <si>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</si>
  <si>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</si>
  <si>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</si>
  <si>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</si>
  <si>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</si>
  <si>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</si>
  <si>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</si>
  <si>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</si>
  <si>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</si>
  <si>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</si>
  <si>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</si>
  <si>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</si>
  <si>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</si>
  <si>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</si>
  <si>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</si>
  <si>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</si>
  <si>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</si>
  <si>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</si>
  <si>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</si>
  <si>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</si>
  <si>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</si>
  <si>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</si>
  <si>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</si>
  <si>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</si>
  <si>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</si>
  <si>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</si>
  <si>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</si>
  <si>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</si>
  <si>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</si>
  <si>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</si>
  <si>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</si>
  <si>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</si>
  <si>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</si>
  <si>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</si>
  <si>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</si>
  <si>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</si>
  <si>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</si>
  <si>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</si>
  <si>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</si>
  <si>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</si>
  <si>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</si>
  <si>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</si>
  <si>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</si>
  <si>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</si>
  <si>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</si>
  <si>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</si>
  <si>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</si>
  <si>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</si>
  <si>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</si>
  <si>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</si>
  <si>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</si>
  <si>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</si>
  <si>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</si>
  <si>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</si>
  <si>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</si>
  <si>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</si>
  <si>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</si>
  <si>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</si>
  <si>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</si>
  <si>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</si>
  <si>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</si>
  <si>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</si>
  <si>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</si>
  <si>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</si>
  <si>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</si>
  <si>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</si>
  <si>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</si>
  <si>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</si>
  <si>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</si>
  <si>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</si>
  <si>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</si>
  <si>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</si>
  <si>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</si>
  <si>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</si>
  <si>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</si>
  <si>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</si>
  <si>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</si>
  <si>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</si>
  <si>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</si>
  <si>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</si>
  <si>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</si>
  <si>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</si>
  <si>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</si>
  <si>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</si>
  <si>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</si>
  <si>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</si>
  <si>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</si>
  <si>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</si>
  <si>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</si>
  <si>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</si>
  <si>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</si>
  <si>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</si>
  <si>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</si>
  <si>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</si>
  <si>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</si>
  <si>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</si>
  <si>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</si>
  <si>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</si>
  <si>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</si>
  <si>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</si>
  <si>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</si>
  <si>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</si>
  <si>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</si>
  <si>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</si>
  <si>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</si>
  <si>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</si>
  <si>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</si>
  <si>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</si>
  <si>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</si>
  <si>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</si>
  <si>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</si>
  <si>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</si>
  <si>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</si>
  <si>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</si>
  <si>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</si>
  <si>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</si>
  <si>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</si>
  <si>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</si>
  <si>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</si>
  <si>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</si>
  <si>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</si>
  <si>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</si>
  <si>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</si>
  <si>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</si>
  <si>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</si>
  <si>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</si>
  <si>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</si>
  <si>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</si>
  <si>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</si>
  <si>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</si>
  <si>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</si>
  <si>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</si>
  <si>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</si>
  <si>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</si>
  <si>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</si>
  <si>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</si>
  <si>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</si>
  <si>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</si>
  <si>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</si>
  <si>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</si>
  <si>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</si>
  <si>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</si>
  <si>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</si>
  <si>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</si>
  <si>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</si>
  <si>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</si>
  <si>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</si>
  <si>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</si>
  <si>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</si>
  <si>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</si>
  <si>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</si>
  <si>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</si>
  <si>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</si>
  <si>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</si>
  <si>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</si>
  <si>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</si>
  <si>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</si>
  <si>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</si>
  <si>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</si>
  <si>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</si>
  <si>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</si>
  <si>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</si>
  <si>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</si>
  <si>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</si>
  <si>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</si>
  <si>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</si>
  <si>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</si>
  <si>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</si>
  <si>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</si>
  <si>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</si>
  <si>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</si>
  <si>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</si>
  <si>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</si>
  <si>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</si>
  <si>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</si>
  <si>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</si>
  <si>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</si>
  <si>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</si>
  <si>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</si>
  <si>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</si>
  <si>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</si>
  <si>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</si>
  <si>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</si>
  <si>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</si>
  <si>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</si>
  <si>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</si>
  <si>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</si>
  <si>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</si>
  <si>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</si>
  <si>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</si>
  <si>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</si>
  <si>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</si>
  <si>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</si>
  <si>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</si>
  <si>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</si>
  <si>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</si>
  <si>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</si>
  <si>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</si>
  <si>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</si>
  <si>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</si>
  <si>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</si>
  <si>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</si>
  <si>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</si>
  <si>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</si>
  <si>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</si>
  <si>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</si>
  <si>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</si>
  <si>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</si>
  <si>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</si>
  <si>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</si>
  <si>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</si>
  <si>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</si>
  <si>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</si>
  <si>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</si>
  <si>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</si>
  <si>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</si>
  <si>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</si>
  <si>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</si>
  <si>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</si>
  <si>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</si>
  <si>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</si>
  <si>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</si>
  <si>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</si>
  <si>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</si>
  <si>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</si>
  <si>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</si>
  <si>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</si>
  <si>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</si>
  <si>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</si>
  <si>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</si>
  <si>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</si>
  <si>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</si>
  <si>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</si>
  <si>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</si>
  <si>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</si>
  <si>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</si>
  <si>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</si>
  <si>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</si>
  <si>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</si>
  <si>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</si>
  <si>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</si>
  <si>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</si>
  <si>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</si>
  <si>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</si>
  <si>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</si>
  <si>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</si>
  <si>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</si>
  <si>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</si>
  <si>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</si>
  <si>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</si>
  <si>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</si>
  <si>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</si>
  <si>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</si>
  <si>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</si>
  <si>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</si>
  <si>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</si>
  <si>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</si>
  <si>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</si>
  <si>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</si>
  <si>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</si>
  <si>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</si>
  <si>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</si>
  <si>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</si>
  <si>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</si>
  <si>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</si>
  <si>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</si>
  <si>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</si>
  <si>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</si>
  <si>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</si>
  <si>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</si>
  <si>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</si>
  <si>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</si>
  <si>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</si>
  <si>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</si>
  <si>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</si>
  <si>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</si>
  <si>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</si>
  <si>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</si>
  <si>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</si>
  <si>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</si>
  <si>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</si>
  <si>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</si>
  <si>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</si>
  <si>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</si>
  <si>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</si>
  <si>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</si>
  <si>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</si>
  <si>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</si>
  <si>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</si>
  <si>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</si>
  <si>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</si>
  <si>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</si>
  <si>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</si>
  <si>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</si>
  <si>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</si>
  <si>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</si>
  <si>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</si>
  <si>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</si>
  <si>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</si>
  <si>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</si>
  <si>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</si>
  <si>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</si>
  <si>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</si>
  <si>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</si>
  <si>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</si>
  <si>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</si>
  <si>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</si>
  <si>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</si>
  <si>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</si>
  <si>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</si>
  <si>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</si>
  <si>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</si>
  <si>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</si>
  <si>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</si>
  <si>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</si>
  <si>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</si>
  <si>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</si>
  <si>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</si>
  <si>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</si>
  <si>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</si>
  <si>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</si>
  <si>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</si>
  <si>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</si>
  <si>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</si>
  <si>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</si>
  <si>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</si>
  <si>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</si>
  <si>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</si>
  <si>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</si>
  <si>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</si>
  <si>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</si>
  <si>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</si>
  <si>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</si>
  <si>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</si>
  <si>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</si>
  <si>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</si>
  <si>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</si>
  <si>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</si>
  <si>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</si>
  <si>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</si>
  <si>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</si>
  <si>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</si>
  <si>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</si>
  <si>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</si>
  <si>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</si>
  <si>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</si>
  <si>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</si>
  <si>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</si>
  <si>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</si>
  <si>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</si>
  <si>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</si>
  <si>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</si>
  <si>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</si>
  <si>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</si>
  <si>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</si>
  <si>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</si>
  <si>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</si>
  <si>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</si>
  <si>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</si>
  <si>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</si>
  <si>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</si>
  <si>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</si>
  <si>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</si>
  <si>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</si>
  <si>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</si>
  <si>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</si>
  <si>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</si>
  <si>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</si>
  <si>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</si>
  <si>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</si>
  <si>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</si>
  <si>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</si>
  <si>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</si>
  <si>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</si>
  <si>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</si>
  <si>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</si>
  <si>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</si>
  <si>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</si>
  <si>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</si>
  <si>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</si>
  <si>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</si>
  <si>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</si>
  <si>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</si>
  <si>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</si>
  <si>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</si>
  <si>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</si>
  <si>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</si>
  <si>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</si>
  <si>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</si>
  <si>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</si>
  <si>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</si>
  <si>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</si>
  <si>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</si>
  <si>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</si>
  <si>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</si>
  <si>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</si>
  <si>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</si>
  <si>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</si>
  <si>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</si>
  <si>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</si>
  <si>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</si>
  <si>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</si>
  <si>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</si>
  <si>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</si>
  <si>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</si>
  <si>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</si>
  <si>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</si>
  <si>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</si>
  <si>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</si>
  <si>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</si>
  <si>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</si>
  <si>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</si>
  <si>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</si>
  <si>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</si>
  <si>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</si>
  <si>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</si>
  <si>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</si>
  <si>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</si>
  <si>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</si>
  <si>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</si>
  <si>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</si>
  <si>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</si>
  <si>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</si>
  <si>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</si>
  <si>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</si>
  <si>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</si>
  <si>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</si>
  <si>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</si>
  <si>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</si>
  <si>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</si>
  <si>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</si>
  <si>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</si>
  <si>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</si>
  <si>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</si>
  <si>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</si>
  <si>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</si>
  <si>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</si>
  <si>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</si>
  <si>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</si>
  <si>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</si>
  <si>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</si>
  <si>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</si>
  <si>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</si>
  <si>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</si>
  <si>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</si>
  <si>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</si>
  <si>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</si>
  <si>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</si>
  <si>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</si>
  <si>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</si>
  <si>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</si>
  <si>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</si>
  <si>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</si>
  <si>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</si>
  <si>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</si>
  <si>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</si>
  <si>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</si>
  <si>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</si>
  <si>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</si>
  <si>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</si>
  <si>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</si>
  <si>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</si>
  <si>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</si>
  <si>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</si>
  <si>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</si>
  <si>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</si>
  <si>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</si>
  <si>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</si>
  <si>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</si>
  <si>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</si>
  <si>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</si>
  <si>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</si>
  <si>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</si>
  <si>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</si>
  <si>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</si>
  <si>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</si>
  <si>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</si>
  <si>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</si>
  <si>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</si>
  <si>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</si>
  <si>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</si>
  <si>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</si>
  <si>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</si>
  <si>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</si>
  <si>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</si>
  <si>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</si>
  <si>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</si>
  <si>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</si>
  <si>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</si>
  <si>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</si>
  <si>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</si>
  <si>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</si>
  <si>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</si>
  <si>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</si>
  <si>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</si>
  <si>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</si>
  <si>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</si>
  <si>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</si>
  <si>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</si>
  <si>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</si>
  <si>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</si>
  <si>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</si>
  <si>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</si>
  <si>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</si>
  <si>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</si>
  <si>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</si>
  <si>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</si>
  <si>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</si>
  <si>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</si>
  <si>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</si>
  <si>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</si>
  <si>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</si>
  <si>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</si>
  <si>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</si>
  <si>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</si>
  <si>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</si>
  <si>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</si>
  <si>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</si>
  <si>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</si>
  <si>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</si>
  <si>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</si>
  <si>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</si>
  <si>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</si>
  <si>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</si>
  <si>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</si>
  <si>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</si>
  <si>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</si>
  <si>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</si>
  <si>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</si>
  <si>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</si>
  <si>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</si>
  <si>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</si>
  <si>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</si>
  <si>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</si>
  <si>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</si>
  <si>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</si>
  <si>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</si>
  <si>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</si>
  <si>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</si>
  <si>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</si>
  <si>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</si>
  <si>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</si>
  <si>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</si>
  <si>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</si>
  <si>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</si>
  <si>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</si>
  <si>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</si>
  <si>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</si>
  <si>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</si>
  <si>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</si>
  <si>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</si>
  <si>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</si>
  <si>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</si>
  <si>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</si>
  <si>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</si>
  <si>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</si>
  <si>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</si>
  <si>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</si>
  <si>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</si>
  <si>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</si>
  <si>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</si>
  <si>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</si>
  <si>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</si>
  <si>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</si>
  <si>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</si>
  <si>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</si>
  <si>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</si>
  <si>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</si>
  <si>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</si>
  <si>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</si>
  <si>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</si>
  <si>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</si>
  <si>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</si>
  <si>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</si>
  <si>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</si>
  <si>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</si>
  <si>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</si>
  <si>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</si>
  <si>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</si>
  <si>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</si>
  <si>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</si>
  <si>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</si>
  <si>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</si>
  <si>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</si>
  <si>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</si>
  <si>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</si>
  <si>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</si>
  <si>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</si>
  <si>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</si>
  <si>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</si>
  <si>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</si>
  <si>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</si>
  <si>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</si>
  <si>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</si>
  <si>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</si>
  <si>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</si>
  <si>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</si>
  <si>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</si>
  <si>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</si>
  <si>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</si>
  <si>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</si>
  <si>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</si>
  <si>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</si>
  <si>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</si>
  <si>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</si>
  <si>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</si>
  <si>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</si>
  <si>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</si>
  <si>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</si>
  <si>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</si>
  <si>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</si>
  <si>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</si>
  <si>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</si>
  <si>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</si>
  <si>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</si>
  <si>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</si>
  <si>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</si>
  <si>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</si>
  <si>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</si>
  <si>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</si>
  <si>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</si>
  <si>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</si>
  <si>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</si>
  <si>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</si>
  <si>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</si>
  <si>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</si>
  <si>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</si>
  <si>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</si>
  <si>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</si>
  <si>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</si>
  <si>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</si>
  <si>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</si>
  <si>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</si>
  <si>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</si>
  <si>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</si>
  <si>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</si>
  <si>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</si>
  <si>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</si>
  <si>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</si>
  <si>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</si>
  <si>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</si>
  <si>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</si>
  <si>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</si>
  <si>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</si>
  <si>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</si>
  <si>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</si>
  <si>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</si>
  <si>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</si>
  <si>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</si>
  <si>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</si>
  <si>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</si>
  <si>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</si>
  <si>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</si>
  <si>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</si>
  <si>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</si>
  <si>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</si>
  <si>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</si>
  <si>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</si>
  <si>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</si>
  <si>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</si>
  <si>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</si>
  <si>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</si>
  <si>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</si>
  <si>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</si>
  <si>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</si>
  <si>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</si>
  <si>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</si>
  <si>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</si>
  <si>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</si>
  <si>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</si>
  <si>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</si>
  <si>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</si>
  <si>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</si>
  <si>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</si>
  <si>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</si>
  <si>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</si>
  <si>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</si>
  <si>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</si>
  <si>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</si>
  <si>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</si>
  <si>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</si>
  <si>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</si>
  <si>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</si>
  <si>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</si>
  <si>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</si>
  <si>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</si>
  <si>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</si>
  <si>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</si>
  <si>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</si>
  <si>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</si>
  <si>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</si>
  <si>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</si>
  <si>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</si>
  <si>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</si>
  <si>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</si>
  <si>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</si>
  <si>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</si>
  <si>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</si>
  <si>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</si>
  <si>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</si>
  <si>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</si>
  <si>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</si>
  <si>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</si>
  <si>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</si>
  <si>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</si>
  <si>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</si>
  <si>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</si>
  <si>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</si>
  <si>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</si>
  <si>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</si>
  <si>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</si>
  <si>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</si>
  <si>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</si>
  <si>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</si>
  <si>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</si>
  <si>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</si>
  <si>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</si>
  <si>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</si>
  <si>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</si>
  <si>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</si>
  <si>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</si>
  <si>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</si>
  <si>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</si>
  <si>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</si>
  <si>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</si>
  <si>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</si>
  <si>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</si>
  <si>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</si>
  <si>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</si>
  <si>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</si>
  <si>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</si>
  <si>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</si>
  <si>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</si>
  <si>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</si>
  <si>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</si>
  <si>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</si>
  <si>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</si>
  <si>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</si>
  <si>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</si>
  <si>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</si>
  <si>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</si>
  <si>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</si>
  <si>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</si>
  <si>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</si>
  <si>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</si>
  <si>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</si>
  <si>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</si>
  <si>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</si>
  <si>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</si>
  <si>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</si>
  <si>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</si>
  <si>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</si>
  <si>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</si>
  <si>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</si>
  <si>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</si>
  <si>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</si>
  <si>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</si>
  <si>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</si>
  <si>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</si>
  <si>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</si>
  <si>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</si>
  <si>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</si>
  <si>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</si>
  <si>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</si>
  <si>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</si>
  <si>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</si>
  <si>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</si>
  <si>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</si>
  <si>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</si>
  <si>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</si>
  <si>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</si>
  <si>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</si>
  <si>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</si>
  <si>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</si>
  <si>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</si>
  <si>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</si>
  <si>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</si>
  <si>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</si>
  <si>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</si>
  <si>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</si>
  <si>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</si>
  <si>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</si>
  <si>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</si>
  <si>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</si>
  <si>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</si>
  <si>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</si>
  <si>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</si>
  <si>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</si>
  <si>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</si>
  <si>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</si>
  <si>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</si>
  <si>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</si>
  <si>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</si>
  <si>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</si>
  <si>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</si>
  <si>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</si>
  <si>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</si>
  <si>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</si>
  <si>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</si>
  <si>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</si>
  <si>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</si>
  <si>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</si>
  <si>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</si>
  <si>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</si>
  <si>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</si>
  <si>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</si>
  <si>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</si>
  <si>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</si>
  <si>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</si>
  <si>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</si>
  <si>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</si>
  <si>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</si>
  <si>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</si>
  <si>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</si>
  <si>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</si>
  <si>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</si>
  <si>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</si>
  <si>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</si>
  <si>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</si>
  <si>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</si>
  <si>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</si>
  <si>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</si>
  <si>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</si>
  <si>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</si>
  <si>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</si>
  <si>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</si>
  <si>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</si>
  <si>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</si>
  <si>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</si>
  <si>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</si>
  <si>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</si>
  <si>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</si>
  <si>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</si>
  <si>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</si>
  <si>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</si>
  <si>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</si>
  <si>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</si>
  <si>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</si>
  <si>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</si>
  <si>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</si>
  <si>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</si>
  <si>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</si>
  <si>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</si>
  <si>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</si>
  <si>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</si>
  <si>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</si>
  <si>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</si>
  <si>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</si>
  <si>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</si>
  <si>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</si>
  <si>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</si>
  <si>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</si>
  <si>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</si>
  <si>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</si>
  <si>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</si>
  <si>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</si>
  <si>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</si>
  <si>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</si>
  <si>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</si>
  <si>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</si>
  <si>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</si>
  <si>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</si>
  <si>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</si>
  <si>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</si>
  <si>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</si>
  <si>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</si>
  <si>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</si>
  <si>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</si>
  <si>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</si>
  <si>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</si>
  <si>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</si>
  <si>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</si>
  <si>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</si>
  <si>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</si>
  <si>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</si>
  <si>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</si>
  <si>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</si>
  <si>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</si>
  <si>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</si>
  <si>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</si>
  <si>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</si>
  <si>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</si>
  <si>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</si>
  <si>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</si>
  <si>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</si>
  <si>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</si>
  <si>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</si>
  <si>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</si>
  <si>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</si>
  <si>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</si>
  <si>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</si>
  <si>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</si>
  <si>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</si>
  <si>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</si>
  <si>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</si>
  <si>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</si>
  <si>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</si>
  <si>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</si>
  <si>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</si>
  <si>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</si>
  <si>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</si>
  <si>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</si>
  <si>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</si>
  <si>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</si>
  <si>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</si>
  <si>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</si>
  <si>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</si>
  <si>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</si>
  <si>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</si>
  <si>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</si>
  <si>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</si>
  <si>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</si>
  <si>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</si>
  <si>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</si>
  <si>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</si>
  <si>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</si>
  <si>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</si>
  <si>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</si>
  <si>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</si>
  <si>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</si>
  <si>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</si>
  <si>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</si>
  <si>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</si>
  <si>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</si>
  <si>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</si>
  <si>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</si>
  <si>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</si>
  <si>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</si>
  <si>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</si>
  <si>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</si>
  <si>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</si>
  <si>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</si>
  <si>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</si>
  <si>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</si>
  <si>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</si>
  <si>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</si>
  <si>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</si>
  <si>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</si>
  <si>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</si>
  <si>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</si>
  <si>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</si>
  <si>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</si>
  <si>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</si>
  <si>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</si>
  <si>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</si>
  <si>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</si>
  <si>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</si>
  <si>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</si>
  <si>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</si>
  <si>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</si>
  <si>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</si>
  <si>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</si>
  <si>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</si>
  <si>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</si>
  <si>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</si>
  <si>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</si>
  <si>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</si>
  <si>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</si>
  <si>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</si>
  <si>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</si>
  <si>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</si>
  <si>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</si>
  <si>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</si>
  <si>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</si>
  <si>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</si>
  <si>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</si>
  <si>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</si>
  <si>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</si>
  <si>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</si>
  <si>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</si>
  <si>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</si>
  <si>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</si>
  <si>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</si>
  <si>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</si>
  <si>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</si>
  <si>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</si>
  <si>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</si>
  <si>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</si>
  <si>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</si>
  <si>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</si>
  <si>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</si>
  <si>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</si>
  <si>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</si>
  <si>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</si>
  <si>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</si>
  <si>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</si>
  <si>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</si>
  <si>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</si>
  <si>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</si>
  <si>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</si>
  <si>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</si>
  <si>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</si>
  <si>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</si>
  <si>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</si>
  <si>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</si>
  <si>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</si>
  <si>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</si>
  <si>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</si>
  <si>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</si>
  <si>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</si>
  <si>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</si>
  <si>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</si>
  <si>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</si>
  <si>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</si>
  <si>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</si>
  <si>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</si>
  <si>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</si>
  <si>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</si>
  <si>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</si>
  <si>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</si>
  <si>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</si>
  <si>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</si>
  <si>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</si>
  <si>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</si>
  <si>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</si>
  <si>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</si>
  <si>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</si>
  <si>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</si>
  <si>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</si>
  <si>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</si>
  <si>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</si>
  <si>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</si>
  <si>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</si>
  <si>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</si>
  <si>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</si>
  <si>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</si>
  <si>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</si>
  <si>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</si>
  <si>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</si>
  <si>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</si>
  <si>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</si>
  <si>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</si>
  <si>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</si>
  <si>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</si>
  <si>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</si>
  <si>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</si>
  <si>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</si>
  <si>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</si>
  <si>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</si>
  <si>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</si>
  <si>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</si>
  <si>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</si>
  <si>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</si>
  <si>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</si>
  <si>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</si>
  <si>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</si>
  <si>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</si>
  <si>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</si>
  <si>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</si>
  <si>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</si>
  <si>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</si>
  <si>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</si>
  <si>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</si>
  <si>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</si>
  <si>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</si>
  <si>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</si>
  <si>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</si>
  <si>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</si>
  <si>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</si>
  <si>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</si>
  <si>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</si>
  <si>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</si>
  <si>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</si>
  <si>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</si>
  <si>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</si>
  <si>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</si>
  <si>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</si>
  <si>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</si>
  <si>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</si>
  <si>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</si>
  <si>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</si>
  <si>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</si>
  <si>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</si>
  <si>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</si>
  <si>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</si>
  <si>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</si>
  <si>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</si>
  <si>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</si>
  <si>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</si>
  <si>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</si>
  <si>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</si>
  <si>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</si>
  <si>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</si>
  <si>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</si>
  <si>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</si>
  <si>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</si>
  <si>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</si>
  <si>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</si>
  <si>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</si>
  <si>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</si>
  <si>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</si>
  <si>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</si>
  <si>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</si>
  <si>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</si>
  <si>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</si>
  <si>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</si>
  <si>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</si>
  <si>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</si>
  <si>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</si>
  <si>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</si>
  <si>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</si>
  <si>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</si>
  <si>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</si>
  <si>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</si>
  <si>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</si>
  <si>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</si>
  <si>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</si>
  <si>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</si>
  <si>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</si>
  <si>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</si>
  <si>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</si>
  <si>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</si>
  <si>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</si>
  <si>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</si>
  <si>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</si>
  <si>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</si>
  <si>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</si>
  <si>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</si>
  <si>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</si>
  <si>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</si>
  <si>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</si>
  <si>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</si>
  <si>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</si>
  <si>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</si>
  <si>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</si>
  <si>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</si>
  <si>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</si>
  <si>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</si>
  <si>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</si>
  <si>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</si>
  <si>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</si>
  <si>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</si>
  <si>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</si>
  <si>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</si>
  <si>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</si>
  <si>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</si>
  <si>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</si>
  <si>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</si>
  <si>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</si>
  <si>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</si>
  <si>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</si>
  <si>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</si>
  <si>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</si>
  <si>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</si>
  <si>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</si>
  <si>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</si>
  <si>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</si>
  <si>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</si>
  <si>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</si>
  <si>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</si>
  <si>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</si>
  <si>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</si>
  <si>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</si>
  <si>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</si>
  <si>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</si>
  <si>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</si>
  <si>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</si>
  <si>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</si>
  <si>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</si>
  <si>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</si>
  <si>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</si>
  <si>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</si>
  <si>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</si>
  <si>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</si>
  <si>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</si>
  <si>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</si>
  <si>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</si>
  <si>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</si>
  <si>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</si>
  <si>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</si>
  <si>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</si>
  <si>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</si>
  <si>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</si>
  <si>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</si>
  <si>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</si>
  <si>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</si>
  <si>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</si>
  <si>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</si>
  <si>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</si>
  <si>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</si>
  <si>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</si>
  <si>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</si>
  <si>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</si>
  <si>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</si>
  <si>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</si>
  <si>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</si>
  <si>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</si>
  <si>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</si>
  <si>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</si>
  <si>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</si>
  <si>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</si>
  <si>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</si>
  <si>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</si>
  <si>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</si>
  <si>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</si>
  <si>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</si>
  <si>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</si>
  <si>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</si>
  <si>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</si>
  <si>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</si>
  <si>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</si>
  <si>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</si>
  <si>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</si>
  <si>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</si>
  <si>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</si>
  <si>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</si>
  <si>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</si>
  <si>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</si>
  <si>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</si>
  <si>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</si>
  <si>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</si>
  <si>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</si>
  <si>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</si>
  <si>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</si>
  <si>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</si>
  <si>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</si>
  <si>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</si>
  <si>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</si>
  <si>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</si>
  <si>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</si>
  <si>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</si>
  <si>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</si>
  <si>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</si>
  <si>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</si>
  <si>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</si>
  <si>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</si>
  <si>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</si>
  <si>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</si>
  <si>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</si>
  <si>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</si>
  <si>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</si>
  <si>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</si>
  <si>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</si>
  <si>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</si>
  <si>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</si>
  <si>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</si>
  <si>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</si>
  <si>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</si>
  <si>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</si>
  <si>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</si>
  <si>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</si>
  <si>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</si>
  <si>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</si>
  <si>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</si>
  <si>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</si>
  <si>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</si>
  <si>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</si>
  <si>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</si>
  <si>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</si>
  <si>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</si>
  <si>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</si>
  <si>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</si>
  <si>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</si>
  <si>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</si>
  <si>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</si>
  <si>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</si>
  <si>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</si>
  <si>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</si>
  <si>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</si>
  <si>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</si>
  <si>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</si>
  <si>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</si>
  <si>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</si>
  <si>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</si>
  <si>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</si>
  <si>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</si>
  <si>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</si>
  <si>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</si>
  <si>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</si>
  <si>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</si>
  <si>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</si>
  <si>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</si>
  <si>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</si>
  <si>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</si>
  <si>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</si>
  <si>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</si>
  <si>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</si>
  <si>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</si>
  <si>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</si>
  <si>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</si>
  <si>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</si>
  <si>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</si>
  <si>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</si>
  <si>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</si>
  <si>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</si>
  <si>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</si>
  <si>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</si>
  <si>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</si>
  <si>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</si>
  <si>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</si>
  <si>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</si>
  <si>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</si>
  <si>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</si>
  <si>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</si>
  <si>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</si>
  <si>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</si>
  <si>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</si>
  <si>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</si>
  <si>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</si>
  <si>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</si>
  <si>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</si>
  <si>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</si>
  <si>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</si>
  <si>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</si>
  <si>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</si>
  <si>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</si>
  <si>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</si>
  <si>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</si>
  <si>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</si>
  <si>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</si>
  <si>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</si>
  <si>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</si>
  <si>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</si>
  <si>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</si>
  <si>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</si>
  <si>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</si>
  <si>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</si>
  <si>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</si>
  <si>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</si>
  <si>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</si>
  <si>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</si>
  <si>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</si>
  <si>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</si>
  <si>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</si>
  <si>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</si>
  <si>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</si>
  <si>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</si>
  <si>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</si>
  <si>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</si>
  <si>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</si>
  <si>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</si>
  <si>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</si>
  <si>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</si>
  <si>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</si>
  <si>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</si>
  <si>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</si>
  <si>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</si>
  <si>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</si>
  <si>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</si>
  <si>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</si>
  <si>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</si>
  <si>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</si>
  <si>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</si>
  <si>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</si>
  <si>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</si>
  <si>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</si>
  <si>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</si>
  <si>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</si>
  <si>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</si>
  <si>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</si>
  <si>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</si>
  <si>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</si>
  <si>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</si>
  <si>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</si>
  <si>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</si>
  <si>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</si>
  <si>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</si>
  <si>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</si>
  <si>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</si>
  <si>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</si>
  <si>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</si>
  <si>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</si>
  <si>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</si>
  <si>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</si>
  <si>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</si>
  <si>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</si>
  <si>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</si>
  <si>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</si>
  <si>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</si>
  <si>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</si>
  <si>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</si>
  <si>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</si>
  <si>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</si>
  <si>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</si>
  <si>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</si>
  <si>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</si>
  <si>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</si>
  <si>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</si>
  <si>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</si>
  <si>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</si>
  <si>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</si>
  <si>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</si>
  <si>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</si>
  <si>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</si>
  <si>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</si>
  <si>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</si>
  <si>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</si>
  <si>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</si>
  <si>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</si>
  <si>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</si>
  <si>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</si>
  <si>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</si>
  <si>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</si>
  <si>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</si>
  <si>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</si>
  <si>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</si>
  <si>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</si>
  <si>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</si>
  <si>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</si>
  <si>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</si>
  <si>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</si>
  <si>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</si>
  <si>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</si>
  <si>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</si>
  <si>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</si>
  <si>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</si>
  <si>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</si>
  <si>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</si>
  <si>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</si>
  <si>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</si>
  <si>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</si>
  <si>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</si>
  <si>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</si>
  <si>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</si>
  <si>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</si>
  <si>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</si>
  <si>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</si>
  <si>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</si>
  <si>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</si>
  <si>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</si>
  <si>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</si>
  <si>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</si>
  <si>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</si>
  <si>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</si>
  <si>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</si>
  <si>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</si>
  <si>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</si>
  <si>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</si>
  <si>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</si>
  <si>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</si>
  <si>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</si>
  <si>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</si>
  <si>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</si>
  <si>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</si>
  <si>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</si>
  <si>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</si>
  <si>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</si>
  <si>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</si>
  <si>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</si>
  <si>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</si>
  <si>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</si>
  <si>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</si>
  <si>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</si>
  <si>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</si>
  <si>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</si>
  <si>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</si>
  <si>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</si>
  <si>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</si>
  <si>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</si>
  <si>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</si>
  <si>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</si>
  <si>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</si>
  <si>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</si>
  <si>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</si>
  <si>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</si>
  <si>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</si>
  <si>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</si>
  <si>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</si>
  <si>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</si>
  <si>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</si>
  <si>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</si>
  <si>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</si>
  <si>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</si>
  <si>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</si>
  <si>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</si>
  <si>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</si>
  <si>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</si>
  <si>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</si>
  <si>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</si>
  <si>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</si>
  <si>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</si>
  <si>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</si>
  <si>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</si>
  <si>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</si>
  <si>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</si>
  <si>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</si>
  <si>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</si>
  <si>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</si>
  <si>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</si>
  <si>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</si>
  <si>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</si>
  <si>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</si>
  <si>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</si>
  <si>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</si>
  <si>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</si>
  <si>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</si>
  <si>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</si>
  <si>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</si>
  <si>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</si>
  <si>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</si>
  <si>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</si>
  <si>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</si>
  <si>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</si>
  <si>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</si>
  <si>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</si>
  <si>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</si>
  <si>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</si>
  <si>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</si>
  <si>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</si>
  <si>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</si>
  <si>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</si>
  <si>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</si>
  <si>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</si>
  <si>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</si>
  <si>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</si>
  <si>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</si>
  <si>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</si>
  <si>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</si>
  <si>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</si>
  <si>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</si>
  <si>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</si>
  <si>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</si>
  <si>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</si>
  <si>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</si>
  <si>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</si>
  <si>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</si>
  <si>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</si>
  <si>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</si>
  <si>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</si>
  <si>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</si>
  <si>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</si>
  <si>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</si>
  <si>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</si>
  <si>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</si>
  <si>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</si>
  <si>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</si>
  <si>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</si>
  <si>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</si>
  <si>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</si>
  <si>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</si>
  <si>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</si>
  <si>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</si>
  <si>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</si>
  <si>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</si>
  <si>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</si>
  <si>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</si>
  <si>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</si>
  <si>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</si>
  <si>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</si>
  <si>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</si>
  <si>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</si>
  <si>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</si>
  <si>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</si>
  <si>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</si>
  <si>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</si>
  <si>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</si>
  <si>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</si>
  <si>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</si>
  <si>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</si>
  <si>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</si>
  <si>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</si>
  <si>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</si>
  <si>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</si>
  <si>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</si>
  <si>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</si>
  <si>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</si>
  <si>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</si>
  <si>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</si>
  <si>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</si>
  <si>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</si>
  <si>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</si>
  <si>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</si>
  <si>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</si>
  <si>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</si>
  <si>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</si>
  <si>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</si>
  <si>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</si>
  <si>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</si>
  <si>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</si>
  <si>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</si>
  <si>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</si>
  <si>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</si>
  <si>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</si>
  <si>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</si>
  <si>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</si>
  <si>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</si>
  <si>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</si>
  <si>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</si>
  <si>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</si>
  <si>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</si>
  <si>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</si>
  <si>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</si>
  <si>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</si>
  <si>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</si>
  <si>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</si>
  <si>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</si>
  <si>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</si>
  <si>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</si>
  <si>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</si>
  <si>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</si>
  <si>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</si>
  <si>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</si>
  <si>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</si>
  <si>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</si>
  <si>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</si>
  <si>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</si>
  <si>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</si>
  <si>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</si>
  <si>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</si>
  <si>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</si>
  <si>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</si>
  <si>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</si>
  <si>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</si>
  <si>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</si>
  <si>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</si>
  <si>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</si>
  <si>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</si>
  <si>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</si>
  <si>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</si>
  <si>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</si>
  <si>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</si>
  <si>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</si>
  <si>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</si>
  <si>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</si>
  <si>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</si>
  <si>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</si>
  <si>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</si>
  <si>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</si>
  <si>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</si>
  <si>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</si>
  <si>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</si>
  <si>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</si>
  <si>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</si>
  <si>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</si>
  <si>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</si>
  <si>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</si>
  <si>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</si>
  <si>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</si>
  <si>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</si>
  <si>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</si>
  <si>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</si>
  <si>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</si>
  <si>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</si>
  <si>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</si>
  <si>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</si>
  <si>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</si>
  <si>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</si>
  <si>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</si>
  <si>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</si>
  <si>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</si>
  <si>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</si>
  <si>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</si>
  <si>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</si>
  <si>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</si>
  <si>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</si>
  <si>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</si>
  <si>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</si>
  <si>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</si>
  <si>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</si>
  <si>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</si>
  <si>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</si>
  <si>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</si>
  <si>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</si>
  <si>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</si>
  <si>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</si>
  <si>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</si>
  <si>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</si>
  <si>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</si>
  <si>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</si>
  <si>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</si>
  <si>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</si>
  <si>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</si>
  <si>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</si>
  <si>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</si>
  <si>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</si>
  <si>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</si>
  <si>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</si>
  <si>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</si>
  <si>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</si>
  <si>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</si>
  <si>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</si>
  <si>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</si>
  <si>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</si>
  <si>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</si>
  <si>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</si>
  <si>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</si>
  <si>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</si>
  <si>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</si>
  <si>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</si>
  <si>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</si>
  <si>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</si>
  <si>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</si>
  <si>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</si>
  <si>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</si>
  <si>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</si>
  <si>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</si>
  <si>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</si>
  <si>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</si>
  <si>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</si>
  <si>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</si>
  <si>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</si>
  <si>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</si>
  <si>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</si>
  <si>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</si>
  <si>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</si>
  <si>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</si>
  <si>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</si>
  <si>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</si>
  <si>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</si>
  <si>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</si>
  <si>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</si>
  <si>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</si>
  <si>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</si>
  <si>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</si>
  <si>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</si>
  <si>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</si>
  <si>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</si>
  <si>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</si>
  <si>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</si>
  <si>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</si>
  <si>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</si>
  <si>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</si>
  <si>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</si>
  <si>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</si>
  <si>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</si>
  <si>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</si>
  <si>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</si>
  <si>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</si>
  <si>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</si>
  <si>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</si>
  <si>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</si>
  <si>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</si>
  <si>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</si>
  <si>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</si>
  <si>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</si>
  <si>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</si>
  <si>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</si>
  <si>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</si>
  <si>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</si>
  <si>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</si>
  <si>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</si>
  <si>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</si>
  <si>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</si>
  <si>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</si>
  <si>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</si>
  <si>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</si>
  <si>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</si>
  <si>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</si>
  <si>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</si>
  <si>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</si>
  <si>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</si>
  <si>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</si>
  <si>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</si>
  <si>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</si>
  <si>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</si>
  <si>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</si>
  <si>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</si>
  <si>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</si>
  <si>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</si>
  <si>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</si>
  <si>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</si>
  <si>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</si>
  <si>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</si>
  <si>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</si>
  <si>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</si>
  <si>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</si>
  <si>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</si>
  <si>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</si>
  <si>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</si>
  <si>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</si>
  <si>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</si>
  <si>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</si>
  <si>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</si>
  <si>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</si>
  <si>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</si>
  <si>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</si>
  <si>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</si>
  <si>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</si>
  <si>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</si>
  <si>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</si>
  <si>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</si>
  <si>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</si>
  <si>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</si>
  <si>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</si>
  <si>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</si>
  <si>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</si>
  <si>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</si>
  <si>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</si>
  <si>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</si>
  <si>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</si>
  <si>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</si>
  <si>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</si>
  <si>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</si>
  <si>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</si>
  <si>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</si>
  <si>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</si>
  <si>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</si>
  <si>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</si>
  <si>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</si>
  <si>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</si>
  <si>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</si>
  <si>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</si>
  <si>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</si>
  <si>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</si>
  <si>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</si>
  <si>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</si>
  <si>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</si>
  <si>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</si>
  <si>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</si>
  <si>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</si>
  <si>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</si>
  <si>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</si>
  <si>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</si>
  <si>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</si>
  <si>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</si>
  <si>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</si>
  <si>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</si>
  <si>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</si>
  <si>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</si>
  <si>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</si>
  <si>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</si>
  <si>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</si>
  <si>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</si>
  <si>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</si>
  <si>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</si>
  <si>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</si>
  <si>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</si>
  <si>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</si>
  <si>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</si>
  <si>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</si>
  <si>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</si>
  <si>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</si>
  <si>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</si>
  <si>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</si>
  <si>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</si>
  <si>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</si>
  <si>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</si>
  <si>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</si>
  <si>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</si>
  <si>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</si>
  <si>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</si>
  <si>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</si>
  <si>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</si>
  <si>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</si>
  <si>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</si>
  <si>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</si>
  <si>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</si>
  <si>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</si>
  <si>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</si>
  <si>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</si>
  <si>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</si>
  <si>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</si>
  <si>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</si>
  <si>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</si>
  <si>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</si>
  <si>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</si>
  <si>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</si>
  <si>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</si>
  <si>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</si>
  <si>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</si>
  <si>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</si>
  <si>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</si>
  <si>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</si>
  <si>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</si>
  <si>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</si>
  <si>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</si>
  <si>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</si>
  <si>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</si>
  <si>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</si>
  <si>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</si>
  <si>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</si>
  <si>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</si>
  <si>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</si>
  <si>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</si>
  <si>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</si>
  <si>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</si>
  <si>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</si>
  <si>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</si>
  <si>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</si>
  <si>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</si>
  <si>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</si>
  <si>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</si>
  <si>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</si>
  <si>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</si>
  <si>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</si>
  <si>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</si>
  <si>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</si>
  <si>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</si>
  <si>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</si>
  <si>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</si>
  <si>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</si>
  <si>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</si>
  <si>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</si>
  <si>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</si>
  <si>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</si>
  <si>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</si>
  <si>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</si>
  <si>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</si>
  <si>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</si>
  <si>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</si>
  <si>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</si>
  <si>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</si>
  <si>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</si>
  <si>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</si>
  <si>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</si>
  <si>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</si>
  <si>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</si>
  <si>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</si>
  <si>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</si>
  <si>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</si>
  <si>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</si>
  <si>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</si>
  <si>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</si>
  <si>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</si>
  <si>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</si>
  <si>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</si>
  <si>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</si>
  <si>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</si>
  <si>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</si>
  <si>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</si>
  <si>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</si>
  <si>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</si>
  <si>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</si>
  <si>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</si>
  <si>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</si>
  <si>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</si>
  <si>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</si>
  <si>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</si>
  <si>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</si>
  <si>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</si>
  <si>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</si>
  <si>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</si>
  <si>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</si>
  <si>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</si>
  <si>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</si>
  <si>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</si>
  <si>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</si>
  <si>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</si>
  <si>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</si>
  <si>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</si>
  <si>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</si>
  <si>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</si>
  <si>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</si>
  <si>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</si>
  <si>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</si>
  <si>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</si>
  <si>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</si>
  <si>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</si>
  <si>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</si>
  <si>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</si>
  <si>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</si>
  <si>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</si>
  <si>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</si>
  <si>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</si>
  <si>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</si>
  <si>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</si>
  <si>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</si>
  <si>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</si>
  <si>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</si>
  <si>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</si>
  <si>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</si>
  <si>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</si>
  <si>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</si>
  <si>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</si>
  <si>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</si>
  <si>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</si>
  <si>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</si>
  <si>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</si>
  <si>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</si>
  <si>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</si>
  <si>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</si>
  <si>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</si>
  <si>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</si>
  <si>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</si>
  <si>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</si>
  <si>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</si>
  <si>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</si>
  <si>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</si>
  <si>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</si>
  <si>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</si>
  <si>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</si>
  <si>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</si>
  <si>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</si>
  <si>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</si>
  <si>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</si>
  <si>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</si>
  <si>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</si>
  <si>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</si>
  <si>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</si>
  <si>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</si>
  <si>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</si>
  <si>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</si>
  <si>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</si>
  <si>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</si>
  <si>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</si>
  <si>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</si>
  <si>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</si>
  <si>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</si>
  <si>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</si>
  <si>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</si>
  <si>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</si>
  <si>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</si>
  <si>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</si>
  <si>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</si>
  <si>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</si>
  <si>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</si>
  <si>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</si>
  <si>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</si>
  <si>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</si>
  <si>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</si>
  <si>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</si>
  <si>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</si>
  <si>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</si>
  <si>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</si>
  <si>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</si>
  <si>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</si>
  <si>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</si>
  <si>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</si>
  <si>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</si>
  <si>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</si>
  <si>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</si>
  <si>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</si>
  <si>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</si>
  <si>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</si>
  <si>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</si>
  <si>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</si>
  <si>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</si>
  <si>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</si>
  <si>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</si>
  <si>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</si>
  <si>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</si>
  <si>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</si>
  <si>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</si>
  <si>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</si>
  <si>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</si>
  <si>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</si>
  <si>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</si>
  <si>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</si>
  <si>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</si>
  <si>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</si>
  <si>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</si>
  <si>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</si>
  <si>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</si>
  <si>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</si>
  <si>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</si>
  <si>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</si>
  <si>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</si>
  <si>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</si>
  <si>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</si>
  <si>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</si>
  <si>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</si>
  <si>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</si>
  <si>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</si>
  <si>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</si>
  <si>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</si>
  <si>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</si>
  <si>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</si>
  <si>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</si>
  <si>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</si>
  <si>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</si>
  <si>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</si>
  <si>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</si>
  <si>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</si>
  <si>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</si>
  <si>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</si>
  <si>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</si>
  <si>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</si>
  <si>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</si>
  <si>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</si>
  <si>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</si>
  <si>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</si>
  <si>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</si>
  <si>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</si>
  <si>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</si>
  <si>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</si>
  <si>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</si>
  <si>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</si>
  <si>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</si>
  <si>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</si>
  <si>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</si>
  <si>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</si>
  <si>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</si>
  <si>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</si>
  <si>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</si>
  <si>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</si>
  <si>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</si>
  <si>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</si>
  <si>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</si>
  <si>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</si>
  <si>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</si>
  <si>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</si>
  <si>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</si>
  <si>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</si>
  <si>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</si>
  <si>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</si>
  <si>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</si>
  <si>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</si>
  <si>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</si>
  <si>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</si>
  <si>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</si>
  <si>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</si>
  <si>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</si>
  <si>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</si>
  <si>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</si>
  <si>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</si>
  <si>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</si>
  <si>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</si>
  <si>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</si>
  <si>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</si>
  <si>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</si>
  <si>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</si>
  <si>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</si>
  <si>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</si>
  <si>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</si>
  <si>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</si>
  <si>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</si>
  <si>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</si>
  <si>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</si>
  <si>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</si>
  <si>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</si>
  <si>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</si>
  <si>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</si>
  <si>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</si>
  <si>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</si>
  <si>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</si>
  <si>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</si>
  <si>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</si>
  <si>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</si>
  <si>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</si>
  <si>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</si>
  <si>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</si>
  <si>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</si>
  <si>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</si>
  <si>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</si>
  <si>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</si>
  <si>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</si>
  <si>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</si>
  <si>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</si>
  <si>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</si>
  <si>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</si>
  <si>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</si>
  <si>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</si>
  <si>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</si>
  <si>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</si>
  <si>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</si>
  <si>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</si>
  <si>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</si>
  <si>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</si>
  <si>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</si>
  <si>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</si>
  <si>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</si>
  <si>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</si>
  <si>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</si>
  <si>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</si>
  <si>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</si>
  <si>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</si>
  <si>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</si>
  <si>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</si>
  <si>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</si>
  <si>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</si>
  <si>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</si>
  <si>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</si>
  <si>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</si>
  <si>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</si>
  <si>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</si>
  <si>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</si>
  <si>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</si>
  <si>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</si>
  <si>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</si>
  <si>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</si>
  <si>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</si>
  <si>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</si>
  <si>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</si>
  <si>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</si>
  <si>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</si>
  <si>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</si>
  <si>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</si>
  <si>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</si>
  <si>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</si>
  <si>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</si>
  <si>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</si>
  <si>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</si>
  <si>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</si>
  <si>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</si>
  <si>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</si>
  <si>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</si>
  <si>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</si>
  <si>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</si>
  <si>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</si>
  <si>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</si>
  <si>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</si>
  <si>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</si>
  <si>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</si>
  <si>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</si>
  <si>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</si>
  <si>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</si>
  <si>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</si>
  <si>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</si>
  <si>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</si>
  <si>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</si>
  <si>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</si>
  <si>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</si>
  <si>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</si>
  <si>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</si>
  <si>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</si>
  <si>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</si>
  <si>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</si>
  <si>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</si>
  <si>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</si>
  <si>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</si>
  <si>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</si>
  <si>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</si>
  <si>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</si>
  <si>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</si>
  <si>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</si>
  <si>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</si>
  <si>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</si>
  <si>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</si>
  <si>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</si>
  <si>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</si>
  <si>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</si>
  <si>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</si>
  <si>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</si>
  <si>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</si>
  <si>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</si>
  <si>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</si>
  <si>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</si>
  <si>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</si>
  <si>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</si>
  <si>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</si>
  <si>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</si>
  <si>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</si>
  <si>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</si>
  <si>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</si>
  <si>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</si>
  <si>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</si>
  <si>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</si>
  <si>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</si>
  <si>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</si>
  <si>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</si>
  <si>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</si>
  <si>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</si>
  <si>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</si>
  <si>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</si>
  <si>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</si>
  <si>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</si>
  <si>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</si>
  <si>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</si>
  <si>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</si>
  <si>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</si>
  <si>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</si>
  <si>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</si>
  <si>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</si>
  <si>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</si>
  <si>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</si>
  <si>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</si>
  <si>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</si>
  <si>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</si>
  <si>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</si>
  <si>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</si>
  <si>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</si>
  <si>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</si>
  <si>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</si>
  <si>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</si>
  <si>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</si>
  <si>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</si>
  <si>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</si>
  <si>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</si>
  <si>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</si>
  <si>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</si>
  <si>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</si>
  <si>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</si>
  <si>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</si>
  <si>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</si>
  <si>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</si>
  <si>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</si>
  <si>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</si>
  <si>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</si>
  <si>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</si>
  <si>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</si>
  <si>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</si>
  <si>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</si>
  <si>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</si>
  <si>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</si>
  <si>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</si>
  <si>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</si>
  <si>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</si>
  <si>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</si>
  <si>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</si>
  <si>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</si>
  <si>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</si>
  <si>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</si>
  <si>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</si>
  <si>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</si>
  <si>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</si>
  <si>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</si>
  <si>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</si>
  <si>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</si>
  <si>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</si>
  <si>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</si>
  <si>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</si>
  <si>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</si>
  <si>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</si>
  <si>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</si>
  <si>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</si>
  <si>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</si>
  <si>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</si>
  <si>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</si>
  <si>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</si>
  <si>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</si>
  <si>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</si>
  <si>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</si>
  <si>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</si>
  <si>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</si>
  <si>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</si>
  <si>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</si>
  <si>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</si>
  <si>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</si>
  <si>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</si>
  <si>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</si>
  <si>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</si>
  <si>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</si>
  <si>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</si>
  <si>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</si>
  <si>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</si>
  <si>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</si>
  <si>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</si>
  <si>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</si>
  <si>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</si>
  <si>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</si>
  <si>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</si>
  <si>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</si>
  <si>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</si>
  <si>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</si>
  <si>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</si>
  <si>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</si>
  <si>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</si>
  <si>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</si>
  <si>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</si>
  <si>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</si>
  <si>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</si>
  <si>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</si>
  <si>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</si>
  <si>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</si>
  <si>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</si>
  <si>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</si>
  <si>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</si>
  <si>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</si>
  <si>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</si>
  <si>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</si>
  <si>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</si>
  <si>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</si>
  <si>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</si>
  <si>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</si>
  <si>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</si>
  <si>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</si>
  <si>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</si>
  <si>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</si>
  <si>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</si>
  <si>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</si>
  <si>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</si>
  <si>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</si>
  <si>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</si>
  <si>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</si>
  <si>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</si>
  <si>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</si>
  <si>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</si>
  <si>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</si>
  <si>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</si>
  <si>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</si>
  <si>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</si>
  <si>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</si>
  <si>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</si>
  <si>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</si>
  <si>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</si>
  <si>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</si>
  <si>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</si>
  <si>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</si>
  <si>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</si>
  <si>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</si>
  <si>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</si>
  <si>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</si>
  <si>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</si>
  <si>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</si>
  <si>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</si>
  <si>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</si>
  <si>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</si>
  <si>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</si>
  <si>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</si>
  <si>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</si>
  <si>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</si>
  <si>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</si>
  <si>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</si>
  <si>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</si>
  <si>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</si>
  <si>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</si>
  <si>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</si>
  <si>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</si>
  <si>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</si>
  <si>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</si>
  <si>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</si>
  <si>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</si>
  <si>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</si>
  <si>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</si>
  <si>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</si>
  <si>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</si>
  <si>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</si>
  <si>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</si>
  <si>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</si>
  <si>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</si>
  <si>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</si>
  <si>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</si>
  <si>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</si>
  <si>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</si>
  <si>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</si>
  <si>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</si>
  <si>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</si>
  <si>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</si>
  <si>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</si>
  <si>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</si>
  <si>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</si>
  <si>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</si>
  <si>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</si>
  <si>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</si>
  <si>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</si>
  <si>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</si>
  <si>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</si>
  <si>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</si>
  <si>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</si>
  <si>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</si>
  <si>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</si>
  <si>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</si>
  <si>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</si>
  <si>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</si>
  <si>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</si>
  <si>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</si>
  <si>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</si>
  <si>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</si>
  <si>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</si>
  <si>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</si>
  <si>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</si>
  <si>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</si>
  <si>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</si>
  <si>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</si>
  <si>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</si>
  <si>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</si>
  <si>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</si>
  <si>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</si>
  <si>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</si>
  <si>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</si>
  <si>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</si>
  <si>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</si>
  <si>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</si>
  <si>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</si>
  <si>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</si>
  <si>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</si>
  <si>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</si>
  <si>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</si>
  <si>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</si>
  <si>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</si>
  <si>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</si>
  <si>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</si>
  <si>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</si>
  <si>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</si>
  <si>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</si>
  <si>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</si>
  <si>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</si>
  <si>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</si>
  <si>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</si>
  <si>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</si>
  <si>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</si>
  <si>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</si>
  <si>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</si>
  <si>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</si>
  <si>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</si>
  <si>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</si>
  <si>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</si>
  <si>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</si>
  <si>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</si>
  <si>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</si>
  <si>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</si>
  <si>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</si>
  <si>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</si>
  <si>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</si>
  <si>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</si>
  <si>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</si>
  <si>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</si>
  <si>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</si>
  <si>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</si>
  <si>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</si>
  <si>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</si>
  <si>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</si>
  <si>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</si>
  <si>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</si>
  <si>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</si>
  <si>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</si>
  <si>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</si>
  <si>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</si>
  <si>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</si>
  <si>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</si>
  <si>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</si>
  <si>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</si>
  <si>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</si>
  <si>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</si>
  <si>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</si>
  <si>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</si>
  <si>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</si>
  <si>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</si>
  <si>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</si>
  <si>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</si>
  <si>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</si>
  <si>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</si>
  <si>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</si>
  <si>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</si>
  <si>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</si>
  <si>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</si>
  <si>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</si>
  <si>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</si>
  <si>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</si>
  <si>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</si>
  <si>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</si>
  <si>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</si>
  <si>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</si>
  <si>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</si>
  <si>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</si>
  <si>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</si>
  <si>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</si>
  <si>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</si>
  <si>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</si>
  <si>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</si>
  <si>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</si>
  <si>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</si>
  <si>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</si>
  <si>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</si>
  <si>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</si>
  <si>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</si>
  <si>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</si>
  <si>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</si>
  <si>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</si>
  <si>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</si>
  <si>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</si>
  <si>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</si>
  <si>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</si>
  <si>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</si>
  <si>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</si>
  <si>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</si>
  <si>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</si>
  <si>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</si>
  <si>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</si>
  <si>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</si>
  <si>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</si>
  <si>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</si>
  <si>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</si>
  <si>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</si>
  <si>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</si>
  <si>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</si>
  <si>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</si>
  <si>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</si>
  <si>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</si>
  <si>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</si>
  <si>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</si>
  <si>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</si>
  <si>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</si>
  <si>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</si>
  <si>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</si>
  <si>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</si>
  <si>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</si>
  <si>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</si>
  <si>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</si>
  <si>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</si>
  <si>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</si>
  <si>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</si>
  <si>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</si>
  <si>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</si>
  <si>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</si>
  <si>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</si>
  <si>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</si>
  <si>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</si>
  <si>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</si>
  <si>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</si>
  <si>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</si>
  <si>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</si>
  <si>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</si>
  <si>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</si>
  <si>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</si>
  <si>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</si>
  <si>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</si>
  <si>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</si>
  <si>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</si>
  <si>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</si>
  <si>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</si>
  <si>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</si>
  <si>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</si>
  <si>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</si>
  <si>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</si>
  <si>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</si>
  <si>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</si>
  <si>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</si>
  <si>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</si>
  <si>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</si>
  <si>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</si>
  <si>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</si>
  <si>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</si>
  <si>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</si>
  <si>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</si>
  <si>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</si>
  <si>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</si>
  <si>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</si>
  <si>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</si>
  <si>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</si>
  <si>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</si>
  <si>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</si>
  <si>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</si>
  <si>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</si>
  <si>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</si>
  <si>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</si>
  <si>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</si>
  <si>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</si>
  <si>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</si>
  <si>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</si>
  <si>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</si>
  <si>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</si>
  <si>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</si>
  <si>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</si>
  <si>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</si>
  <si>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</si>
  <si>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</si>
  <si>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</si>
  <si>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</si>
  <si>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</si>
  <si>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</si>
  <si>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</si>
  <si>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</si>
  <si>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</si>
  <si>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</si>
  <si>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</si>
  <si>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</si>
  <si>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</si>
  <si>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</si>
  <si>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</si>
  <si>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</si>
  <si>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</si>
  <si>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</si>
  <si>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</si>
  <si>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</si>
  <si>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</si>
  <si>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</si>
  <si>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</si>
  <si>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</si>
  <si>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</si>
  <si>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</si>
  <si>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</si>
  <si>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</si>
  <si>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</si>
  <si>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</si>
  <si>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</si>
  <si>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</si>
  <si>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</si>
  <si>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</si>
  <si>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</si>
  <si>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</si>
  <si>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</si>
  <si>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</si>
  <si>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</si>
  <si>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</si>
  <si>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</si>
  <si>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</si>
  <si>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</si>
  <si>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</si>
  <si>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</si>
  <si>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</si>
  <si>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</si>
  <si>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</si>
  <si>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</si>
  <si>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</si>
  <si>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</si>
  <si>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</si>
  <si>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</si>
  <si>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</si>
  <si>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</si>
  <si>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</si>
  <si>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</si>
  <si>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</si>
  <si>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</si>
  <si>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</si>
  <si>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</si>
  <si>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</si>
  <si>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</si>
  <si>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</si>
  <si>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</si>
  <si>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</si>
  <si>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</si>
  <si>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</si>
  <si>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</si>
  <si>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</si>
  <si>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</si>
  <si>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</si>
  <si>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</si>
  <si>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</si>
  <si>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</si>
  <si>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</si>
  <si>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</si>
  <si>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</si>
  <si>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</si>
  <si>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</si>
  <si>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</si>
  <si>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</si>
  <si>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</si>
  <si>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</si>
  <si>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</si>
  <si>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</si>
  <si>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</si>
  <si>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</si>
  <si>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</si>
  <si>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</si>
  <si>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</si>
  <si>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</si>
  <si>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</si>
  <si>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</si>
  <si>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</si>
  <si>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</si>
  <si>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</si>
  <si>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</si>
  <si>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</si>
  <si>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</si>
  <si>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</si>
  <si>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</si>
  <si>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</si>
  <si>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</si>
  <si>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</si>
  <si>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</si>
  <si>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</si>
  <si>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</si>
  <si>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</si>
  <si>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</si>
  <si>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</si>
  <si>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</si>
  <si>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</si>
  <si>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</si>
  <si>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</si>
  <si>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</si>
  <si>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</si>
  <si>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</si>
  <si>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</si>
  <si>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</si>
  <si>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</si>
  <si>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</si>
  <si>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</si>
  <si>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</si>
  <si>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</si>
  <si>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</si>
  <si>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</si>
  <si>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</si>
  <si>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</si>
  <si>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</si>
  <si>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</si>
  <si>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</si>
  <si>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</si>
  <si>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</si>
  <si>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</si>
  <si>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</si>
  <si>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</si>
  <si>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</si>
  <si>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</si>
  <si>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</si>
  <si>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</si>
  <si>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</si>
  <si>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</si>
  <si>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</si>
  <si>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</si>
  <si>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</si>
  <si>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</si>
  <si>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</si>
  <si>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</si>
  <si>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</si>
  <si>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</si>
  <si>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</si>
  <si>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</si>
  <si>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</si>
  <si>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</si>
  <si>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</si>
  <si>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</si>
  <si>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</si>
  <si>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</si>
  <si>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</si>
  <si>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</si>
  <si>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</si>
  <si>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</si>
  <si>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</si>
  <si>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</si>
  <si>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</si>
  <si>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</si>
  <si>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</si>
  <si>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</si>
  <si>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</si>
  <si>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</si>
  <si>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</si>
  <si>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</si>
  <si>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</si>
  <si>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</si>
  <si>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</si>
  <si>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</si>
  <si>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</si>
  <si>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</si>
  <si>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</si>
  <si>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</si>
  <si>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</si>
  <si>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</si>
  <si>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</si>
  <si>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</si>
  <si>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</si>
  <si>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</si>
  <si>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</si>
  <si>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</si>
  <si>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</si>
  <si>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</si>
  <si>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</si>
  <si>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</si>
  <si>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</si>
  <si>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</si>
  <si>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</si>
  <si>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</si>
  <si>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</si>
  <si>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</si>
  <si>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</si>
  <si>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</si>
  <si>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</si>
  <si>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</si>
  <si>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</si>
  <si>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</si>
  <si>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</si>
  <si>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</si>
  <si>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</si>
  <si>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</si>
  <si>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</si>
  <si>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</si>
  <si>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</si>
  <si>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</si>
  <si>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</si>
  <si>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</si>
  <si>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</si>
  <si>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</si>
  <si>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</si>
  <si>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</si>
  <si>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</si>
  <si>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</si>
  <si>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</si>
  <si>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</si>
  <si>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</si>
  <si>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</si>
  <si>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</si>
  <si>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</si>
  <si>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</si>
  <si>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</si>
  <si>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</si>
  <si>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</si>
  <si>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</si>
  <si>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</si>
  <si>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</si>
  <si>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</si>
  <si>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</si>
  <si>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</si>
  <si>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</si>
  <si>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</si>
  <si>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</si>
  <si>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</si>
  <si>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</si>
  <si>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</si>
  <si>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</si>
  <si>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</si>
  <si>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</si>
  <si>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</si>
  <si>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</si>
  <si>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</si>
  <si>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</si>
  <si>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</si>
  <si>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</si>
  <si>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</si>
  <si>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</si>
  <si>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</si>
  <si>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</si>
  <si>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</si>
  <si>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</si>
  <si>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</si>
  <si>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</si>
  <si>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</si>
  <si>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</si>
  <si>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</si>
  <si>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</si>
  <si>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</si>
  <si>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</si>
  <si>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</si>
  <si>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</si>
  <si>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</si>
  <si>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</si>
  <si>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</si>
  <si>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</si>
  <si>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</si>
  <si>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</si>
  <si>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</si>
  <si>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</si>
  <si>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</si>
  <si>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</si>
  <si>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</si>
  <si>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</si>
  <si>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</si>
  <si>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</si>
  <si>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</si>
  <si>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</si>
  <si>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</si>
  <si>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</si>
  <si>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</si>
  <si>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</si>
  <si>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</si>
  <si>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</si>
  <si>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</si>
  <si>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</si>
  <si>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</si>
  <si>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</si>
  <si>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</si>
  <si>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</si>
  <si>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</si>
  <si>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</si>
  <si>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</si>
  <si>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</si>
  <si>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</si>
  <si>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</si>
  <si>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</si>
  <si>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</si>
  <si>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</si>
  <si>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</si>
  <si>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</si>
  <si>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</si>
  <si>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</si>
  <si>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</si>
  <si>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</si>
  <si>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</si>
  <si>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</si>
  <si>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</si>
  <si>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</si>
  <si>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</si>
  <si>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</si>
  <si>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</si>
  <si>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</si>
  <si>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</si>
  <si>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</si>
  <si>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</si>
  <si>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</si>
  <si>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</si>
  <si>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</si>
  <si>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</si>
  <si>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</si>
  <si>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</si>
  <si>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</si>
  <si>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</si>
  <si>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</si>
  <si>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</si>
  <si>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</si>
  <si>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</si>
  <si>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</si>
  <si>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</si>
  <si>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</si>
  <si>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</si>
  <si>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</si>
  <si>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</si>
  <si>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</si>
  <si>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</si>
  <si>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</si>
  <si>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</si>
  <si>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</si>
  <si>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</si>
  <si>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</si>
  <si>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</si>
  <si>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</si>
  <si>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</si>
  <si>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</si>
  <si>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</si>
  <si>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</si>
  <si>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</si>
  <si>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</si>
  <si>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</si>
  <si>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</si>
  <si>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</si>
  <si>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</si>
  <si>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</si>
  <si>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</si>
  <si>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</si>
  <si>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</si>
  <si>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</si>
  <si>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</si>
  <si>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</si>
  <si>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</si>
  <si>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</si>
  <si>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</si>
  <si>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</si>
  <si>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</si>
  <si>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</si>
  <si>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</si>
  <si>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</si>
  <si>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</si>
  <si>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</si>
  <si>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</si>
  <si>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</si>
  <si>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</si>
  <si>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</si>
  <si>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</si>
  <si>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</si>
  <si>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</si>
  <si>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</si>
  <si>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</si>
  <si>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</si>
  <si>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</si>
  <si>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</si>
  <si>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</si>
  <si>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</si>
  <si>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</si>
  <si>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</si>
  <si>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</si>
  <si>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</si>
  <si>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</si>
  <si>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</si>
  <si>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</si>
  <si>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</si>
  <si>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</si>
  <si>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</si>
  <si>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</si>
  <si>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</si>
  <si>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</si>
  <si>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</si>
  <si>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</si>
  <si>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</si>
  <si>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</si>
  <si>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</si>
  <si>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</si>
  <si>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</si>
  <si>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</si>
  <si>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</si>
  <si>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</si>
  <si>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</si>
  <si>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</si>
  <si>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</si>
  <si>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</si>
  <si>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</si>
  <si>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</si>
  <si>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</si>
  <si>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</si>
  <si>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</si>
  <si>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</si>
  <si>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</si>
  <si>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</si>
  <si>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</si>
  <si>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</si>
  <si>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</si>
  <si>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</si>
  <si>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</si>
  <si>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</si>
  <si>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</si>
  <si>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</si>
  <si>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</si>
  <si>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</si>
  <si>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</si>
  <si>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</si>
  <si>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</si>
  <si>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</si>
  <si>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</si>
  <si>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</si>
  <si>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</si>
  <si>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</si>
  <si>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</si>
  <si>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</si>
  <si>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</si>
  <si>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</si>
  <si>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</si>
  <si>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</si>
  <si>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</si>
  <si>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</si>
  <si>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</si>
  <si>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</si>
  <si>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</si>
  <si>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</si>
  <si>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</si>
  <si>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</si>
  <si>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</si>
  <si>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</si>
  <si>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</si>
  <si>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</si>
  <si>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</si>
  <si>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</si>
  <si>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</si>
  <si>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</si>
  <si>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</si>
  <si>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</si>
  <si>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</si>
  <si>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</si>
  <si>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</si>
  <si>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</si>
  <si>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</si>
  <si>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</si>
  <si>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</si>
  <si>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</si>
  <si>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</si>
  <si>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</si>
  <si>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</si>
  <si>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</si>
  <si>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</si>
  <si>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</si>
  <si>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</si>
  <si>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</si>
  <si>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</si>
  <si>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</si>
  <si>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</si>
  <si>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</si>
  <si>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</si>
  <si>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</si>
  <si>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</si>
  <si>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</si>
  <si>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</si>
  <si>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</si>
  <si>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</si>
  <si>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</si>
  <si>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</si>
  <si>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</si>
  <si>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</si>
  <si>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</si>
  <si>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</si>
  <si>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</si>
  <si>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</si>
  <si>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</si>
  <si>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</si>
  <si>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</si>
  <si>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</si>
  <si>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</si>
  <si>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</si>
  <si>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</si>
  <si>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</si>
  <si>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</si>
  <si>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</si>
  <si>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</si>
  <si>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</si>
  <si>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</si>
  <si>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</si>
  <si>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</si>
  <si>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</si>
  <si>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</si>
  <si>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</si>
  <si>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</si>
  <si>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</si>
  <si>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</si>
  <si>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</si>
  <si>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</si>
  <si>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</si>
  <si>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</si>
  <si>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</si>
  <si>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</si>
  <si>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</si>
  <si>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</si>
  <si>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</si>
  <si>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</si>
  <si>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</si>
  <si>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</si>
  <si>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</si>
  <si>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</si>
  <si>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</si>
  <si>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</si>
  <si>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</si>
  <si>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</si>
  <si>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</si>
  <si>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</si>
  <si>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</si>
  <si>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</si>
  <si>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</si>
  <si>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</si>
  <si>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</si>
  <si>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</si>
  <si>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</si>
  <si>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</si>
  <si>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</si>
  <si>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</si>
  <si>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</si>
  <si>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</si>
  <si>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</si>
  <si>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</si>
  <si>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</si>
  <si>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</si>
  <si>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</si>
  <si>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</si>
  <si>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</si>
  <si>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</si>
  <si>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</si>
  <si>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</si>
  <si>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</si>
  <si>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</si>
  <si>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</si>
  <si>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</si>
  <si>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</si>
  <si>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</si>
  <si>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</si>
  <si>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</si>
  <si>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</si>
  <si>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</si>
  <si>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</si>
  <si>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</si>
  <si>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</si>
  <si>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</si>
  <si>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</si>
  <si>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</si>
  <si>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</si>
  <si>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</si>
  <si>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</si>
  <si>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</si>
  <si>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</si>
  <si>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</si>
  <si>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</si>
  <si>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</si>
  <si>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</si>
  <si>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</si>
  <si>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</si>
  <si>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</si>
  <si>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</si>
  <si>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</si>
  <si>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</si>
  <si>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</si>
  <si>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</si>
  <si>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</si>
  <si>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</si>
  <si>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</si>
  <si>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</si>
  <si>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</si>
  <si>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</si>
  <si>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</si>
  <si>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</si>
  <si>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</si>
  <si>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</si>
  <si>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</si>
  <si>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</si>
  <si>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</si>
  <si>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</si>
  <si>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</si>
  <si>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</si>
  <si>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</si>
  <si>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</si>
  <si>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</si>
  <si>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</si>
  <si>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</si>
  <si>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</si>
  <si>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</si>
  <si>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</si>
  <si>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</si>
  <si>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</si>
  <si>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</si>
  <si>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</si>
  <si>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</si>
  <si>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</si>
  <si>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</si>
  <si>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</si>
  <si>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</si>
  <si>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</si>
  <si>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</si>
  <si>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</si>
  <si>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</si>
  <si>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</si>
  <si>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</si>
  <si>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</si>
  <si>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</si>
  <si>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</si>
  <si>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</si>
  <si>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</si>
  <si>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</si>
  <si>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</si>
  <si>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</si>
  <si>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</si>
  <si>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</si>
  <si>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</si>
  <si>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</si>
  <si>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</si>
  <si>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</si>
  <si>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</si>
  <si>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</si>
  <si>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</si>
  <si>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</si>
  <si>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</si>
  <si>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</si>
  <si>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</si>
  <si>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</si>
  <si>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</si>
  <si>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</si>
  <si>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</si>
  <si>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</si>
  <si>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</si>
  <si>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</si>
  <si>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</si>
  <si>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</si>
  <si>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</si>
  <si>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</si>
  <si>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</si>
  <si>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</si>
  <si>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</si>
  <si>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</si>
  <si>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</si>
  <si>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</si>
  <si>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</si>
  <si>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</si>
  <si>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</si>
  <si>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</si>
  <si>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</si>
  <si>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</si>
  <si>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</si>
  <si>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</si>
  <si>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</si>
  <si>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</si>
  <si>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</si>
  <si>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</si>
  <si>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</si>
  <si>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</si>
  <si>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</si>
  <si>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</si>
  <si>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</si>
  <si>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</si>
  <si>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</si>
  <si>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</si>
  <si>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</si>
  <si>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</si>
  <si>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</si>
  <si>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</si>
  <si>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</si>
  <si>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</si>
  <si>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</si>
  <si>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</si>
  <si>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</si>
  <si>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</si>
  <si>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</si>
  <si>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</si>
  <si>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</si>
  <si>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</si>
  <si>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</si>
  <si>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</si>
  <si>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</si>
  <si>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</si>
  <si>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</si>
  <si>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</si>
  <si>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</si>
  <si>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</si>
  <si>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</si>
  <si>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</si>
  <si>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</si>
  <si>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</si>
  <si>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</si>
  <si>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</si>
  <si>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</si>
  <si>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</si>
  <si>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</si>
  <si>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</si>
  <si>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</si>
  <si>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</si>
  <si>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</si>
  <si>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</si>
  <si>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</si>
  <si>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</si>
  <si>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</si>
  <si>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</si>
  <si>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</si>
  <si>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</si>
  <si>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</si>
  <si>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</si>
  <si>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</si>
  <si>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</si>
  <si>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</si>
  <si>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</si>
  <si>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</si>
  <si>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</si>
  <si>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</si>
  <si>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</si>
  <si>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</si>
  <si>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</si>
  <si>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</si>
  <si>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</si>
  <si>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</si>
  <si>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</si>
  <si>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</si>
  <si>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</si>
  <si>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</si>
  <si>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</si>
  <si>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</si>
  <si>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</si>
  <si>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</si>
  <si>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</si>
  <si>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</si>
  <si>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</si>
  <si>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</si>
  <si>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</si>
  <si>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</si>
  <si>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</si>
  <si>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</si>
  <si>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</si>
  <si>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</si>
  <si>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</si>
  <si>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</si>
  <si>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</si>
  <si>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</si>
  <si>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</si>
  <si>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</si>
  <si>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</si>
  <si>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</si>
  <si>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</si>
  <si>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</si>
  <si>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</si>
  <si>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</si>
  <si>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</si>
  <si>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</si>
  <si>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</si>
  <si>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</si>
  <si>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</si>
  <si>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</si>
  <si>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</si>
  <si>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</si>
  <si>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</si>
  <si>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</si>
  <si>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</si>
  <si>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</si>
  <si>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</si>
  <si>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</si>
  <si>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</si>
  <si>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</si>
  <si>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</si>
  <si>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</si>
  <si>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</si>
  <si>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</si>
  <si>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</si>
  <si>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</si>
  <si>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</si>
  <si>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</si>
  <si>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</si>
  <si>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</si>
  <si>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</si>
  <si>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</si>
  <si>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</si>
  <si>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</si>
  <si>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</si>
  <si>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</si>
  <si>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</si>
  <si>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</si>
  <si>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</si>
  <si>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</si>
  <si>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</si>
  <si>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</si>
  <si>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</si>
  <si>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</si>
  <si>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</si>
  <si>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</si>
  <si>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</si>
  <si>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</si>
  <si>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</si>
  <si>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</si>
  <si>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</si>
  <si>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</si>
  <si>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</si>
  <si>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</si>
  <si>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</si>
  <si>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</si>
  <si>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</si>
  <si>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</si>
  <si>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</si>
  <si>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</si>
  <si>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</si>
  <si>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</si>
  <si>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</si>
  <si>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</si>
  <si>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</si>
  <si>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</si>
  <si>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</si>
  <si>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</si>
  <si>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</si>
  <si>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</si>
  <si>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</si>
  <si>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</si>
  <si>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</si>
  <si>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</si>
  <si>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</si>
  <si>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</si>
  <si>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</si>
  <si>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</si>
  <si>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</si>
  <si>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</si>
  <si>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</si>
  <si>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</si>
  <si>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</si>
  <si>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</si>
  <si>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</si>
  <si>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</si>
  <si>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</si>
  <si>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</si>
  <si>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</si>
  <si>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</si>
  <si>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</si>
  <si>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</si>
  <si>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</si>
  <si>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</si>
  <si>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</si>
  <si>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</si>
  <si>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</si>
  <si>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</si>
  <si>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</si>
  <si>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</si>
  <si>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</si>
  <si>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</si>
  <si>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</si>
  <si>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</si>
  <si>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</si>
  <si>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</si>
  <si>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</si>
  <si>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</si>
  <si>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</si>
  <si>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</si>
  <si>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</si>
  <si>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</si>
  <si>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</si>
  <si>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</si>
  <si>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</si>
  <si>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</si>
  <si>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</si>
  <si>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</si>
  <si>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</si>
  <si>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</si>
  <si>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</si>
  <si>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</si>
  <si>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</si>
  <si>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</si>
  <si>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</si>
  <si>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</si>
  <si>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</si>
  <si>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</si>
  <si>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</si>
  <si>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</si>
  <si>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</si>
  <si>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</si>
  <si>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</si>
  <si>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</si>
  <si>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</si>
  <si>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</si>
  <si>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</si>
  <si>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</si>
  <si>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</si>
  <si>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</si>
  <si>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</si>
  <si>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</si>
  <si>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</si>
  <si>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</si>
  <si>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</si>
  <si>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</si>
  <si>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</si>
  <si>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</si>
  <si>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</si>
  <si>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</si>
  <si>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</si>
  <si>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</si>
  <si>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</si>
  <si>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</si>
  <si>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</si>
  <si>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</si>
  <si>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</si>
  <si>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</si>
  <si>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</si>
  <si>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</si>
  <si>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</si>
  <si>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</si>
  <si>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</si>
  <si>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</si>
  <si>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</si>
  <si>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</si>
  <si>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</si>
  <si>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</si>
  <si>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</si>
  <si>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</si>
  <si>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</si>
  <si>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</si>
  <si>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</si>
  <si>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</si>
  <si>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</si>
  <si>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</si>
  <si>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</si>
  <si>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</si>
  <si>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</si>
  <si>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</si>
  <si>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</si>
  <si>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</si>
  <si>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</si>
  <si>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</si>
  <si>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</si>
  <si>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</si>
  <si>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</si>
  <si>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</si>
  <si>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</si>
  <si>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</si>
  <si>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</si>
  <si>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</si>
  <si>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</si>
  <si>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</si>
  <si>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</si>
  <si>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</si>
  <si>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</si>
  <si>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</si>
  <si>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</si>
  <si>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</si>
  <si>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</si>
  <si>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</si>
  <si>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</si>
  <si>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</si>
  <si>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</si>
  <si>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</si>
  <si>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</si>
  <si>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</si>
  <si>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</si>
  <si>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</si>
  <si>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</si>
  <si>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</si>
  <si>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</si>
  <si>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</si>
  <si>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</si>
  <si>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</si>
  <si>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</si>
  <si>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</si>
  <si>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</si>
  <si>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</si>
  <si>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</si>
  <si>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</si>
  <si>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</si>
  <si>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</si>
  <si>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</si>
  <si>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</si>
  <si>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</si>
  <si>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</si>
  <si>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</si>
  <si>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</si>
  <si>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</si>
  <si>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</si>
  <si>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</si>
  <si>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</si>
  <si>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</si>
  <si>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</si>
  <si>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</si>
  <si>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</si>
  <si>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</si>
  <si>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</si>
  <si>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</si>
  <si>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</si>
  <si>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</si>
  <si>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</si>
  <si>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</si>
  <si>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</si>
  <si>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</si>
  <si>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</si>
  <si>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</si>
  <si>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</si>
  <si>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</si>
  <si>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</si>
  <si>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</si>
  <si>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</si>
  <si>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</si>
  <si>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</si>
  <si>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</si>
  <si>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</si>
  <si>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</si>
  <si>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</si>
  <si>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</si>
  <si>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</si>
  <si>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</si>
  <si>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</si>
  <si>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</si>
  <si>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</si>
  <si>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</si>
  <si>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</si>
  <si>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</si>
  <si>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</si>
  <si>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</si>
  <si>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</si>
  <si>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</si>
  <si>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</si>
  <si>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</si>
  <si>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</si>
  <si>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</si>
  <si>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</si>
  <si>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</si>
  <si>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</si>
  <si>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</si>
  <si>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</si>
  <si>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</si>
  <si>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</si>
  <si>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</si>
  <si>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</si>
  <si>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</si>
  <si>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</si>
  <si>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</si>
  <si>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</si>
  <si>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</si>
  <si>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</si>
  <si>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</si>
  <si>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</si>
  <si>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</si>
  <si>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</si>
  <si>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</si>
  <si>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</si>
  <si>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</si>
  <si>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</si>
  <si>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</si>
  <si>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</si>
  <si>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</si>
  <si>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</si>
  <si>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</si>
  <si>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</si>
  <si>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</si>
  <si>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</si>
  <si>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</si>
  <si>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</si>
  <si>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</si>
  <si>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</si>
  <si>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</si>
  <si>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</si>
  <si>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</si>
  <si>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</si>
  <si>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</si>
  <si>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</si>
  <si>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</si>
  <si>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</si>
  <si>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</si>
  <si>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</si>
  <si>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</si>
  <si>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</si>
  <si>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</si>
  <si>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</si>
  <si>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</si>
  <si>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</si>
  <si>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</si>
  <si>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</si>
  <si>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</si>
  <si>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</si>
  <si>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</si>
  <si>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</si>
  <si>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</si>
  <si>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</si>
  <si>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</si>
  <si>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</si>
  <si>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</si>
  <si>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</si>
  <si>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</si>
  <si>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</si>
  <si>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</si>
  <si>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</si>
  <si>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</si>
  <si>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</si>
  <si>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</si>
  <si>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</si>
  <si>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</si>
  <si>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</si>
  <si>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</si>
  <si>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</si>
  <si>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</si>
  <si>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</si>
  <si>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</si>
  <si>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</si>
  <si>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</si>
  <si>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</si>
  <si>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</si>
  <si>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</si>
  <si>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</si>
  <si>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</si>
  <si>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</si>
  <si>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</si>
  <si>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</si>
  <si>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</si>
  <si>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</si>
  <si>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</si>
  <si>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</si>
  <si>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</si>
  <si>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</si>
  <si>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</si>
  <si>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</si>
  <si>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</si>
  <si>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</si>
  <si>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</si>
  <si>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</si>
  <si>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</si>
  <si>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</si>
  <si>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</si>
  <si>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</si>
  <si>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</si>
  <si>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</si>
  <si>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</si>
  <si>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</si>
  <si>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</si>
  <si>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</si>
  <si>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</si>
  <si>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</si>
  <si>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</si>
  <si>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</si>
  <si>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</si>
  <si>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</si>
  <si>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</si>
  <si>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</si>
  <si>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</si>
  <si>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</si>
  <si>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</si>
  <si>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</si>
  <si>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</si>
  <si>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</si>
  <si>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</si>
  <si>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</si>
  <si>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</si>
  <si>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</si>
  <si>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</si>
  <si>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</si>
  <si>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</si>
  <si>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</si>
  <si>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</si>
  <si>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</si>
  <si>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</si>
  <si>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</si>
  <si>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</si>
  <si>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</si>
  <si>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</si>
  <si>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</si>
  <si>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</si>
  <si>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</si>
  <si>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</si>
  <si>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</si>
  <si>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</si>
  <si>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</si>
  <si>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</si>
  <si>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</si>
  <si>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</si>
  <si>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</si>
  <si>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</si>
  <si>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</si>
  <si>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</si>
  <si>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</si>
  <si>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</si>
  <si>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</si>
  <si>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</si>
  <si>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</si>
  <si>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</si>
  <si>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</si>
  <si>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</si>
  <si>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</si>
  <si>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</si>
  <si>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</si>
  <si>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</si>
  <si>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</si>
  <si>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</si>
  <si>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</si>
  <si>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</si>
  <si>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</si>
  <si>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</si>
  <si>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</si>
  <si>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</si>
  <si>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</si>
  <si>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</si>
  <si>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</si>
  <si>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</si>
  <si>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</si>
  <si>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</si>
  <si>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</si>
  <si>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</si>
  <si>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</si>
  <si>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</si>
  <si>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</si>
  <si>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</si>
  <si>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</si>
  <si>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</si>
  <si>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</si>
  <si>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</si>
  <si>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</si>
  <si>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</si>
  <si>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</si>
  <si>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</si>
  <si>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</si>
  <si>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</si>
  <si>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</si>
  <si>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</si>
  <si>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</si>
  <si>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</si>
  <si>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</si>
  <si>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</si>
  <si>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</si>
  <si>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</si>
  <si>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</si>
  <si>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</si>
  <si>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</si>
  <si>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</si>
  <si>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</si>
  <si>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</si>
  <si>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</si>
  <si>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</si>
  <si>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</si>
  <si>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</si>
  <si>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</si>
  <si>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</si>
  <si>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</si>
  <si>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</si>
  <si>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</si>
  <si>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</si>
  <si>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</si>
  <si>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</si>
  <si>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</si>
  <si>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</si>
  <si>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</si>
  <si>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</si>
  <si>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</si>
  <si>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</si>
  <si>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</si>
  <si>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</si>
  <si>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</si>
  <si>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</si>
  <si>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</si>
  <si>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</si>
  <si>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</si>
  <si>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</si>
  <si>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</si>
  <si>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</si>
  <si>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</si>
  <si>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</si>
  <si>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</si>
  <si>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</si>
  <si>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</si>
  <si>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</si>
  <si>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</si>
  <si>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</si>
  <si>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</si>
  <si>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</si>
  <si>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</si>
  <si>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</si>
  <si>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</si>
  <si>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</si>
  <si>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</si>
  <si>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</si>
  <si>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</si>
  <si>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</si>
  <si>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</si>
  <si>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</si>
  <si>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</si>
  <si>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</si>
  <si>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</si>
  <si>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</si>
  <si>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</si>
  <si>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</si>
  <si>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</si>
  <si>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</si>
  <si>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</si>
  <si>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</si>
  <si>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</si>
  <si>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</si>
  <si>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</si>
  <si>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</si>
  <si>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</si>
  <si>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</si>
  <si>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</si>
  <si>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</si>
  <si>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</si>
  <si>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</si>
  <si>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</si>
  <si>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</si>
  <si>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</si>
  <si>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</si>
  <si>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</si>
  <si>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</si>
  <si>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</si>
  <si>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</si>
  <si>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</si>
  <si>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</si>
  <si>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</si>
  <si>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</si>
  <si>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</si>
  <si>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</si>
  <si>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</si>
  <si>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</si>
  <si>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</si>
  <si>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</si>
  <si>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</si>
  <si>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</si>
  <si>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</si>
  <si>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</si>
  <si>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</si>
  <si>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</si>
  <si>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</si>
  <si>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</si>
  <si>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</si>
  <si>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</si>
  <si>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</si>
  <si>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</si>
  <si>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</si>
  <si>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</si>
  <si>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</si>
  <si>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</si>
  <si>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</si>
  <si>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</si>
  <si>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</si>
  <si>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</si>
  <si>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</si>
  <si>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</si>
  <si>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</si>
  <si>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</si>
  <si>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</si>
  <si>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</si>
  <si>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</si>
  <si>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</si>
  <si>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</si>
  <si>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</si>
  <si>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</si>
  <si>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</si>
  <si>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</si>
  <si>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</si>
  <si>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</si>
  <si>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</si>
  <si>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</si>
  <si>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</si>
  <si>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</si>
  <si>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</si>
  <si>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</si>
  <si>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</si>
  <si>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</si>
  <si>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</si>
  <si>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</si>
  <si>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</si>
  <si>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</si>
  <si>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</si>
  <si>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</si>
  <si>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</si>
  <si>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</si>
  <si>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</si>
  <si>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</si>
  <si>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</si>
  <si>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</si>
  <si>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</si>
  <si>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</si>
  <si>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</si>
  <si>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</si>
  <si>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</si>
  <si>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</si>
  <si>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</si>
  <si>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</si>
  <si>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</si>
  <si>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</si>
  <si>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</si>
  <si>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</si>
  <si>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</si>
  <si>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</si>
  <si>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</si>
  <si>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</si>
  <si>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</si>
  <si>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</si>
  <si>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</si>
  <si>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</si>
  <si>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</si>
  <si>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</si>
  <si>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</si>
  <si>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</si>
  <si>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</si>
  <si>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</si>
  <si>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</si>
  <si>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</si>
  <si>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</si>
  <si>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</si>
  <si>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</si>
  <si>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</si>
  <si>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</si>
  <si>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</si>
  <si>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</si>
  <si>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</si>
  <si>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</si>
  <si>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</si>
  <si>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</si>
  <si>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</si>
  <si>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</si>
  <si>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</si>
  <si>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</si>
  <si>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</si>
  <si>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</si>
  <si>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</si>
  <si>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</si>
  <si>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</si>
  <si>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</si>
  <si>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</si>
  <si>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</si>
  <si>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</si>
  <si>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</si>
  <si>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</si>
  <si>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</si>
  <si>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</si>
  <si>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</si>
  <si>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</si>
  <si>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</si>
  <si>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</si>
  <si>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</si>
  <si>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</si>
  <si>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</si>
  <si>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</si>
  <si>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</si>
  <si>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</si>
  <si>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</si>
  <si>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</si>
  <si>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</si>
  <si>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</si>
  <si>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</si>
  <si>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</si>
  <si>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</si>
  <si>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</si>
  <si>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</si>
  <si>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</si>
  <si>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</si>
  <si>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</si>
  <si>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</si>
  <si>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</si>
  <si>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</si>
  <si>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</si>
  <si>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</si>
  <si>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</si>
  <si>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</si>
  <si>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</si>
  <si>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</si>
  <si>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</si>
  <si>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</si>
  <si>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</si>
  <si>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</si>
  <si>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</si>
  <si>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</si>
  <si>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</si>
  <si>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</si>
  <si>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</si>
  <si>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</si>
  <si>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</si>
  <si>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</si>
  <si>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</si>
  <si>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</si>
  <si>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</si>
  <si>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</si>
  <si>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</si>
  <si>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</si>
  <si>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</si>
  <si>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</si>
  <si>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</si>
  <si>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</si>
  <si>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</si>
  <si>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</si>
  <si>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</si>
  <si>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</si>
  <si>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</si>
  <si>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</si>
  <si>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</si>
  <si>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</si>
  <si>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</si>
  <si>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</si>
  <si>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</si>
  <si>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</si>
  <si>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</si>
  <si>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</si>
  <si>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</si>
  <si>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</si>
  <si>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</si>
  <si>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</si>
  <si>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</si>
  <si>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</si>
  <si>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</si>
  <si>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</si>
  <si>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</si>
  <si>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</si>
  <si>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</si>
  <si>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</si>
  <si>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</si>
  <si>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</si>
  <si>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</si>
  <si>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</si>
  <si>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</si>
  <si>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</si>
  <si>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</si>
  <si>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</si>
  <si>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</si>
  <si>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</si>
  <si>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</si>
  <si>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</si>
  <si>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</si>
  <si>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</si>
  <si>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</si>
  <si>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</si>
  <si>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</si>
  <si>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</si>
  <si>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</si>
  <si>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</si>
  <si>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</si>
  <si>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</si>
  <si>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</si>
  <si>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</si>
  <si>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</si>
  <si>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</si>
  <si>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</si>
  <si>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</si>
  <si>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</si>
  <si>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</si>
  <si>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</si>
  <si>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</si>
  <si>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</si>
  <si>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</si>
  <si>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</si>
  <si>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</si>
  <si>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</si>
  <si>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</si>
  <si>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</si>
  <si>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</si>
  <si>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</si>
  <si>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</si>
  <si>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</si>
  <si>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</si>
  <si>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</si>
  <si>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</si>
  <si>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</si>
  <si>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</si>
  <si>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</si>
  <si>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</si>
  <si>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</si>
  <si>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</si>
  <si>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</si>
  <si>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</si>
  <si>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</si>
  <si>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</si>
  <si>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</si>
  <si>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</si>
  <si>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</si>
  <si>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</si>
  <si>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</si>
  <si>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</si>
  <si>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</si>
  <si>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</si>
  <si>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</si>
  <si>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</si>
  <si>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</si>
  <si>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</si>
  <si>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</si>
  <si>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</si>
  <si>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</si>
  <si>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</si>
  <si>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</si>
  <si>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</si>
  <si>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</si>
  <si>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</si>
  <si>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</si>
  <si>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</si>
  <si>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</si>
  <si>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</si>
  <si>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</si>
  <si>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</si>
  <si>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</si>
  <si>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</si>
  <si>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</si>
  <si>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</si>
  <si>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</si>
  <si>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</si>
  <si>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</si>
  <si>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</si>
  <si>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</si>
  <si>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</si>
  <si>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</si>
  <si>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</si>
  <si>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</si>
  <si>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</si>
  <si>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</si>
  <si>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</si>
  <si>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</si>
  <si>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</si>
  <si>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</si>
  <si>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</si>
  <si>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</si>
  <si>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</si>
  <si>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</si>
  <si>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</si>
  <si>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</si>
  <si>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</si>
  <si>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</si>
  <si>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</si>
  <si>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</si>
  <si>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</si>
  <si>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</si>
  <si>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</si>
  <si>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</si>
  <si>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</si>
  <si>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</si>
  <si>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</si>
  <si>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</si>
  <si>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</si>
  <si>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</si>
  <si>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</si>
  <si>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</si>
  <si>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</si>
  <si>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</si>
  <si>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</si>
  <si>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</si>
  <si>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</si>
  <si>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</si>
  <si>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</si>
  <si>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</si>
  <si>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</si>
  <si>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</si>
  <si>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</si>
  <si>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</si>
  <si>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</si>
  <si>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</si>
  <si>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</si>
  <si>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</si>
  <si>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</si>
  <si>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</si>
  <si>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</si>
  <si>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</si>
  <si>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</si>
  <si>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</si>
  <si>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</si>
  <si>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</si>
  <si>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</si>
  <si>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</si>
  <si>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</si>
  <si>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</si>
  <si>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</si>
  <si>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</si>
  <si>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</si>
  <si>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</si>
  <si>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</si>
  <si>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</si>
  <si>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</si>
  <si>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</si>
  <si>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</si>
  <si>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</si>
  <si>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</si>
  <si>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</si>
  <si>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</si>
  <si>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</si>
  <si>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</si>
  <si>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</si>
  <si>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</si>
  <si>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</si>
  <si>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</si>
  <si>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</si>
  <si>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</si>
  <si>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</si>
  <si>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</si>
  <si>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</si>
  <si>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</si>
  <si>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</si>
  <si>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</si>
  <si>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</si>
  <si>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</si>
  <si>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</si>
  <si>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</si>
  <si>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</si>
  <si>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</si>
  <si>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</si>
  <si>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</si>
  <si>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</si>
  <si>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</si>
  <si>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</si>
  <si>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</si>
  <si>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</si>
  <si>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</si>
  <si>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</si>
  <si>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</si>
  <si>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</si>
  <si>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</si>
  <si>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</si>
  <si>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</si>
  <si>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</si>
  <si>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</si>
  <si>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</si>
  <si>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</si>
  <si>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</si>
  <si>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</si>
  <si>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</si>
  <si>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</si>
  <si>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</si>
  <si>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</si>
  <si>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</si>
  <si>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</si>
  <si>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</si>
  <si>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</si>
  <si>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</si>
  <si>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</si>
  <si>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</si>
  <si>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</si>
  <si>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</si>
  <si>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</si>
  <si>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</si>
  <si>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</si>
  <si>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</si>
  <si>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</si>
  <si>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</si>
  <si>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</si>
  <si>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</si>
  <si>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</si>
  <si>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</si>
  <si>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</si>
  <si>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</si>
  <si>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</si>
  <si>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</si>
  <si>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</si>
  <si>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</si>
  <si>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</si>
  <si>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</si>
  <si>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</si>
  <si>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</si>
  <si>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</si>
  <si>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</si>
  <si>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</si>
  <si>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</si>
  <si>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</si>
  <si>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</si>
  <si>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</si>
  <si>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</si>
  <si>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</si>
  <si>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</si>
  <si>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</si>
  <si>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</si>
  <si>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</si>
  <si>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</si>
  <si>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</si>
  <si>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</si>
  <si>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</si>
  <si>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</si>
  <si>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</si>
  <si>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</si>
  <si>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</si>
  <si>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</si>
  <si>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</si>
  <si>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</si>
  <si>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</si>
  <si>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</si>
  <si>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</si>
  <si>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</si>
  <si>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</si>
  <si>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</si>
  <si>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</si>
  <si>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</si>
  <si>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</si>
  <si>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</si>
  <si>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</si>
  <si>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</si>
  <si>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</si>
  <si>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</si>
  <si>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</si>
  <si>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</si>
  <si>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</si>
  <si>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</si>
  <si>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</si>
  <si>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</si>
  <si>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</si>
  <si>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</si>
  <si>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</si>
  <si>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</si>
  <si>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</si>
  <si>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</si>
  <si>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</si>
  <si>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</si>
  <si>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</si>
  <si>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</si>
  <si>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</si>
  <si>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</si>
  <si>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</si>
  <si>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</si>
  <si>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</si>
  <si>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</si>
  <si>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</si>
  <si>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</si>
  <si>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</si>
  <si>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</si>
  <si>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</si>
  <si>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</si>
  <si>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</si>
  <si>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</si>
  <si>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</si>
  <si>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</si>
  <si>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</si>
  <si>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</si>
  <si>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</si>
  <si>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</si>
  <si>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</si>
  <si>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</si>
  <si>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</si>
  <si>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</si>
  <si>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</si>
  <si>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</si>
  <si>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</si>
  <si>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</si>
  <si>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</si>
  <si>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</si>
  <si>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</si>
  <si>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</si>
  <si>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</si>
  <si>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</si>
  <si>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</si>
  <si>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</si>
  <si>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</si>
  <si>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</si>
  <si>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</si>
  <si>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</si>
  <si>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</si>
  <si>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</si>
  <si>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</si>
  <si>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</si>
  <si>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</si>
  <si>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</si>
  <si>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</si>
  <si>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</si>
  <si>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</si>
  <si>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</si>
  <si>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</si>
  <si>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</si>
  <si>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</si>
  <si>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</si>
  <si>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</si>
  <si>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</si>
  <si>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</si>
  <si>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</si>
  <si>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</si>
  <si>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</si>
  <si>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</si>
  <si>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</si>
  <si>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</si>
  <si>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</si>
  <si>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</si>
  <si>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</si>
  <si>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</si>
  <si>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</si>
  <si>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</si>
  <si>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</si>
  <si>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</si>
  <si>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</si>
  <si>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</si>
  <si>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</si>
  <si>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</si>
  <si>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</si>
  <si>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</si>
  <si>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</si>
  <si>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</si>
  <si>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</si>
  <si>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</si>
  <si>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</si>
  <si>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</si>
  <si>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</si>
  <si>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</si>
  <si>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</si>
  <si>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</si>
  <si>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</si>
  <si>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</si>
  <si>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</si>
  <si>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</si>
  <si>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</si>
  <si>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</si>
  <si>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</si>
  <si>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</si>
  <si>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</si>
  <si>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</si>
  <si>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</si>
  <si>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</si>
  <si>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</si>
  <si>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</si>
  <si>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</si>
  <si>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</si>
  <si>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</si>
  <si>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</si>
  <si>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</si>
  <si>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</si>
  <si>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</si>
  <si>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</si>
  <si>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</si>
  <si>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</si>
  <si>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</si>
  <si>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</si>
  <si>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</si>
  <si>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</si>
  <si>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</si>
  <si>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</si>
  <si>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</si>
  <si>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</si>
  <si>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</si>
  <si>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</si>
  <si>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</si>
  <si>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</si>
  <si>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</si>
  <si>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</si>
  <si>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</si>
  <si>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</si>
  <si>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</si>
  <si>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</si>
  <si>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</si>
  <si>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</si>
  <si>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</si>
  <si>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</si>
  <si>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</si>
  <si>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</si>
  <si>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</si>
  <si>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</si>
  <si>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</si>
  <si>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</si>
  <si>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</si>
  <si>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</si>
  <si>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</si>
  <si>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</si>
  <si>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</si>
  <si>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</si>
  <si>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</si>
  <si>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</si>
  <si>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</si>
  <si>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</si>
  <si>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</si>
  <si>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</si>
  <si>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</si>
  <si>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</si>
  <si>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</si>
  <si>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</si>
  <si>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</si>
  <si>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</si>
  <si>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</si>
  <si>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</si>
  <si>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</si>
  <si>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</si>
  <si>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</si>
  <si>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</si>
  <si>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</si>
  <si>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</si>
  <si>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</si>
  <si>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</si>
  <si>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</si>
  <si>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</si>
  <si>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</si>
  <si>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</si>
  <si>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</si>
  <si>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</si>
  <si>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</si>
  <si>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</si>
  <si>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</si>
  <si>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</si>
  <si>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</si>
  <si>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</si>
  <si>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</si>
  <si>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</si>
  <si>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</si>
  <si>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</si>
  <si>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</si>
  <si>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</si>
  <si>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</si>
  <si>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</si>
  <si>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</si>
  <si>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</si>
  <si>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</si>
  <si>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</si>
  <si>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</si>
  <si>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</si>
  <si>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</si>
  <si>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</si>
  <si>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</si>
  <si>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</si>
  <si>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</si>
  <si>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</si>
  <si>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</si>
  <si>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</si>
  <si>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</si>
  <si>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</si>
  <si>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</si>
  <si>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</si>
  <si>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</si>
  <si>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</si>
  <si>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</si>
  <si>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</si>
  <si>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</si>
  <si>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</si>
  <si>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</si>
  <si>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</si>
  <si>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</si>
  <si>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</si>
  <si>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</si>
  <si>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</si>
  <si>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</si>
  <si>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</si>
  <si>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</si>
  <si>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</si>
  <si>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</si>
  <si>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</si>
  <si>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</si>
  <si>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</si>
  <si>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</si>
  <si>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</si>
  <si>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</si>
  <si>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</si>
  <si>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</si>
  <si>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</si>
  <si>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</si>
  <si>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</si>
  <si>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</si>
  <si>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</si>
  <si>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</si>
  <si>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</si>
  <si>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</si>
  <si>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</si>
  <si>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</si>
  <si>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</si>
  <si>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</si>
  <si>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</si>
  <si>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</si>
  <si>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</si>
  <si>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</si>
  <si>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</si>
  <si>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</si>
  <si>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</si>
  <si>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</si>
  <si>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</si>
  <si>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</si>
  <si>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</si>
  <si>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</si>
  <si>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</si>
  <si>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</si>
  <si>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</si>
  <si>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</si>
  <si>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</si>
  <si>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</si>
  <si>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</si>
  <si>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</si>
  <si>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</si>
  <si>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</si>
  <si>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</si>
  <si>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</si>
  <si>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</si>
  <si>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</si>
  <si>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</si>
  <si>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</si>
  <si>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</si>
  <si>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</si>
  <si>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</si>
  <si>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</si>
  <si>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</si>
  <si>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</si>
  <si>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</si>
  <si>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</si>
  <si>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</si>
  <si>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</si>
  <si>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</si>
  <si>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</si>
  <si>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</si>
  <si>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</si>
  <si>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</si>
  <si>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</si>
  <si>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</si>
  <si>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</si>
  <si>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</si>
  <si>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</si>
  <si>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</si>
  <si>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</si>
  <si>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</si>
  <si>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</si>
  <si>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</si>
  <si>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</si>
  <si>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</si>
  <si>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</si>
  <si>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</si>
  <si>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</si>
  <si>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</si>
  <si>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</si>
  <si>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</si>
  <si>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</si>
  <si>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</si>
  <si>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</si>
  <si>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</si>
  <si>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</si>
  <si>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</si>
  <si>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</si>
  <si>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</si>
  <si>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</si>
  <si>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</si>
  <si>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</si>
  <si>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</si>
  <si>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</si>
  <si>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</si>
  <si>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 Count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</si>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</sst>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7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167" fontId="0" fillId="0" borderId="0" xfId="0" applyNumberFormat="1"/>
  </cellXfs>
  <cellStyles count="1">
    <cellStyle name="Normal" xfId="0" builtinId="0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63F1A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63F1A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63F1A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63F1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2-4B02-A8AF-3D485BA5094A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32-4B02-A8AF-3D485BA5094A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32-4B02-A8AF-3D485BA5094A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32-4B02-A8AF-3D485BA50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11691640"/>
        <c:axId val="511694520"/>
      </c:barChart>
      <c:catAx>
        <c:axId val="511691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94520"/>
        <c:crosses val="autoZero"/>
        <c:auto val="1"/>
        <c:lblAlgn val="ctr"/>
        <c:lblOffset val="100"/>
        <c:noMultiLvlLbl val="0"/>
      </c:catAx>
      <c:valAx>
        <c:axId val="511694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1691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layout>
        <c:manualLayout>
          <c:xMode val="edge"/>
          <c:yMode val="edge"/>
          <c:x val="0.43384058375681761"/>
          <c:y val="0.1295763797443408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D-4428-9B3D-9863A008A90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D-4428-9B3D-9863A008A90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D-4428-9B3D-9863A008A9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6702928"/>
        <c:axId val="466702288"/>
      </c:barChart>
      <c:catAx>
        <c:axId val="466702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2288"/>
        <c:crosses val="autoZero"/>
        <c:auto val="1"/>
        <c:lblAlgn val="ctr"/>
        <c:lblOffset val="100"/>
        <c:noMultiLvlLbl val="0"/>
      </c:catAx>
      <c:valAx>
        <c:axId val="4667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702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</a:t>
            </a:r>
            <a:r>
              <a:rPr lang="en-US" baseline="0"/>
              <a:t> Date</a:t>
            </a:r>
            <a:endParaRPr lang="en-US"/>
          </a:p>
        </c:rich>
      </c:tx>
      <c:layout>
        <c:manualLayout>
          <c:xMode val="edge"/>
          <c:yMode val="edge"/>
          <c:x val="0.29693948654648256"/>
          <c:y val="6.351490457943270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88-4BE8-B130-A31B7E2A9D62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88-4BE8-B130-A31B7E2A9D62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88-4BE8-B130-A31B7E2A9D62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88-4BE8-B130-A31B7E2A9D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72656432"/>
        <c:axId val="372657072"/>
      </c:lineChart>
      <c:catAx>
        <c:axId val="372656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57072"/>
        <c:crosses val="autoZero"/>
        <c:auto val="1"/>
        <c:lblAlgn val="ctr"/>
        <c:lblOffset val="100"/>
        <c:noMultiLvlLbl val="0"/>
      </c:catAx>
      <c:valAx>
        <c:axId val="37265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2656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33F0A5FC-7709-4389-8C7F-1FCF9B1CE202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0008490-F3EB-4FDF-992F-2660ADE1A077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556B03B0-68F3-44B5-8ECF-DF46A04CB163}">
  <sheetPr/>
  <sheetViews>
    <sheetView zoomScale="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10822371" cy="78499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6C522D-6A2E-45B4-800A-018AF39990D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38C45533-7004-403B-8BD8-EC91040CB84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22371" cy="78499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1173480</xdr:colOff>
      <xdr:row>3</xdr:row>
      <xdr:rowOff>148590</xdr:rowOff>
    </xdr:from>
    <xdr:to>
      <xdr:col>11</xdr:col>
      <xdr:colOff>563880</xdr:colOff>
      <xdr:row>24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ECBE25-E528-4063-B3C5-C8151D1852D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3</xdr:row>
      <xdr:rowOff>7620</xdr:rowOff>
    </xdr:from>
    <xdr:to>
      <xdr:col>17</xdr:col>
      <xdr:colOff>388620</xdr:colOff>
      <xdr:row>27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EBF697-4CA5-4DBD-8209-B6EEA5CB2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60960</xdr:rowOff>
    </xdr:from>
    <xdr:to>
      <xdr:col>16</xdr:col>
      <xdr:colOff>541020</xdr:colOff>
      <xdr:row>22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3AFBACA-BCFD-45B4-B388-8EC95DBEDF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na Swann" refreshedDate="44424.90653310185" createdVersion="7" refreshedVersion="7" minRefreshableVersion="3" recordCount="4114" xr:uid="{4FAE01B0-90B5-49B5-B548-C824D872D69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</sharedItems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ena Swann" refreshedDate="44424.93800185185" createdVersion="7" refreshedVersion="7" minRefreshableVersion="3" recordCount="4114" xr:uid="{02548DC9-B34E-408D-8B74-E12334BF495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x v="0"/>
    <s v="USD"/>
    <n v="1437620400"/>
    <n v="1434931811"/>
    <b v="0"/>
    <x v="0"/>
    <b v="1"/>
    <s v="film &amp; video/television"/>
    <x v="0"/>
    <n v="63.92"/>
    <x v="0"/>
    <x v="0"/>
  </r>
  <r>
    <n v="1"/>
    <s v="FannibalFest Fan Convention"/>
    <s v="A Hannibal TV Show Fan Convention and Art Collective"/>
    <x v="1"/>
    <n v="14653"/>
    <x v="0"/>
    <x v="0"/>
    <s v="USD"/>
    <n v="1488464683"/>
    <n v="1485872683"/>
    <b v="0"/>
    <x v="1"/>
    <b v="1"/>
    <s v="film &amp; video/television"/>
    <x v="1"/>
    <n v="185.48"/>
    <x v="0"/>
    <x v="0"/>
  </r>
  <r>
    <n v="2"/>
    <s v="Charlie teaser completion"/>
    <s v="Completion fund for post-production for teaser of British crime/drama tv series about a girl who sells morals for money"/>
    <x v="2"/>
    <n v="525"/>
    <x v="0"/>
    <x v="1"/>
    <s v="GBP"/>
    <n v="1455555083"/>
    <n v="1454691083"/>
    <b v="0"/>
    <x v="2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x v="3"/>
    <n v="10390"/>
    <x v="0"/>
    <x v="0"/>
    <s v="USD"/>
    <n v="1407414107"/>
    <n v="1404822107"/>
    <b v="0"/>
    <x v="3"/>
    <b v="1"/>
    <s v="film &amp; video/television"/>
    <x v="3"/>
    <n v="69.27"/>
    <x v="0"/>
    <x v="0"/>
  </r>
  <r>
    <n v="4"/>
    <s v="Party Monsters"/>
    <s v="19th centuryâ€™s most notorious literary characters, out of step with the times, find comradery as roommates in modern day Los Angeles."/>
    <x v="4"/>
    <n v="54116.28"/>
    <x v="0"/>
    <x v="0"/>
    <s v="USD"/>
    <n v="1450555279"/>
    <n v="1447963279"/>
    <b v="0"/>
    <x v="4"/>
    <b v="1"/>
    <s v="film &amp; video/television"/>
    <x v="4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x v="0"/>
    <s v="USD"/>
    <n v="1469770500"/>
    <n v="1468362207"/>
    <b v="0"/>
    <x v="5"/>
    <b v="1"/>
    <s v="film &amp; video/television"/>
    <x v="5"/>
    <n v="93.4"/>
    <x v="0"/>
    <x v="0"/>
  </r>
  <r>
    <n v="6"/>
    <s v="POINT HOPE"/>
    <s v="The story of &quot;Point Hope&quot; will honor, respect, and share the beauty and traditions of the Alaska Natives in Point Hope, AK: the Inupiat"/>
    <x v="6"/>
    <n v="8519"/>
    <x v="0"/>
    <x v="0"/>
    <s v="USD"/>
    <n v="1402710250"/>
    <n v="1401846250"/>
    <b v="0"/>
    <x v="6"/>
    <b v="1"/>
    <s v="film &amp; video/television"/>
    <x v="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x v="0"/>
    <s v="USD"/>
    <n v="1467680867"/>
    <n v="1464224867"/>
    <b v="0"/>
    <x v="7"/>
    <b v="1"/>
    <s v="film &amp; video/television"/>
    <x v="7"/>
    <n v="159.82"/>
    <x v="0"/>
    <x v="0"/>
  </r>
  <r>
    <n v="8"/>
    <s v="Sizzling in the Kitchen Flynn Style"/>
    <s v="Help us raise the funds to film our pilot episode!"/>
    <x v="8"/>
    <n v="3501.52"/>
    <x v="0"/>
    <x v="0"/>
    <s v="USD"/>
    <n v="1460754000"/>
    <n v="1460155212"/>
    <b v="0"/>
    <x v="8"/>
    <b v="1"/>
    <s v="film &amp; video/television"/>
    <x v="8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x v="0"/>
    <s v="USD"/>
    <n v="1460860144"/>
    <n v="1458268144"/>
    <b v="0"/>
    <x v="9"/>
    <b v="1"/>
    <s v="film &amp; video/television"/>
    <x v="9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x v="0"/>
    <s v="USD"/>
    <n v="1403660279"/>
    <n v="1400636279"/>
    <b v="0"/>
    <x v="10"/>
    <b v="1"/>
    <s v="film &amp; video/television"/>
    <x v="7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x v="0"/>
    <s v="USD"/>
    <n v="1471834800"/>
    <n v="1469126462"/>
    <b v="0"/>
    <x v="11"/>
    <b v="1"/>
    <s v="film &amp; video/television"/>
    <x v="10"/>
    <n v="80.33"/>
    <x v="0"/>
    <x v="0"/>
  </r>
  <r>
    <n v="12"/>
    <s v="Spinward Traveller (T.V. Pilot)"/>
    <s v="Spinward Traveller is based on the award winning role-playing game. Launch your imagination into the Traveller universe at Jump 6."/>
    <x v="11"/>
    <n v="49588"/>
    <x v="0"/>
    <x v="0"/>
    <s v="USD"/>
    <n v="1405479600"/>
    <n v="1401642425"/>
    <b v="0"/>
    <x v="12"/>
    <b v="1"/>
    <s v="film &amp; video/television"/>
    <x v="11"/>
    <n v="59.96"/>
    <x v="0"/>
    <x v="0"/>
  </r>
  <r>
    <n v="13"/>
    <s v="Can't Go Home"/>
    <s v="A travel series hosted by touring musicians that profiles a different American city in each episode."/>
    <x v="8"/>
    <n v="5599"/>
    <x v="0"/>
    <x v="0"/>
    <s v="USD"/>
    <n v="1466713620"/>
    <n v="1463588109"/>
    <b v="0"/>
    <x v="13"/>
    <b v="1"/>
    <s v="film &amp; video/television"/>
    <x v="12"/>
    <n v="109.78"/>
    <x v="0"/>
    <x v="0"/>
  </r>
  <r>
    <n v="14"/>
    <s v="3010 | Sci-fi Series"/>
    <s v="A highly charged post apocalyptic sci fi series that pulls no punches!"/>
    <x v="12"/>
    <n v="6056"/>
    <x v="0"/>
    <x v="2"/>
    <s v="AUD"/>
    <n v="1405259940"/>
    <n v="1403051888"/>
    <b v="0"/>
    <x v="14"/>
    <b v="1"/>
    <s v="film &amp; video/television"/>
    <x v="7"/>
    <n v="147.71"/>
    <x v="0"/>
    <x v="0"/>
  </r>
  <r>
    <n v="15"/>
    <s v="Cien&amp;Cia"/>
    <s v="Cien&amp;Cia es un proyecto transmedia para televisiÃ³n; la finalidad de la venta de camisetas es financiar el reality (Factual)."/>
    <x v="13"/>
    <n v="2132"/>
    <x v="0"/>
    <x v="3"/>
    <s v="EUR"/>
    <n v="1443384840"/>
    <n v="1441790658"/>
    <b v="0"/>
    <x v="15"/>
    <b v="1"/>
    <s v="film &amp; video/television"/>
    <x v="13"/>
    <n v="21.76"/>
    <x v="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x v="0"/>
    <s v="USD"/>
    <n v="1402896600"/>
    <n v="1398971211"/>
    <b v="0"/>
    <x v="16"/>
    <b v="1"/>
    <s v="film &amp; video/television"/>
    <x v="8"/>
    <n v="171.84"/>
    <x v="0"/>
    <x v="0"/>
  </r>
  <r>
    <n v="17"/>
    <s v="Humble Pie"/>
    <s v="Uplifting English sitcom, a love letter to youthful exuberance that proves once and for all that none of us are ready for real life."/>
    <x v="15"/>
    <n v="1510"/>
    <x v="0"/>
    <x v="1"/>
    <s v="GBP"/>
    <n v="1415126022"/>
    <n v="1412530422"/>
    <b v="0"/>
    <x v="17"/>
    <b v="1"/>
    <s v="film &amp; video/television"/>
    <x v="7"/>
    <n v="41.94"/>
    <x v="0"/>
    <x v="0"/>
  </r>
  <r>
    <n v="18"/>
    <s v="Indian As Apple Pie TV"/>
    <s v="The Indian cooking show you crave: complete with cooking, travel to India, and loads of spicy inspiration with Anupy."/>
    <x v="11"/>
    <n v="31896.33"/>
    <x v="0"/>
    <x v="0"/>
    <s v="USD"/>
    <n v="1410958856"/>
    <n v="1408366856"/>
    <b v="0"/>
    <x v="18"/>
    <b v="1"/>
    <s v="film &amp; video/television"/>
    <x v="6"/>
    <n v="93.26"/>
    <x v="0"/>
    <x v="0"/>
  </r>
  <r>
    <n v="19"/>
    <s v="Brouhaha (an Original Sitcom)"/>
    <s v="Brouhaha chronicles the adventures of aspiring comedian and prolific hedonist Jenny Carmichael as she works at a clickbait website."/>
    <x v="16"/>
    <n v="1235"/>
    <x v="0"/>
    <x v="0"/>
    <s v="USD"/>
    <n v="1437420934"/>
    <n v="1434828934"/>
    <b v="0"/>
    <x v="19"/>
    <b v="1"/>
    <s v="film &amp; video/television"/>
    <x v="14"/>
    <n v="56.14"/>
    <x v="0"/>
    <x v="0"/>
  </r>
  <r>
    <n v="20"/>
    <s v="Finding Kylie Hard Read Fund"/>
    <s v="Help us reach our goal &amp; pay the drama dept that is performing the hard read, which is set for October 2015."/>
    <x v="13"/>
    <n v="2004"/>
    <x v="0"/>
    <x v="0"/>
    <s v="USD"/>
    <n v="1442167912"/>
    <n v="1436983912"/>
    <b v="0"/>
    <x v="20"/>
    <b v="1"/>
    <s v="film &amp; video/television"/>
    <x v="8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x v="0"/>
    <s v="USD"/>
    <n v="1411743789"/>
    <n v="1409151789"/>
    <b v="0"/>
    <x v="21"/>
    <b v="1"/>
    <s v="film &amp; video/television"/>
    <x v="15"/>
    <n v="199.9"/>
    <x v="0"/>
    <x v="0"/>
  </r>
  <r>
    <n v="22"/>
    <s v="CREATURES OF HABIT!"/>
    <s v="Meet Gary, and Troy: Two unlikely friends that investigate &quot;strange phenomenon&quot;."/>
    <x v="18"/>
    <n v="410"/>
    <x v="0"/>
    <x v="0"/>
    <s v="USD"/>
    <n v="1420099140"/>
    <n v="1418766740"/>
    <b v="0"/>
    <x v="22"/>
    <b v="1"/>
    <s v="film &amp; video/television"/>
    <x v="1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x v="0"/>
    <s v="USD"/>
    <n v="1430407200"/>
    <n v="1428086501"/>
    <b v="0"/>
    <x v="23"/>
    <b v="1"/>
    <s v="film &amp; video/television"/>
    <x v="17"/>
    <n v="103.04"/>
    <x v="0"/>
    <x v="0"/>
  </r>
  <r>
    <n v="24"/>
    <s v="Bring STL Up Late to TV"/>
    <s v="STL Up Late is a weekly late night comedy talk show for St. Louis television."/>
    <x v="19"/>
    <n v="38082.69"/>
    <x v="0"/>
    <x v="0"/>
    <s v="USD"/>
    <n v="1442345940"/>
    <n v="1439494863"/>
    <b v="0"/>
    <x v="24"/>
    <b v="1"/>
    <s v="film &amp; video/television"/>
    <x v="15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x v="0"/>
    <s v="USD"/>
    <n v="1452299761"/>
    <n v="1447115761"/>
    <b v="0"/>
    <x v="25"/>
    <b v="1"/>
    <s v="film &amp; video/television"/>
    <x v="18"/>
    <n v="57.14"/>
    <x v="0"/>
    <x v="0"/>
  </r>
  <r>
    <n v="26"/>
    <s v="You, Me &amp; Sicily:  Part I Editing"/>
    <s v="Highlighting Sicily's points of light: its extraordinary people. Editing phase is now underway!!!"/>
    <x v="21"/>
    <n v="1940"/>
    <x v="0"/>
    <x v="0"/>
    <s v="USD"/>
    <n v="1408278144"/>
    <n v="1404822144"/>
    <b v="0"/>
    <x v="10"/>
    <b v="1"/>
    <s v="film &amp; video/television"/>
    <x v="19"/>
    <n v="102.11"/>
    <x v="0"/>
    <x v="0"/>
  </r>
  <r>
    <n v="27"/>
    <s v="B-Rabbit TV Comedy Pilot"/>
    <s v="B-Rabbit is a hilarious depiction of immigrating to New Zealand and the life you desperately tried to leave behind."/>
    <x v="22"/>
    <n v="22345"/>
    <x v="0"/>
    <x v="4"/>
    <s v="NZD"/>
    <n v="1416113833"/>
    <n v="1413518233"/>
    <b v="0"/>
    <x v="3"/>
    <b v="1"/>
    <s v="film &amp; video/television"/>
    <x v="20"/>
    <n v="148.97"/>
    <x v="0"/>
    <x v="0"/>
  </r>
  <r>
    <n v="28"/>
    <s v="John Earle Dog Training Concept Development Reel"/>
    <s v="John and Brian are on a quest to change people's lives and rehabilitate dogs."/>
    <x v="14"/>
    <n v="12042"/>
    <x v="0"/>
    <x v="0"/>
    <s v="USD"/>
    <n v="1450307284"/>
    <n v="1447715284"/>
    <b v="0"/>
    <x v="26"/>
    <b v="1"/>
    <s v="film &amp; video/television"/>
    <x v="8"/>
    <n v="169.61"/>
    <x v="0"/>
    <x v="0"/>
  </r>
  <r>
    <n v="29"/>
    <s v="The JOB Prelude."/>
    <s v="Genuine, no cliche Cop dramedy. Stories based on Adam's time as a Constable. What really goes on? Think you know the Police? Find out."/>
    <x v="9"/>
    <n v="3700"/>
    <x v="0"/>
    <x v="1"/>
    <s v="GBP"/>
    <n v="1406045368"/>
    <n v="1403453368"/>
    <b v="0"/>
    <x v="27"/>
    <b v="1"/>
    <s v="film &amp; video/television"/>
    <x v="4"/>
    <n v="31.62"/>
    <x v="0"/>
    <x v="0"/>
  </r>
  <r>
    <n v="30"/>
    <s v="Introverts Web Series"/>
    <s v="Comedy series about three introverted roommates coping with single life, secret resentments, and loudmouthed extroverts."/>
    <x v="23"/>
    <n v="4051.99"/>
    <x v="0"/>
    <x v="0"/>
    <s v="USD"/>
    <n v="1408604515"/>
    <n v="1406012515"/>
    <b v="0"/>
    <x v="28"/>
    <b v="1"/>
    <s v="film &amp; video/television"/>
    <x v="7"/>
    <n v="76.45"/>
    <x v="0"/>
    <x v="0"/>
  </r>
  <r>
    <n v="31"/>
    <s v="The Alan Katz Show"/>
    <s v="After a two-year hiatus, The Alan Katz Show is coming back! But it can't unless we can get a 16gb flash drive valued at $12.71!"/>
    <x v="24"/>
    <n v="13"/>
    <x v="0"/>
    <x v="0"/>
    <s v="USD"/>
    <n v="1453748434"/>
    <n v="1452193234"/>
    <b v="0"/>
    <x v="29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x v="25"/>
    <n v="28520"/>
    <x v="0"/>
    <x v="0"/>
    <s v="USD"/>
    <n v="1463111940"/>
    <n v="1459523017"/>
    <b v="0"/>
    <x v="30"/>
    <b v="1"/>
    <s v="film &amp; video/television"/>
    <x v="8"/>
    <n v="320.45"/>
    <x v="0"/>
    <x v="0"/>
  </r>
  <r>
    <n v="33"/>
    <s v="Imaginary Problems"/>
    <s v="3 best friends balance their work, personal and private lives while finding time for their imaginary friends (who are 3 puppets)."/>
    <x v="26"/>
    <n v="5360"/>
    <x v="0"/>
    <x v="0"/>
    <s v="USD"/>
    <n v="1447001501"/>
    <n v="1444405901"/>
    <b v="0"/>
    <x v="31"/>
    <b v="1"/>
    <s v="film &amp; video/television"/>
    <x v="21"/>
    <n v="83.75"/>
    <x v="0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x v="0"/>
    <s v="USD"/>
    <n v="1407224601"/>
    <n v="1405928601"/>
    <b v="0"/>
    <x v="32"/>
    <b v="1"/>
    <s v="film &amp; video/television"/>
    <x v="22"/>
    <n v="49.88"/>
    <x v="0"/>
    <x v="0"/>
  </r>
  <r>
    <n v="35"/>
    <s v="Why Adam? A TV show about the science behind everyday life!"/>
    <s v="Why Adam? is an independent TV show that explores concepts of basic science in everyday life."/>
    <x v="28"/>
    <n v="1665"/>
    <x v="0"/>
    <x v="0"/>
    <s v="USD"/>
    <n v="1430179200"/>
    <n v="1428130814"/>
    <b v="0"/>
    <x v="33"/>
    <b v="1"/>
    <s v="film &amp; video/television"/>
    <x v="23"/>
    <n v="59.46"/>
    <x v="0"/>
    <x v="0"/>
  </r>
  <r>
    <n v="36"/>
    <s v="THE LISTENING BOX"/>
    <s v="A modern day priest makes an unusual discovery, setting off a chain of events."/>
    <x v="12"/>
    <n v="8529"/>
    <x v="0"/>
    <x v="0"/>
    <s v="USD"/>
    <n v="1428128525"/>
    <n v="1425540125"/>
    <b v="0"/>
    <x v="34"/>
    <b v="1"/>
    <s v="film &amp; video/television"/>
    <x v="24"/>
    <n v="193.84"/>
    <x v="0"/>
    <x v="0"/>
  </r>
  <r>
    <n v="37"/>
    <s v="The Journey"/>
    <s v="Take an unscripted, real-time journey with Greg Aiello to the planet's wildest and most iconic places on this adventure travel TV show."/>
    <x v="29"/>
    <n v="40357"/>
    <x v="0"/>
    <x v="0"/>
    <s v="USD"/>
    <n v="1425055079"/>
    <n v="1422463079"/>
    <b v="0"/>
    <x v="35"/>
    <b v="1"/>
    <s v="film &amp; video/television"/>
    <x v="25"/>
    <n v="159.51"/>
    <x v="0"/>
    <x v="0"/>
  </r>
  <r>
    <n v="38"/>
    <s v="Brewz Brothers TV"/>
    <s v="A television show about three brothers from Chicago on a mission to discover and highlight the best breweries in America."/>
    <x v="30"/>
    <n v="2751"/>
    <x v="0"/>
    <x v="0"/>
    <s v="USD"/>
    <n v="1368235344"/>
    <n v="1365643344"/>
    <b v="0"/>
    <x v="36"/>
    <b v="1"/>
    <s v="film &amp; video/television"/>
    <x v="5"/>
    <n v="41.68"/>
    <x v="0"/>
    <x v="0"/>
  </r>
  <r>
    <n v="39"/>
    <s v="Deep Cuts - Series"/>
    <s v="Mystery-Drama Series. Following a shocking event, residents of a remote woodland community learn that some wounds never heal..."/>
    <x v="31"/>
    <n v="32745"/>
    <x v="0"/>
    <x v="1"/>
    <s v="GBP"/>
    <n v="1401058740"/>
    <n v="1398388068"/>
    <b v="0"/>
    <x v="37"/>
    <b v="1"/>
    <s v="film &amp; video/television"/>
    <x v="26"/>
    <n v="150.9"/>
    <x v="0"/>
    <x v="0"/>
  </r>
  <r>
    <n v="40"/>
    <s v="Regal Fare Season One"/>
    <s v="There is a cooking show in production that needs your help, a show about using local ingredients to create simple and elegant meals."/>
    <x v="13"/>
    <n v="2027"/>
    <x v="0"/>
    <x v="0"/>
    <s v="USD"/>
    <n v="1403150400"/>
    <n v="1401426488"/>
    <b v="0"/>
    <x v="38"/>
    <b v="1"/>
    <s v="film &amp; video/television"/>
    <x v="7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x v="0"/>
    <s v="USD"/>
    <n v="1412516354"/>
    <n v="1409924354"/>
    <b v="0"/>
    <x v="10"/>
    <b v="1"/>
    <s v="film &amp; video/television"/>
    <x v="8"/>
    <n v="105.26"/>
    <x v="0"/>
    <x v="0"/>
  </r>
  <r>
    <n v="42"/>
    <s v="BROS TV Pilot (Iraq)"/>
    <s v="A show that explores the universal hospitality and shenanigans of BRO cultures in the most forbidden and unfamiliar places on earth!"/>
    <x v="32"/>
    <n v="19860"/>
    <x v="0"/>
    <x v="0"/>
    <s v="USD"/>
    <n v="1419780026"/>
    <n v="1417188026"/>
    <b v="0"/>
    <x v="39"/>
    <b v="1"/>
    <s v="film &amp; video/television"/>
    <x v="24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x v="0"/>
    <s v="USD"/>
    <n v="1405209600"/>
    <n v="1402599486"/>
    <b v="0"/>
    <x v="40"/>
    <b v="1"/>
    <s v="film &amp; video/television"/>
    <x v="27"/>
    <n v="117.36"/>
    <x v="0"/>
    <x v="0"/>
  </r>
  <r>
    <n v="44"/>
    <s v="BIG WHISKEY TV Show"/>
    <s v="The Creator of the hit FOX show THE BOURBON LOUNGE brings you BIG WHISKEY. A new travel show exploring whiskey like you've never seen."/>
    <x v="13"/>
    <n v="2000"/>
    <x v="0"/>
    <x v="0"/>
    <s v="USD"/>
    <n v="1412648537"/>
    <n v="1408760537"/>
    <b v="0"/>
    <x v="41"/>
    <b v="1"/>
    <s v="film &amp; video/television"/>
    <x v="8"/>
    <n v="133.33000000000001"/>
    <x v="0"/>
    <x v="0"/>
  </r>
  <r>
    <n v="45"/>
    <s v="The Art of the Lift"/>
    <s v="The Art of the Lift is a crime drama that follows an expert crew of pick-pockets and their attempt at breaking in a new recruit."/>
    <x v="10"/>
    <n v="6000"/>
    <x v="0"/>
    <x v="0"/>
    <s v="USD"/>
    <n v="1461769107"/>
    <n v="1459177107"/>
    <b v="0"/>
    <x v="42"/>
    <b v="1"/>
    <s v="film &amp; video/television"/>
    <x v="28"/>
    <n v="98.36"/>
    <x v="0"/>
    <x v="0"/>
  </r>
  <r>
    <n v="46"/>
    <s v="New equipment for Joy's World!"/>
    <s v="The legendary community TV programme Joy's World is in dire need of new equipment! We are hoping you can help."/>
    <x v="33"/>
    <n v="8750"/>
    <x v="0"/>
    <x v="2"/>
    <s v="AUD"/>
    <n v="1450220974"/>
    <n v="1447628974"/>
    <b v="0"/>
    <x v="43"/>
    <b v="1"/>
    <s v="film &amp; video/television"/>
    <x v="3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x v="0"/>
    <s v="USD"/>
    <n v="1419021607"/>
    <n v="1413834007"/>
    <b v="0"/>
    <x v="16"/>
    <b v="1"/>
    <s v="film &amp; video/television"/>
    <x v="29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x v="1"/>
    <s v="GBP"/>
    <n v="1425211200"/>
    <n v="1422534260"/>
    <b v="0"/>
    <x v="44"/>
    <b v="1"/>
    <s v="film &amp; video/television"/>
    <x v="29"/>
    <n v="56.82"/>
    <x v="0"/>
    <x v="0"/>
  </r>
  <r>
    <n v="49"/>
    <s v="Driving Jersey - Season Five"/>
    <s v="Driving Jersey is real people telling real stories."/>
    <x v="14"/>
    <n v="12000"/>
    <x v="0"/>
    <x v="0"/>
    <s v="USD"/>
    <n v="1445660045"/>
    <n v="1443068045"/>
    <b v="0"/>
    <x v="45"/>
    <b v="1"/>
    <s v="film &amp; video/television"/>
    <x v="8"/>
    <n v="137.93"/>
    <x v="0"/>
    <x v="0"/>
  </r>
  <r>
    <n v="50"/>
    <s v="The Love Lounge"/>
    <s v="A brand new dating show which helps one lucky lady find her Mr Right with difficult decisions to make along the way."/>
    <x v="20"/>
    <n v="600"/>
    <x v="0"/>
    <x v="1"/>
    <s v="GBP"/>
    <n v="1422637200"/>
    <n v="1419271458"/>
    <b v="0"/>
    <x v="19"/>
    <b v="1"/>
    <s v="film &amp; video/television"/>
    <x v="8"/>
    <n v="27.27"/>
    <x v="0"/>
    <x v="0"/>
  </r>
  <r>
    <n v="51"/>
    <s v="SKY CITY HAYA"/>
    <s v="Please help us reach stretch goals of 16k, 26k, 41k for the soundtrack, extended scenes &amp; story development for our sci-fi TV series!"/>
    <x v="34"/>
    <n v="14082"/>
    <x v="0"/>
    <x v="0"/>
    <s v="USD"/>
    <n v="1439245037"/>
    <n v="1436653037"/>
    <b v="0"/>
    <x v="46"/>
    <b v="1"/>
    <s v="film &amp; video/television"/>
    <x v="30"/>
    <n v="118.34"/>
    <x v="0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x v="0"/>
    <s v="USD"/>
    <n v="1405615846"/>
    <n v="1403023846"/>
    <b v="0"/>
    <x v="47"/>
    <b v="1"/>
    <s v="film &amp; video/television"/>
    <x v="31"/>
    <n v="223.48"/>
    <x v="0"/>
    <x v="0"/>
  </r>
  <r>
    <n v="53"/>
    <s v="Rolling out Vegan Mashup's Season 2"/>
    <s v="Delicious TV's Vegan Mashup launching season two on public television"/>
    <x v="9"/>
    <n v="3289"/>
    <x v="0"/>
    <x v="0"/>
    <s v="USD"/>
    <n v="1396648800"/>
    <n v="1395407445"/>
    <b v="0"/>
    <x v="27"/>
    <b v="1"/>
    <s v="film &amp; video/television"/>
    <x v="5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x v="0"/>
    <s v="USD"/>
    <n v="1451063221"/>
    <n v="1448471221"/>
    <b v="0"/>
    <x v="47"/>
    <b v="1"/>
    <s v="film &amp; video/television"/>
    <x v="7"/>
    <n v="194.23"/>
    <x v="0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x v="0"/>
    <s v="USD"/>
    <n v="1464390916"/>
    <n v="1462576516"/>
    <b v="0"/>
    <x v="48"/>
    <b v="1"/>
    <s v="film &amp; video/television"/>
    <x v="32"/>
    <n v="128.94999999999999"/>
    <x v="0"/>
    <x v="0"/>
  </r>
  <r>
    <n v="56"/>
    <s v="Voxwomen Cycling Show"/>
    <s v="We want to see more women's cycling on TV - and we need your help to make it happen!"/>
    <x v="6"/>
    <n v="8581"/>
    <x v="0"/>
    <x v="1"/>
    <s v="GBP"/>
    <n v="1433779200"/>
    <n v="1432559424"/>
    <b v="0"/>
    <x v="49"/>
    <b v="1"/>
    <s v="film &amp; video/television"/>
    <x v="13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x v="0"/>
    <s v="USD"/>
    <n v="1429991962"/>
    <n v="1427399962"/>
    <b v="0"/>
    <x v="50"/>
    <b v="1"/>
    <s v="film &amp; video/television"/>
    <x v="21"/>
    <n v="221.52"/>
    <x v="0"/>
    <x v="0"/>
  </r>
  <r>
    <n v="58"/>
    <s v="Gloaming"/>
    <s v="Alex thought he knew how the world worked. You live, you die and it's over. He was very, very wrong."/>
    <x v="3"/>
    <n v="10291"/>
    <x v="0"/>
    <x v="0"/>
    <s v="USD"/>
    <n v="1416423172"/>
    <n v="1413827572"/>
    <b v="0"/>
    <x v="11"/>
    <b v="1"/>
    <s v="film &amp; video/television"/>
    <x v="3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x v="0"/>
    <s v="USD"/>
    <n v="1442264400"/>
    <n v="1439530776"/>
    <b v="0"/>
    <x v="51"/>
    <b v="1"/>
    <s v="film &amp; video/television"/>
    <x v="8"/>
    <n v="606.82000000000005"/>
    <x v="0"/>
    <x v="0"/>
  </r>
  <r>
    <n v="60"/>
    <s v="Ever Since - Short Film"/>
    <s v="Set in a beautiful but desolate world, we see how loneliness can lead to friendship in unconventional ways."/>
    <x v="37"/>
    <n v="4648.33"/>
    <x v="0"/>
    <x v="1"/>
    <s v="GBP"/>
    <n v="1395532800"/>
    <n v="1393882717"/>
    <b v="0"/>
    <x v="52"/>
    <b v="1"/>
    <s v="film &amp; video/shorts"/>
    <x v="33"/>
    <n v="43.04"/>
    <x v="0"/>
    <x v="1"/>
  </r>
  <r>
    <n v="61"/>
    <s v="SPLITTING THE SYNAPSE"/>
    <s v="An exploration of the shadows that follow us from our past, the darkness that lives inside us and the ability to find our own freedom"/>
    <x v="10"/>
    <n v="7415"/>
    <x v="0"/>
    <x v="0"/>
    <s v="USD"/>
    <n v="1370547157"/>
    <n v="1368646357"/>
    <b v="0"/>
    <x v="23"/>
    <b v="1"/>
    <s v="film &amp; video/shorts"/>
    <x v="34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x v="9"/>
    <n v="4642"/>
    <x v="0"/>
    <x v="0"/>
    <s v="USD"/>
    <n v="1362337878"/>
    <n v="1360177878"/>
    <b v="0"/>
    <x v="53"/>
    <b v="1"/>
    <s v="film &amp; video/shorts"/>
    <x v="19"/>
    <n v="96.71"/>
    <x v="0"/>
    <x v="1"/>
  </r>
  <r>
    <n v="63"/>
    <s v="The Attic"/>
    <s v="The Attic is my first short film.  Please help me with post production and distribution so that I can let it out into the world"/>
    <x v="13"/>
    <n v="2270.37"/>
    <x v="0"/>
    <x v="0"/>
    <s v="USD"/>
    <n v="1388206740"/>
    <n v="1386194013"/>
    <b v="0"/>
    <x v="31"/>
    <b v="1"/>
    <s v="film &amp; video/shorts"/>
    <x v="35"/>
    <n v="35.47"/>
    <x v="0"/>
    <x v="1"/>
  </r>
  <r>
    <n v="64"/>
    <s v="Millennial, The Movie"/>
    <s v="At the dawn of the New Millennium, a group of teenagers battle the Y2K bug to save humanity from boredom. The 2nd film by and/or."/>
    <x v="38"/>
    <n v="2080"/>
    <x v="0"/>
    <x v="0"/>
    <s v="USD"/>
    <n v="1373243181"/>
    <n v="1370651181"/>
    <b v="0"/>
    <x v="54"/>
    <b v="1"/>
    <s v="film &amp; video/shorts"/>
    <x v="36"/>
    <n v="86.67"/>
    <x v="0"/>
    <x v="1"/>
  </r>
  <r>
    <n v="65"/>
    <s v="Hello World - Post Production Funds"/>
    <s v="Help finish the short film Hello World. The story of an android in the broken home of a father &amp; son."/>
    <x v="39"/>
    <n v="7527"/>
    <x v="0"/>
    <x v="5"/>
    <s v="CAD"/>
    <n v="1407736740"/>
    <n v="1405453354"/>
    <b v="0"/>
    <x v="7"/>
    <b v="1"/>
    <s v="film &amp; video/shorts"/>
    <x v="29"/>
    <n v="132.05000000000001"/>
    <x v="0"/>
    <x v="1"/>
  </r>
  <r>
    <n v="66"/>
    <s v="A Stagnant Fever: Short Film"/>
    <s v="A dark comedy set in the '60s about clinical depression and one night stands."/>
    <x v="13"/>
    <n v="2372"/>
    <x v="0"/>
    <x v="0"/>
    <s v="USD"/>
    <n v="1468873420"/>
    <n v="1466281420"/>
    <b v="0"/>
    <x v="55"/>
    <b v="1"/>
    <s v="film &amp; video/shorts"/>
    <x v="17"/>
    <n v="91.23"/>
    <x v="0"/>
    <x v="1"/>
  </r>
  <r>
    <n v="67"/>
    <s v="You are a Priest Forever"/>
    <s v="The Ordination Mass of five Dominicans friars to the priesthood at the historic Saint Dominicâ€™s Church in Washington DC."/>
    <x v="13"/>
    <n v="2325"/>
    <x v="0"/>
    <x v="0"/>
    <s v="USD"/>
    <n v="1342360804"/>
    <n v="1339768804"/>
    <b v="0"/>
    <x v="9"/>
    <b v="1"/>
    <s v="film &amp; video/shorts"/>
    <x v="31"/>
    <n v="116.25"/>
    <x v="0"/>
    <x v="1"/>
  </r>
  <r>
    <n v="68"/>
    <s v="King Eider: Short Film"/>
    <s v="Black Comedy by final year students at Leeds University. _x000a_'Bird watching, tea, seaside and murder. Just your average British holiday.'"/>
    <x v="20"/>
    <n v="763"/>
    <x v="0"/>
    <x v="1"/>
    <s v="GBP"/>
    <n v="1393162791"/>
    <n v="1390570791"/>
    <b v="0"/>
    <x v="17"/>
    <b v="1"/>
    <s v="film &amp; video/shorts"/>
    <x v="37"/>
    <n v="21.19"/>
    <x v="0"/>
    <x v="1"/>
  </r>
  <r>
    <n v="69"/>
    <s v="More Than A Drive"/>
    <s v="A breakthrough cinematic experience about more than just the carsâ€¦the people, lifestyle, enthusiasm, party, and the Leavenworth Drive."/>
    <x v="3"/>
    <n v="11094.23"/>
    <x v="0"/>
    <x v="0"/>
    <s v="USD"/>
    <n v="1317538740"/>
    <n v="1314765025"/>
    <b v="0"/>
    <x v="56"/>
    <b v="1"/>
    <s v="film &amp; video/shorts"/>
    <x v="38"/>
    <n v="62.33"/>
    <x v="0"/>
    <x v="1"/>
  </r>
  <r>
    <n v="70"/>
    <s v="Scraps"/>
    <s v="Maggie barely survives a deranged baptism by her mother only to be born again to a string of foster parents. Things can always be worse"/>
    <x v="2"/>
    <n v="636"/>
    <x v="0"/>
    <x v="0"/>
    <s v="USD"/>
    <n v="1315171845"/>
    <n v="1309987845"/>
    <b v="0"/>
    <x v="57"/>
    <b v="1"/>
    <s v="film &amp; video/shorts"/>
    <x v="3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x v="0"/>
    <s v="USD"/>
    <n v="1338186657"/>
    <n v="1333002657"/>
    <b v="0"/>
    <x v="58"/>
    <b v="1"/>
    <s v="film &amp; video/shorts"/>
    <x v="39"/>
    <n v="69.72"/>
    <x v="0"/>
    <x v="1"/>
  </r>
  <r>
    <n v="72"/>
    <s v="Trickle"/>
    <s v="A young man forced to live back home after an automobile accident leaves him to rediscover what it means to be a part of his family."/>
    <x v="41"/>
    <n v="2385"/>
    <x v="0"/>
    <x v="0"/>
    <s v="USD"/>
    <n v="1352937600"/>
    <n v="1351210481"/>
    <b v="0"/>
    <x v="14"/>
    <b v="1"/>
    <s v="film &amp; video/shorts"/>
    <x v="2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x v="0"/>
    <s v="USD"/>
    <n v="1304395140"/>
    <n v="1297620584"/>
    <b v="0"/>
    <x v="59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x v="6"/>
    <s v="EUR"/>
    <n v="1453376495"/>
    <n v="1450784495"/>
    <b v="0"/>
    <x v="60"/>
    <b v="1"/>
    <s v="film &amp; video/shorts"/>
    <x v="40"/>
    <n v="19.47"/>
    <x v="0"/>
    <x v="1"/>
  </r>
  <r>
    <n v="75"/>
    <s v="&quot;DAD&quot; - A USC Short Film"/>
    <s v="A teenager named Charlie discovers something new about himself while coping with the loss of his father."/>
    <x v="8"/>
    <n v="4040"/>
    <x v="0"/>
    <x v="0"/>
    <s v="USD"/>
    <n v="1366693272"/>
    <n v="1364101272"/>
    <b v="0"/>
    <x v="5"/>
    <b v="1"/>
    <s v="film &amp; video/shorts"/>
    <x v="41"/>
    <n v="85.96"/>
    <x v="0"/>
    <x v="1"/>
  </r>
  <r>
    <n v="76"/>
    <s v="Star Wars: Insidious"/>
    <s v="Karn A'Mor has awoken bloodied on a distant battlefield with no memory of his past! JOIN THE RESISTANCE and find out more..."/>
    <x v="43"/>
    <n v="460"/>
    <x v="0"/>
    <x v="0"/>
    <s v="USD"/>
    <n v="1325007358"/>
    <n v="1319819758"/>
    <b v="0"/>
    <x v="41"/>
    <b v="1"/>
    <s v="film &amp; video/shorts"/>
    <x v="42"/>
    <n v="30.67"/>
    <x v="0"/>
    <x v="1"/>
  </r>
  <r>
    <n v="77"/>
    <s v="Jonah and the Crab"/>
    <s v="A short film about a boy searching for companionship in a hermit crab he finds on the beach."/>
    <x v="44"/>
    <n v="1570"/>
    <x v="0"/>
    <x v="0"/>
    <s v="USD"/>
    <n v="1337569140"/>
    <n v="1332991717"/>
    <b v="0"/>
    <x v="55"/>
    <b v="1"/>
    <s v="film &amp; video/shorts"/>
    <x v="4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x v="6"/>
    <s v="EUR"/>
    <n v="1472751121"/>
    <n v="1471887121"/>
    <b v="0"/>
    <x v="2"/>
    <b v="1"/>
    <s v="film &amp; video/shorts"/>
    <x v="44"/>
    <n v="38.6"/>
    <x v="0"/>
    <x v="1"/>
  </r>
  <r>
    <n v="79"/>
    <s v="Japanese/International Short Film &quot;Mtn.&quot;"/>
    <s v="A short film about life, achieving your dreams, and overcoming hardship. We all have our mountain to climb."/>
    <x v="46"/>
    <n v="1651"/>
    <x v="0"/>
    <x v="1"/>
    <s v="GBP"/>
    <n v="1398451093"/>
    <n v="1395859093"/>
    <b v="0"/>
    <x v="14"/>
    <b v="1"/>
    <s v="film &amp; video/shorts"/>
    <x v="37"/>
    <n v="40.270000000000003"/>
    <x v="0"/>
    <x v="1"/>
  </r>
  <r>
    <n v="80"/>
    <s v="Swingers Anonymous"/>
    <s v="What would you do if you ended up at a swingers party with two dead bodies and $20,000 in drug money?"/>
    <x v="14"/>
    <n v="12870"/>
    <x v="0"/>
    <x v="0"/>
    <s v="USD"/>
    <n v="1386640856"/>
    <n v="1383616856"/>
    <b v="0"/>
    <x v="5"/>
    <b v="1"/>
    <s v="film &amp; video/shorts"/>
    <x v="13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x v="0"/>
    <s v="USD"/>
    <n v="1342234920"/>
    <n v="1341892127"/>
    <b v="0"/>
    <x v="33"/>
    <b v="1"/>
    <s v="film &amp; video/shorts"/>
    <x v="45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x v="0"/>
    <s v="USD"/>
    <n v="1318189261"/>
    <n v="1315597261"/>
    <b v="0"/>
    <x v="61"/>
    <b v="1"/>
    <s v="film &amp; video/shorts"/>
    <x v="8"/>
    <n v="40.01"/>
    <x v="0"/>
    <x v="1"/>
  </r>
  <r>
    <n v="83"/>
    <s v="Sleep Lovers - By Daniel Modeste"/>
    <s v="Isaac, creator of the DreamMaker3000, finds love in his dreams with Mei his boss's wife who lives on the other side of the planet."/>
    <x v="48"/>
    <n v="205"/>
    <x v="0"/>
    <x v="1"/>
    <s v="GBP"/>
    <n v="1424604600"/>
    <n v="1423320389"/>
    <b v="0"/>
    <x v="62"/>
    <b v="1"/>
    <s v="film &amp; video/shorts"/>
    <x v="33"/>
    <n v="15.77"/>
    <x v="0"/>
    <x v="1"/>
  </r>
  <r>
    <n v="84"/>
    <s v="Redemption - Short Film"/>
    <s v="&quot;A sociopath crosses paths with the person he must confront about his wife's murder, it might be himself&quot;"/>
    <x v="2"/>
    <n v="500"/>
    <x v="0"/>
    <x v="0"/>
    <s v="USD"/>
    <n v="1305483086"/>
    <n v="1302891086"/>
    <b v="0"/>
    <x v="63"/>
    <b v="1"/>
    <s v="film &amp; video/shorts"/>
    <x v="8"/>
    <n v="71.430000000000007"/>
    <x v="0"/>
    <x v="1"/>
  </r>
  <r>
    <n v="85"/>
    <s v="In Her Voice: short film"/>
    <s v="A short film by Melissa Woodrow &amp; Mark Janiak about seeking forgiveness, embracing the past and memories with a loved one."/>
    <x v="38"/>
    <n v="1506"/>
    <x v="0"/>
    <x v="0"/>
    <s v="USD"/>
    <n v="1316746837"/>
    <n v="1314154837"/>
    <b v="0"/>
    <x v="64"/>
    <b v="1"/>
    <s v="film &amp; video/shorts"/>
    <x v="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x v="6"/>
    <s v="EUR"/>
    <n v="1451226045"/>
    <n v="1444828845"/>
    <b v="0"/>
    <x v="57"/>
    <b v="1"/>
    <s v="film &amp; video/shorts"/>
    <x v="6"/>
    <n v="375.76"/>
    <x v="0"/>
    <x v="1"/>
  </r>
  <r>
    <n v="87"/>
    <s v="Village Films Summer Project Fund (TK 2)"/>
    <s v="A father without work uses his daughter to con sympathy from strangers... sound familiar?  Help us make this film!"/>
    <x v="30"/>
    <n v="2615"/>
    <x v="0"/>
    <x v="0"/>
    <s v="USD"/>
    <n v="1275529260"/>
    <n v="1274705803"/>
    <b v="0"/>
    <x v="20"/>
    <b v="1"/>
    <s v="film &amp; video/shorts"/>
    <x v="2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x v="0"/>
    <s v="USD"/>
    <n v="1403452131"/>
    <n v="1401205731"/>
    <b v="0"/>
    <x v="65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x v="12"/>
    <n v="6904"/>
    <x v="0"/>
    <x v="0"/>
    <s v="USD"/>
    <n v="1370196192"/>
    <n v="1368036192"/>
    <b v="0"/>
    <x v="66"/>
    <b v="1"/>
    <s v="film &amp; video/shorts"/>
    <x v="41"/>
    <n v="123.29"/>
    <x v="0"/>
    <x v="1"/>
  </r>
  <r>
    <n v="90"/>
    <s v="Help Get the Short Film Interior Design into Film Festivals!"/>
    <s v="We're looking for funding to help submit a short film to film festivals."/>
    <x v="2"/>
    <n v="502"/>
    <x v="0"/>
    <x v="0"/>
    <s v="USD"/>
    <n v="1310454499"/>
    <n v="1307862499"/>
    <b v="0"/>
    <x v="38"/>
    <b v="1"/>
    <s v="film &amp; video/shorts"/>
    <x v="8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x v="0"/>
    <s v="USD"/>
    <n v="1305625164"/>
    <n v="1300354764"/>
    <b v="0"/>
    <x v="67"/>
    <b v="1"/>
    <s v="film &amp; video/shorts"/>
    <x v="28"/>
    <n v="78.260000000000005"/>
    <x v="0"/>
    <x v="1"/>
  </r>
  <r>
    <n v="92"/>
    <s v="Euphoria"/>
    <s v="Euphoria is an adventure film that follows adrenaline filled athletes on their hunt for the sublime while balancing family and careers."/>
    <x v="10"/>
    <n v="5260"/>
    <x v="0"/>
    <x v="5"/>
    <s v="CAD"/>
    <n v="1485936000"/>
    <n v="1481949983"/>
    <b v="0"/>
    <x v="68"/>
    <b v="1"/>
    <s v="film &amp; video/shorts"/>
    <x v="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x v="0"/>
    <s v="USD"/>
    <n v="1341349200"/>
    <n v="1338928537"/>
    <b v="0"/>
    <x v="41"/>
    <b v="1"/>
    <s v="film &amp; video/shorts"/>
    <x v="38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x v="1"/>
    <s v="GBP"/>
    <n v="1396890822"/>
    <n v="1395162822"/>
    <b v="0"/>
    <x v="8"/>
    <b v="1"/>
    <s v="film &amp; video/shorts"/>
    <x v="3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x v="0"/>
    <s v="USD"/>
    <n v="1330214841"/>
    <n v="1327622841"/>
    <b v="0"/>
    <x v="64"/>
    <b v="1"/>
    <s v="film &amp; video/shorts"/>
    <x v="26"/>
    <n v="21.9"/>
    <x v="0"/>
    <x v="1"/>
  </r>
  <r>
    <n v="96"/>
    <s v="Ice Hockey"/>
    <s v="Danny is a defenseman for his high school hockey team. This is a day in his life: school, hockey, girls and his next-door neighbor, Ken Daneyko."/>
    <x v="15"/>
    <n v="1720"/>
    <x v="0"/>
    <x v="0"/>
    <s v="USD"/>
    <n v="1280631600"/>
    <n v="1274889241"/>
    <b v="0"/>
    <x v="69"/>
    <b v="1"/>
    <s v="film &amp; video/shorts"/>
    <x v="41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x v="0"/>
    <s v="USD"/>
    <n v="1310440482"/>
    <n v="1307848482"/>
    <b v="0"/>
    <x v="22"/>
    <b v="1"/>
    <s v="film &amp; video/shorts"/>
    <x v="6"/>
    <n v="53.13"/>
    <x v="0"/>
    <x v="1"/>
  </r>
  <r>
    <n v="98"/>
    <s v="CUT OUT"/>
    <s v="&quot;Cut Out&quot; tells the story of a young woman who befriends a neighborhood teen and finds herself involved with gang violence."/>
    <x v="50"/>
    <n v="3400"/>
    <x v="0"/>
    <x v="0"/>
    <s v="USD"/>
    <n v="1354923000"/>
    <n v="1351796674"/>
    <b v="0"/>
    <x v="65"/>
    <b v="1"/>
    <s v="film &amp; video/shorts"/>
    <x v="6"/>
    <n v="56.67"/>
    <x v="0"/>
    <x v="1"/>
  </r>
  <r>
    <n v="99"/>
    <s v="BEAT: An Original Short Film"/>
    <s v="A feminist tale of two girls finally giving a &quot;Nice Guy&quot; what he truly deserves. Also, dancing!"/>
    <x v="15"/>
    <n v="1590.29"/>
    <x v="0"/>
    <x v="0"/>
    <s v="USD"/>
    <n v="1390426799"/>
    <n v="1387834799"/>
    <b v="0"/>
    <x v="70"/>
    <b v="1"/>
    <s v="film &amp; video/shorts"/>
    <x v="6"/>
    <n v="40.78"/>
    <x v="0"/>
    <x v="1"/>
  </r>
  <r>
    <n v="100"/>
    <s v="Two Sisters"/>
    <s v="Two sisters share a fragile relationship. When their mother dies and they inherit the family house, old problems rise to the surface."/>
    <x v="10"/>
    <n v="5000"/>
    <x v="0"/>
    <x v="0"/>
    <s v="USD"/>
    <n v="1352055886"/>
    <n v="1350324286"/>
    <b v="0"/>
    <x v="55"/>
    <b v="1"/>
    <s v="film &amp; video/shorts"/>
    <x v="8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x v="0"/>
    <s v="USD"/>
    <n v="1359052710"/>
    <n v="1356979110"/>
    <b v="0"/>
    <x v="2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x v="12"/>
    <n v="7665"/>
    <x v="0"/>
    <x v="0"/>
    <s v="USD"/>
    <n v="1293073733"/>
    <n v="1290481733"/>
    <b v="0"/>
    <x v="71"/>
    <b v="1"/>
    <s v="film &amp; video/shorts"/>
    <x v="30"/>
    <n v="117.92"/>
    <x v="0"/>
    <x v="1"/>
  </r>
  <r>
    <n v="103"/>
    <s v="I'M TWENTY SOMETHING"/>
    <s v="Three friends in their twenties are trying to do the impossible - have fun on a casual Friday night."/>
    <x v="46"/>
    <n v="1367"/>
    <x v="0"/>
    <x v="1"/>
    <s v="GBP"/>
    <n v="1394220030"/>
    <n v="1392232830"/>
    <b v="0"/>
    <x v="72"/>
    <b v="1"/>
    <s v="film &amp; video/shorts"/>
    <x v="2"/>
    <n v="27.9"/>
    <x v="0"/>
    <x v="1"/>
  </r>
  <r>
    <n v="104"/>
    <s v="Good 'Ol Trumpet"/>
    <s v="UCF short film about an old man, his love for music, and his misplaced trumpet.  "/>
    <x v="2"/>
    <n v="600"/>
    <x v="0"/>
    <x v="0"/>
    <s v="USD"/>
    <n v="1301792400"/>
    <n v="1299775266"/>
    <b v="0"/>
    <x v="73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x v="41"/>
    <n v="2363"/>
    <x v="0"/>
    <x v="0"/>
    <s v="USD"/>
    <n v="1463184000"/>
    <n v="1461605020"/>
    <b v="0"/>
    <x v="65"/>
    <b v="1"/>
    <s v="film &amp; video/shorts"/>
    <x v="13"/>
    <n v="39.380000000000003"/>
    <x v="0"/>
    <x v="1"/>
  </r>
  <r>
    <n v="106"/>
    <s v="LOST WEEKEND"/>
    <s v="A Boy. A Girl. A Car. A Serial Killer."/>
    <x v="10"/>
    <n v="5025"/>
    <x v="0"/>
    <x v="0"/>
    <s v="USD"/>
    <n v="1333391901"/>
    <n v="1332182301"/>
    <b v="0"/>
    <x v="74"/>
    <b v="1"/>
    <s v="film &amp; video/shorts"/>
    <x v="7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x v="0"/>
    <s v="USD"/>
    <n v="1303688087"/>
    <n v="1301787287"/>
    <b v="0"/>
    <x v="50"/>
    <b v="1"/>
    <s v="film &amp; video/shorts"/>
    <x v="21"/>
    <n v="111.38"/>
    <x v="0"/>
    <x v="1"/>
  </r>
  <r>
    <n v="108"/>
    <s v="GLASS: A Love Story"/>
    <s v="When a man can't find love, his Google GLASS does the searching for him. A short film shot with Google Glass."/>
    <x v="15"/>
    <n v="3700"/>
    <x v="0"/>
    <x v="0"/>
    <s v="USD"/>
    <n v="1370011370"/>
    <n v="1364827370"/>
    <b v="0"/>
    <x v="5"/>
    <b v="1"/>
    <s v="film &amp; video/shorts"/>
    <x v="46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x v="0"/>
    <s v="USD"/>
    <n v="1298680630"/>
    <n v="1296088630"/>
    <b v="0"/>
    <x v="5"/>
    <b v="1"/>
    <s v="film &amp; video/shorts"/>
    <x v="47"/>
    <n v="46.7"/>
    <x v="0"/>
    <x v="1"/>
  </r>
  <r>
    <n v="110"/>
    <s v="Earlids"/>
    <s v="Lee, an awkward teenager with sound-blocking earlids, must confront his self-isolation after a girl moves in next door."/>
    <x v="46"/>
    <n v="1700"/>
    <x v="0"/>
    <x v="0"/>
    <s v="USD"/>
    <n v="1384408740"/>
    <n v="1381445253"/>
    <b v="0"/>
    <x v="55"/>
    <b v="1"/>
    <s v="film &amp; video/shorts"/>
    <x v="26"/>
    <n v="65.38"/>
    <x v="0"/>
    <x v="1"/>
  </r>
  <r>
    <n v="111"/>
    <s v="Judi Dench is Cool in Person"/>
    <s v="Two actors, one bookie and a very bad day.  Judi Dench is Cool in Person is fast, funny and only a little bit nasty."/>
    <x v="8"/>
    <n v="5410"/>
    <x v="0"/>
    <x v="2"/>
    <s v="AUD"/>
    <n v="1433059187"/>
    <n v="1430467187"/>
    <b v="0"/>
    <x v="28"/>
    <b v="1"/>
    <s v="film &amp; video/shorts"/>
    <x v="19"/>
    <n v="102.08"/>
    <x v="0"/>
    <x v="1"/>
  </r>
  <r>
    <n v="112"/>
    <s v="MITOSIS | a short film"/>
    <s v="Only one choice can stop Anthony Oswald from fulfilling his destiny and saving millions of lives, and itâ€™s not his decision to make."/>
    <x v="10"/>
    <n v="5200"/>
    <x v="0"/>
    <x v="0"/>
    <s v="USD"/>
    <n v="1397354400"/>
    <n v="1395277318"/>
    <b v="0"/>
    <x v="75"/>
    <b v="1"/>
    <s v="film &amp; video/shorts"/>
    <x v="3"/>
    <n v="64.2"/>
    <x v="0"/>
    <x v="1"/>
  </r>
  <r>
    <n v="113"/>
    <s v="&quot;The First Day&quot; by Julia Othmer- Music Video"/>
    <s v="A living memorial for all those dealing with trauma, grief and loss."/>
    <x v="10"/>
    <n v="7050"/>
    <x v="0"/>
    <x v="0"/>
    <s v="USD"/>
    <n v="1312642800"/>
    <n v="1311963128"/>
    <b v="0"/>
    <x v="76"/>
    <b v="1"/>
    <s v="film &amp; video/shorts"/>
    <x v="48"/>
    <n v="90.38"/>
    <x v="0"/>
    <x v="1"/>
  </r>
  <r>
    <n v="114"/>
    <s v="l'esprit d'escalier-a senior film"/>
    <s v="This film explores the complicated nature that exists in all human relationships. A mother and a daughter seek to find happiness."/>
    <x v="9"/>
    <n v="3100"/>
    <x v="0"/>
    <x v="0"/>
    <s v="USD"/>
    <n v="1326436488"/>
    <n v="1321252488"/>
    <b v="0"/>
    <x v="2"/>
    <b v="1"/>
    <s v="film &amp; video/shorts"/>
    <x v="33"/>
    <n v="88.57"/>
    <x v="0"/>
    <x v="1"/>
  </r>
  <r>
    <n v="115"/>
    <s v="The World's Greatest Lover"/>
    <s v="Never judge a book (or a lover) by their cover."/>
    <x v="52"/>
    <n v="632"/>
    <x v="0"/>
    <x v="0"/>
    <s v="USD"/>
    <n v="1328377444"/>
    <n v="1326217444"/>
    <b v="0"/>
    <x v="19"/>
    <b v="1"/>
    <s v="film &amp; video/shorts"/>
    <x v="49"/>
    <n v="28.73"/>
    <x v="0"/>
    <x v="1"/>
  </r>
  <r>
    <n v="116"/>
    <s v="Villanelle"/>
    <s v="Villanelle is a feature film that blends elements of classic, hardboiled Film Noir, with classic Horror and tells a great story to boot"/>
    <x v="8"/>
    <n v="3978"/>
    <x v="0"/>
    <x v="0"/>
    <s v="USD"/>
    <n v="1302260155"/>
    <n v="1298289355"/>
    <b v="0"/>
    <x v="7"/>
    <b v="1"/>
    <s v="film &amp; video/shorts"/>
    <x v="35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x v="0"/>
    <s v="USD"/>
    <n v="1276110000"/>
    <n v="1268337744"/>
    <b v="0"/>
    <x v="74"/>
    <b v="1"/>
    <s v="film &amp; video/shorts"/>
    <x v="8"/>
    <n v="167.49"/>
    <x v="0"/>
    <x v="1"/>
  </r>
  <r>
    <n v="118"/>
    <s v="DENOUNCED - A Short Film"/>
    <s v="When a ruthless hit-man is 'denounced' from the mafia, his old enemies declare war."/>
    <x v="10"/>
    <n v="5651.58"/>
    <x v="0"/>
    <x v="0"/>
    <s v="USD"/>
    <n v="1311902236"/>
    <n v="1309310236"/>
    <b v="0"/>
    <x v="70"/>
    <b v="1"/>
    <s v="film &amp; video/shorts"/>
    <x v="40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x v="0"/>
    <s v="USD"/>
    <n v="1313276400"/>
    <n v="1310693986"/>
    <b v="0"/>
    <x v="77"/>
    <b v="1"/>
    <s v="film &amp; video/shorts"/>
    <x v="2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x v="7"/>
    <s v="HKD"/>
    <n v="1475457107"/>
    <n v="1472865107"/>
    <b v="0"/>
    <x v="29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x v="9"/>
    <n v="1"/>
    <x v="1"/>
    <x v="0"/>
    <s v="USD"/>
    <n v="1429352160"/>
    <n v="1427993710"/>
    <b v="0"/>
    <x v="29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x v="55"/>
    <n v="0"/>
    <x v="1"/>
    <x v="0"/>
    <s v="USD"/>
    <n v="1476094907"/>
    <n v="1470910907"/>
    <b v="0"/>
    <x v="78"/>
    <b v="0"/>
    <s v="film &amp; video/science fiction"/>
    <x v="5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x v="0"/>
    <s v="USD"/>
    <n v="1414533600"/>
    <n v="1411411564"/>
    <b v="0"/>
    <x v="79"/>
    <b v="0"/>
    <s v="film &amp; video/science fiction"/>
    <x v="50"/>
    <n v="25.17"/>
    <x v="0"/>
    <x v="2"/>
  </r>
  <r>
    <n v="124"/>
    <s v="Blank Bodies - Post Production (Canceled)"/>
    <s v="An artificial man and woman discover love under the unsuspecting eyes of the four renowned artists who created them."/>
    <x v="23"/>
    <n v="0"/>
    <x v="1"/>
    <x v="0"/>
    <s v="USD"/>
    <n v="1431728242"/>
    <n v="1429568242"/>
    <b v="0"/>
    <x v="78"/>
    <b v="0"/>
    <s v="film &amp; video/science fiction"/>
    <x v="50"/>
    <n v="0"/>
    <x v="0"/>
    <x v="2"/>
  </r>
  <r>
    <n v="125"/>
    <s v="Star Wars Fan Film (Canceled)"/>
    <s v="Due to my little sister finally having recovered from her surgery we can finally make our movie if we can get even a little help to pay"/>
    <x v="2"/>
    <n v="70"/>
    <x v="1"/>
    <x v="5"/>
    <s v="CAD"/>
    <n v="1486165880"/>
    <n v="1480981880"/>
    <b v="0"/>
    <x v="79"/>
    <b v="0"/>
    <s v="film &amp; video/science fiction"/>
    <x v="5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x v="0"/>
    <s v="USD"/>
    <n v="1433988000"/>
    <n v="1431353337"/>
    <b v="0"/>
    <x v="62"/>
    <b v="0"/>
    <s v="film &amp; video/science fiction"/>
    <x v="5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x v="6"/>
    <n v="190"/>
    <x v="1"/>
    <x v="0"/>
    <s v="USD"/>
    <n v="1428069541"/>
    <n v="1425481141"/>
    <b v="0"/>
    <x v="80"/>
    <b v="0"/>
    <s v="film &amp; video/science fiction"/>
    <x v="53"/>
    <n v="47.5"/>
    <x v="0"/>
    <x v="2"/>
  </r>
  <r>
    <n v="128"/>
    <s v="Ralphi3 (Canceled)"/>
    <s v="A Science Fiction film filled with entertainment and Excitement"/>
    <x v="57"/>
    <n v="1867"/>
    <x v="1"/>
    <x v="0"/>
    <s v="USD"/>
    <n v="1476941293"/>
    <n v="1473917293"/>
    <b v="0"/>
    <x v="79"/>
    <b v="0"/>
    <s v="film &amp; video/science fiction"/>
    <x v="53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x v="0"/>
    <s v="USD"/>
    <n v="1414708183"/>
    <n v="1409524183"/>
    <b v="0"/>
    <x v="78"/>
    <b v="0"/>
    <s v="film &amp; video/science fiction"/>
    <x v="50"/>
    <n v="0"/>
    <x v="0"/>
    <x v="2"/>
  </r>
  <r>
    <n v="130"/>
    <s v="Blue in the Green (Canceled)"/>
    <s v="A journey down the rabbit hole into the dark future. A mix of reality and dreams of a world dependant on an oppressed by technology."/>
    <x v="20"/>
    <n v="0"/>
    <x v="1"/>
    <x v="1"/>
    <s v="GBP"/>
    <n v="1402949760"/>
    <n v="1400536692"/>
    <b v="0"/>
    <x v="78"/>
    <b v="0"/>
    <s v="film &amp; video/science fiction"/>
    <x v="50"/>
    <n v="0"/>
    <x v="0"/>
    <x v="2"/>
  </r>
  <r>
    <n v="131"/>
    <s v="I (Canceled)"/>
    <s v="I"/>
    <x v="38"/>
    <n v="0"/>
    <x v="1"/>
    <x v="0"/>
    <s v="USD"/>
    <n v="1467763200"/>
    <n v="1466453161"/>
    <b v="0"/>
    <x v="78"/>
    <b v="0"/>
    <s v="film &amp; video/science fiction"/>
    <x v="50"/>
    <n v="0"/>
    <x v="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x v="0"/>
    <s v="USD"/>
    <n v="1415392207"/>
    <n v="1411500607"/>
    <b v="0"/>
    <x v="75"/>
    <b v="0"/>
    <s v="film &amp; video/science fiction"/>
    <x v="54"/>
    <n v="94.51"/>
    <x v="0"/>
    <x v="2"/>
  </r>
  <r>
    <n v="133"/>
    <s v="Demon Women from outer space (Canceled)"/>
    <s v="Invasion from outer space sights, to weird to imagine destruction too monstrous to escape"/>
    <x v="59"/>
    <n v="0"/>
    <x v="1"/>
    <x v="0"/>
    <s v="USD"/>
    <n v="1464715860"/>
    <n v="1462130584"/>
    <b v="0"/>
    <x v="78"/>
    <b v="0"/>
    <s v="film &amp; video/science fiction"/>
    <x v="50"/>
    <n v="0"/>
    <x v="0"/>
    <x v="2"/>
  </r>
  <r>
    <n v="134"/>
    <s v="MARLEY'S GHOST (AMBASSADORS OF STEAM) (Canceled)"/>
    <s v="steampunk  remake of &quot;a Christmas carol&quot;"/>
    <x v="10"/>
    <n v="0"/>
    <x v="1"/>
    <x v="0"/>
    <s v="USD"/>
    <n v="1441386000"/>
    <n v="1438811418"/>
    <b v="0"/>
    <x v="78"/>
    <b v="0"/>
    <s v="film &amp; video/science fiction"/>
    <x v="5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x v="0"/>
    <s v="USD"/>
    <n v="1404241200"/>
    <n v="1401354597"/>
    <b v="0"/>
    <x v="81"/>
    <b v="0"/>
    <s v="film &amp; video/science fiction"/>
    <x v="55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x v="9"/>
    <n v="0"/>
    <x v="1"/>
    <x v="0"/>
    <s v="USD"/>
    <n v="1431771360"/>
    <n v="1427968234"/>
    <b v="0"/>
    <x v="78"/>
    <b v="0"/>
    <s v="film &amp; video/science fiction"/>
    <x v="50"/>
    <n v="0"/>
    <x v="0"/>
    <x v="2"/>
  </r>
  <r>
    <n v="137"/>
    <s v="Predator : Repentance (Canceled)"/>
    <s v="An unofficial sequel to the independent 2015 fan film Predator: Dark ages. Set in 2141 we follow the crew of the cargoship Centurion"/>
    <x v="56"/>
    <n v="0"/>
    <x v="1"/>
    <x v="8"/>
    <s v="DKK"/>
    <n v="1444657593"/>
    <n v="1440337593"/>
    <b v="0"/>
    <x v="78"/>
    <b v="0"/>
    <s v="film &amp; video/science fiction"/>
    <x v="5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x v="0"/>
    <s v="USD"/>
    <n v="1438405140"/>
    <n v="1435731041"/>
    <b v="0"/>
    <x v="6"/>
    <b v="0"/>
    <s v="film &amp; video/science fiction"/>
    <x v="56"/>
    <n v="81.239999999999995"/>
    <x v="0"/>
    <x v="2"/>
  </r>
  <r>
    <n v="139"/>
    <s v="Roman Dead (Canceled)"/>
    <s v="When  Rome is infected with a zombie plague, Lucius Agrippa and a small group fights for survival"/>
    <x v="2"/>
    <n v="500"/>
    <x v="1"/>
    <x v="0"/>
    <s v="USD"/>
    <n v="1436738772"/>
    <n v="1435874772"/>
    <b v="0"/>
    <x v="29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x v="61"/>
    <n v="0"/>
    <x v="1"/>
    <x v="0"/>
    <s v="USD"/>
    <n v="1426823132"/>
    <n v="1424234732"/>
    <b v="0"/>
    <x v="78"/>
    <b v="0"/>
    <s v="film &amp; video/science fiction"/>
    <x v="5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x v="0"/>
    <s v="USD"/>
    <n v="1433043623"/>
    <n v="1429155623"/>
    <b v="0"/>
    <x v="33"/>
    <b v="0"/>
    <s v="film &amp; video/science fiction"/>
    <x v="57"/>
    <n v="46.18"/>
    <x v="0"/>
    <x v="2"/>
  </r>
  <r>
    <n v="142"/>
    <s v="SAMANTHA  SHADOW (Canceled)"/>
    <s v="A science fiction series about a women trying to stave off a mysterious appearance of monsters from getting out of a dark alley."/>
    <x v="9"/>
    <n v="10"/>
    <x v="1"/>
    <x v="0"/>
    <s v="USD"/>
    <n v="1416176778"/>
    <n v="1414358778"/>
    <b v="0"/>
    <x v="29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x v="2"/>
    <s v="AUD"/>
    <n v="1472882100"/>
    <n v="1467941542"/>
    <b v="0"/>
    <x v="78"/>
    <b v="0"/>
    <s v="film &amp; video/science fiction"/>
    <x v="5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x v="5"/>
    <s v="CAD"/>
    <n v="1428945472"/>
    <n v="1423765072"/>
    <b v="0"/>
    <x v="77"/>
    <b v="0"/>
    <s v="film &amp; video/science fiction"/>
    <x v="58"/>
    <n v="55.95"/>
    <x v="0"/>
    <x v="2"/>
  </r>
  <r>
    <n v="145"/>
    <s v="Threshold (Canceled)"/>
    <s v="Film-Makers Ricky Comuniello &amp; Ian Weeks are at it again - for the 1st time. We need your support for a modern Sci-Fiction short film"/>
    <x v="37"/>
    <n v="338"/>
    <x v="1"/>
    <x v="0"/>
    <s v="USD"/>
    <n v="1439298052"/>
    <n v="1436965252"/>
    <b v="0"/>
    <x v="82"/>
    <b v="0"/>
    <s v="film &amp; video/science fiction"/>
    <x v="59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x v="0"/>
    <s v="USD"/>
    <n v="1484698998"/>
    <n v="1479514998"/>
    <b v="0"/>
    <x v="83"/>
    <b v="0"/>
    <s v="film &amp; video/science fiction"/>
    <x v="60"/>
    <n v="38.33"/>
    <x v="0"/>
    <x v="2"/>
  </r>
  <r>
    <n v="147"/>
    <s v="Consumed (Static Air) (Canceled)"/>
    <s v="Film makers catch live footage beyond their wildest dreams."/>
    <x v="39"/>
    <n v="0"/>
    <x v="1"/>
    <x v="1"/>
    <s v="GBP"/>
    <n v="1420741080"/>
    <n v="1417026340"/>
    <b v="0"/>
    <x v="78"/>
    <b v="0"/>
    <s v="film &amp; video/science fiction"/>
    <x v="50"/>
    <n v="0"/>
    <x v="0"/>
    <x v="2"/>
  </r>
  <r>
    <n v="148"/>
    <s v="Space Gangstars (Canceled)"/>
    <s v="An aspiring pilot decides to take his Dad's ship for a joyride, and learns it was the biggest mistake of his life in this Sci-Fi comedy"/>
    <x v="63"/>
    <n v="40"/>
    <x v="1"/>
    <x v="0"/>
    <s v="USD"/>
    <n v="1456555536"/>
    <n v="1453963536"/>
    <b v="0"/>
    <x v="84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x v="0"/>
    <s v="USD"/>
    <n v="1419494400"/>
    <n v="1416888470"/>
    <b v="0"/>
    <x v="79"/>
    <b v="0"/>
    <s v="film &amp; video/science fiction"/>
    <x v="60"/>
    <n v="15.33"/>
    <x v="0"/>
    <x v="2"/>
  </r>
  <r>
    <n v="150"/>
    <s v="Star Trek First Frontier (Canceled)"/>
    <s v="The untold story of Captain Robert April and the first launching of the starship U.S.S. Enterprise,  NCC-1701"/>
    <x v="64"/>
    <n v="30112"/>
    <x v="1"/>
    <x v="0"/>
    <s v="USD"/>
    <n v="1432612382"/>
    <n v="1427428382"/>
    <b v="0"/>
    <x v="85"/>
    <b v="0"/>
    <s v="film &amp; video/science fiction"/>
    <x v="61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x v="2"/>
    <s v="AUD"/>
    <n v="1434633191"/>
    <n v="1429449191"/>
    <b v="0"/>
    <x v="81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x v="66"/>
    <n v="30"/>
    <x v="1"/>
    <x v="0"/>
    <s v="USD"/>
    <n v="1411437100"/>
    <n v="1408845100"/>
    <b v="0"/>
    <x v="84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x v="63"/>
    <n v="359"/>
    <x v="1"/>
    <x v="0"/>
    <s v="USD"/>
    <n v="1417532644"/>
    <n v="1413900244"/>
    <b v="0"/>
    <x v="73"/>
    <b v="0"/>
    <s v="film &amp; video/science fiction"/>
    <x v="60"/>
    <n v="35.9"/>
    <x v="0"/>
    <x v="2"/>
  </r>
  <r>
    <n v="154"/>
    <s v="Quantum Alterations: Sci-fi, Stop Motion &amp; Fantasy Fan Film"/>
    <s v="Fiction Becomes Reality in this non-profit science fiction, stop motion, and fantasy fan film."/>
    <x v="15"/>
    <n v="40"/>
    <x v="1"/>
    <x v="0"/>
    <s v="USD"/>
    <n v="1433336895"/>
    <n v="1429621695"/>
    <b v="0"/>
    <x v="83"/>
    <b v="0"/>
    <s v="film &amp; video/science fiction"/>
    <x v="56"/>
    <n v="13.33"/>
    <x v="0"/>
    <x v="2"/>
  </r>
  <r>
    <n v="155"/>
    <s v="The Last Armada (Canceled)"/>
    <s v="While a shadow of peace was on the horizon,humankind was being threatened by its past.Whispers of threat was being heard from the North"/>
    <x v="67"/>
    <n v="81"/>
    <x v="1"/>
    <x v="0"/>
    <s v="USD"/>
    <n v="1437657935"/>
    <n v="1434201935"/>
    <b v="0"/>
    <x v="80"/>
    <b v="0"/>
    <s v="film &amp; video/science fiction"/>
    <x v="50"/>
    <n v="20.25"/>
    <x v="0"/>
    <x v="2"/>
  </r>
  <r>
    <n v="156"/>
    <s v="Mosaics (Canceled)"/>
    <s v="A short science-fiction film about an underground network of human-animal hybrids &amp; their struggle with oppression &amp; marginalization."/>
    <x v="19"/>
    <n v="1785"/>
    <x v="1"/>
    <x v="5"/>
    <s v="CAD"/>
    <n v="1407034796"/>
    <n v="1401850796"/>
    <b v="0"/>
    <x v="41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x v="68"/>
    <n v="8"/>
    <x v="1"/>
    <x v="0"/>
    <s v="USD"/>
    <n v="1456523572"/>
    <n v="1453931572"/>
    <b v="0"/>
    <x v="84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x v="0"/>
    <s v="USD"/>
    <n v="1413942628"/>
    <n v="1411350628"/>
    <b v="0"/>
    <x v="78"/>
    <b v="0"/>
    <s v="film &amp; video/science fiction"/>
    <x v="5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x v="0"/>
    <s v="USD"/>
    <n v="1467541545"/>
    <n v="1464085545"/>
    <b v="0"/>
    <x v="29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x v="0"/>
    <s v="USD"/>
    <n v="1439675691"/>
    <n v="1434491691"/>
    <b v="0"/>
    <x v="78"/>
    <b v="0"/>
    <s v="film &amp; video/drama"/>
    <x v="50"/>
    <n v="0"/>
    <x v="0"/>
    <x v="3"/>
  </r>
  <r>
    <n v="161"/>
    <s v="Midway: The Turning Point"/>
    <s v="Step 1 (script editing) to produce a dramatic film about the air/sea battle of WWII that turned the tide of victory for the US."/>
    <x v="63"/>
    <n v="5"/>
    <x v="2"/>
    <x v="0"/>
    <s v="USD"/>
    <n v="1404318595"/>
    <n v="1401726595"/>
    <b v="0"/>
    <x v="29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x v="70"/>
    <n v="435"/>
    <x v="2"/>
    <x v="0"/>
    <s v="USD"/>
    <n v="1408232520"/>
    <n v="1405393356"/>
    <b v="0"/>
    <x v="73"/>
    <b v="0"/>
    <s v="film &amp; video/drama"/>
    <x v="63"/>
    <n v="43.5"/>
    <x v="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x v="0"/>
    <s v="USD"/>
    <n v="1443657600"/>
    <n v="1440716654"/>
    <b v="0"/>
    <x v="78"/>
    <b v="0"/>
    <s v="film &amp; video/drama"/>
    <x v="50"/>
    <n v="0"/>
    <x v="0"/>
    <x v="3"/>
  </r>
  <r>
    <n v="164"/>
    <s v="Angelix"/>
    <s v="Two cousins are caught up in the private war between warrior class angels and demons. You may be caught up too and not realize it yet."/>
    <x v="72"/>
    <n v="640"/>
    <x v="2"/>
    <x v="0"/>
    <s v="USD"/>
    <n v="1411150701"/>
    <n v="1405966701"/>
    <b v="0"/>
    <x v="63"/>
    <b v="0"/>
    <s v="film &amp; video/drama"/>
    <x v="60"/>
    <n v="91.43"/>
    <x v="0"/>
    <x v="3"/>
  </r>
  <r>
    <n v="165"/>
    <s v="NET"/>
    <s v="A teacher. A boy. The beach and a heatwave that drove them all insane."/>
    <x v="73"/>
    <n v="0"/>
    <x v="2"/>
    <x v="1"/>
    <s v="GBP"/>
    <n v="1452613724"/>
    <n v="1450021724"/>
    <b v="0"/>
    <x v="78"/>
    <b v="0"/>
    <s v="film &amp; video/drama"/>
    <x v="50"/>
    <n v="0"/>
    <x v="0"/>
    <x v="3"/>
  </r>
  <r>
    <n v="166"/>
    <s v="Pressure"/>
    <s v="A young teen makes a bad decision after joining gang and the film expresses his choices that led him to that point."/>
    <x v="10"/>
    <n v="3000"/>
    <x v="2"/>
    <x v="0"/>
    <s v="USD"/>
    <n v="1484531362"/>
    <n v="1481939362"/>
    <b v="0"/>
    <x v="29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x v="74"/>
    <n v="11"/>
    <x v="2"/>
    <x v="0"/>
    <s v="USD"/>
    <n v="1438726535"/>
    <n v="1433542535"/>
    <b v="0"/>
    <x v="84"/>
    <b v="0"/>
    <s v="film &amp; video/drama"/>
    <x v="50"/>
    <n v="5.5"/>
    <x v="0"/>
    <x v="3"/>
  </r>
  <r>
    <n v="168"/>
    <s v="Moving On"/>
    <s v="A homeless Gulf War 2 vet, and Congressional Medal of Honor recipient fights for his sanity on the mean streets of Albuquerque."/>
    <x v="6"/>
    <n v="325"/>
    <x v="2"/>
    <x v="0"/>
    <s v="USD"/>
    <n v="1426791770"/>
    <n v="1424203370"/>
    <b v="0"/>
    <x v="83"/>
    <b v="0"/>
    <s v="film &amp; video/drama"/>
    <x v="65"/>
    <n v="108.33"/>
    <x v="0"/>
    <x v="3"/>
  </r>
  <r>
    <n v="169"/>
    <s v="Family"/>
    <s v="Family is a short film about a father and son and two brothers who were separated by the Korean war and finally reunite after 60 years."/>
    <x v="30"/>
    <n v="560"/>
    <x v="2"/>
    <x v="1"/>
    <s v="GBP"/>
    <n v="1413634059"/>
    <n v="1411042059"/>
    <b v="0"/>
    <x v="73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x v="0"/>
    <s v="USD"/>
    <n v="1440912480"/>
    <n v="1438385283"/>
    <b v="0"/>
    <x v="73"/>
    <b v="0"/>
    <s v="film &amp; video/drama"/>
    <x v="56"/>
    <n v="32.5"/>
    <x v="0"/>
    <x v="3"/>
  </r>
  <r>
    <n v="171"/>
    <s v="IRL: Gamers Unite"/>
    <s v="Team Mayhem, a local small town gang of gamers who are enlisted   to save the world from the new great evil known as Prowler."/>
    <x v="63"/>
    <n v="1"/>
    <x v="2"/>
    <x v="0"/>
    <s v="USD"/>
    <n v="1470975614"/>
    <n v="1465791614"/>
    <b v="0"/>
    <x v="29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x v="75"/>
    <n v="0"/>
    <x v="2"/>
    <x v="0"/>
    <s v="USD"/>
    <n v="1426753723"/>
    <n v="1423733323"/>
    <b v="0"/>
    <x v="78"/>
    <b v="0"/>
    <s v="film &amp; video/drama"/>
    <x v="50"/>
    <n v="0"/>
    <x v="0"/>
    <x v="3"/>
  </r>
  <r>
    <n v="173"/>
    <s v="7 Sins"/>
    <s v="This is a film inspired by Quentin Tarantino, I want to make a film thats entertaining yet gritty. 7 Sins is in pre-production."/>
    <x v="76"/>
    <n v="0"/>
    <x v="2"/>
    <x v="1"/>
    <s v="GBP"/>
    <n v="1425131108"/>
    <n v="1422539108"/>
    <b v="0"/>
    <x v="78"/>
    <b v="0"/>
    <s v="film &amp; video/drama"/>
    <x v="50"/>
    <n v="0"/>
    <x v="0"/>
    <x v="3"/>
  </r>
  <r>
    <n v="174"/>
    <s v="I Am Forgotten"/>
    <s v="An international short film project. It is about loneliness, wich is caused by the current compulsion to check your Facebook every day."/>
    <x v="12"/>
    <n v="0"/>
    <x v="2"/>
    <x v="9"/>
    <s v="EUR"/>
    <n v="1431108776"/>
    <n v="1425924776"/>
    <b v="0"/>
    <x v="78"/>
    <b v="0"/>
    <s v="film &amp; video/drama"/>
    <x v="50"/>
    <n v="0"/>
    <x v="0"/>
    <x v="3"/>
  </r>
  <r>
    <n v="175"/>
    <s v="Gooseberry Fool - Feature Film"/>
    <s v="To heal her scars Olivia must take a journey back to her roots, where an unresolved conflict stands between her and musical success."/>
    <x v="22"/>
    <n v="1297"/>
    <x v="2"/>
    <x v="1"/>
    <s v="GBP"/>
    <n v="1409337611"/>
    <n v="1407177611"/>
    <b v="0"/>
    <x v="55"/>
    <b v="0"/>
    <s v="film &amp; video/drama"/>
    <x v="52"/>
    <n v="49.88"/>
    <x v="0"/>
    <x v="3"/>
  </r>
  <r>
    <n v="176"/>
    <s v="Silent Monster"/>
    <s v="I'm seeking funding to finish my short film, Silent Monster, to bring awareness to teenage bullying as well as teenage violence."/>
    <x v="15"/>
    <n v="0"/>
    <x v="2"/>
    <x v="0"/>
    <s v="USD"/>
    <n v="1438803999"/>
    <n v="1436211999"/>
    <b v="0"/>
    <x v="78"/>
    <b v="0"/>
    <s v="film &amp; video/drama"/>
    <x v="50"/>
    <n v="0"/>
    <x v="0"/>
    <x v="3"/>
  </r>
  <r>
    <n v="177"/>
    <s v="The Good Samaritan"/>
    <s v="I'm making a modern day version of the bible story &quot; The Good Samaritan&quot;"/>
    <x v="52"/>
    <n v="180"/>
    <x v="2"/>
    <x v="0"/>
    <s v="USD"/>
    <n v="1427155726"/>
    <n v="1425690526"/>
    <b v="0"/>
    <x v="63"/>
    <b v="0"/>
    <s v="film &amp; video/drama"/>
    <x v="67"/>
    <n v="25.71"/>
    <x v="0"/>
    <x v="3"/>
  </r>
  <r>
    <n v="178"/>
    <s v="El viaje de LucÃ­a"/>
    <s v="El viaje de LucÃ­a es un largometraje de ficciÃ³n con temÃ¡tica sobre el cÃ¡ncer infantil."/>
    <x v="69"/>
    <n v="0"/>
    <x v="2"/>
    <x v="3"/>
    <s v="EUR"/>
    <n v="1448582145"/>
    <n v="1445986545"/>
    <b v="0"/>
    <x v="78"/>
    <b v="0"/>
    <s v="film &amp; video/drama"/>
    <x v="50"/>
    <n v="0"/>
    <x v="0"/>
    <x v="3"/>
  </r>
  <r>
    <n v="179"/>
    <s v="Sustain: A Film About Survival"/>
    <s v="A feature-length film about how three people survive in a diseased world."/>
    <x v="28"/>
    <n v="200"/>
    <x v="2"/>
    <x v="0"/>
    <s v="USD"/>
    <n v="1457056555"/>
    <n v="1454464555"/>
    <b v="0"/>
    <x v="84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x v="38"/>
    <n v="401"/>
    <x v="2"/>
    <x v="1"/>
    <s v="GBP"/>
    <n v="1428951600"/>
    <n v="1425512843"/>
    <b v="0"/>
    <x v="62"/>
    <b v="0"/>
    <s v="film &amp; video/drama"/>
    <x v="69"/>
    <n v="30.85"/>
    <x v="0"/>
    <x v="3"/>
  </r>
  <r>
    <n v="181"/>
    <s v="Immemorial"/>
    <s v="Christina has been suffering with flash backs and some very disturbing nightmares and realises that it is more than just nightmares."/>
    <x v="77"/>
    <n v="722"/>
    <x v="2"/>
    <x v="1"/>
    <s v="GBP"/>
    <n v="1434995295"/>
    <n v="1432403295"/>
    <b v="0"/>
    <x v="80"/>
    <b v="0"/>
    <s v="film &amp; video/drama"/>
    <x v="70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x v="0"/>
    <s v="USD"/>
    <n v="1483748232"/>
    <n v="1481156232"/>
    <b v="0"/>
    <x v="78"/>
    <b v="0"/>
    <s v="film &amp; video/drama"/>
    <x v="50"/>
    <n v="0"/>
    <x v="0"/>
    <x v="3"/>
  </r>
  <r>
    <n v="183"/>
    <s v="Three Little Words"/>
    <s v="Don't kill me until I meet my Dad"/>
    <x v="78"/>
    <n v="4482"/>
    <x v="2"/>
    <x v="1"/>
    <s v="GBP"/>
    <n v="1417033610"/>
    <n v="1414438010"/>
    <b v="0"/>
    <x v="8"/>
    <b v="0"/>
    <s v="film &amp; video/drama"/>
    <x v="71"/>
    <n v="373.5"/>
    <x v="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x v="5"/>
    <s v="CAD"/>
    <n v="1409543940"/>
    <n v="1404586762"/>
    <b v="0"/>
    <x v="84"/>
    <b v="0"/>
    <s v="film &amp; video/drama"/>
    <x v="56"/>
    <n v="25.5"/>
    <x v="0"/>
    <x v="3"/>
  </r>
  <r>
    <n v="185"/>
    <s v="BLANK Short Movie"/>
    <s v="Love has no boundaries!"/>
    <x v="79"/>
    <n v="2200"/>
    <x v="2"/>
    <x v="10"/>
    <s v="NOK"/>
    <n v="1471557139"/>
    <n v="1468965139"/>
    <b v="0"/>
    <x v="73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x v="10"/>
    <n v="0"/>
    <x v="2"/>
    <x v="0"/>
    <s v="USD"/>
    <n v="1488571200"/>
    <n v="1485977434"/>
    <b v="0"/>
    <x v="78"/>
    <b v="0"/>
    <s v="film &amp; video/drama"/>
    <x v="50"/>
    <n v="0"/>
    <x v="0"/>
    <x v="3"/>
  </r>
  <r>
    <n v="187"/>
    <s v="The Imbalanced Heart of a Symmetric Mind (film)"/>
    <s v="A young man suffering from a severe case of OCD embarks on a road trip to find peace of mind."/>
    <x v="10"/>
    <n v="800"/>
    <x v="2"/>
    <x v="0"/>
    <s v="USD"/>
    <n v="1437461940"/>
    <n v="1435383457"/>
    <b v="0"/>
    <x v="81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x v="15"/>
    <n v="0"/>
    <x v="2"/>
    <x v="0"/>
    <s v="USD"/>
    <n v="1409891015"/>
    <n v="1407299015"/>
    <b v="0"/>
    <x v="78"/>
    <b v="0"/>
    <s v="film &amp; video/drama"/>
    <x v="50"/>
    <n v="0"/>
    <x v="0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x v="0"/>
    <s v="USD"/>
    <n v="1472920477"/>
    <n v="1467736477"/>
    <b v="0"/>
    <x v="81"/>
    <b v="0"/>
    <s v="film &amp; video/drama"/>
    <x v="50"/>
    <n v="69"/>
    <x v="0"/>
    <x v="3"/>
  </r>
  <r>
    <n v="190"/>
    <s v="REGIONRAT, the movie"/>
    <s v="Because hope can be a 4 letter word"/>
    <x v="14"/>
    <n v="50"/>
    <x v="2"/>
    <x v="0"/>
    <s v="USD"/>
    <n v="1466091446"/>
    <n v="1465227446"/>
    <b v="0"/>
    <x v="29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x v="10"/>
    <n v="250"/>
    <x v="2"/>
    <x v="2"/>
    <s v="AUD"/>
    <n v="1443782138"/>
    <n v="1440326138"/>
    <b v="0"/>
    <x v="83"/>
    <b v="0"/>
    <s v="film &amp; video/drama"/>
    <x v="62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x v="0"/>
    <s v="USD"/>
    <n v="1413572432"/>
    <n v="1410980432"/>
    <b v="0"/>
    <x v="83"/>
    <b v="0"/>
    <s v="film &amp; video/drama"/>
    <x v="5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x v="1"/>
    <s v="GBP"/>
    <n v="1417217166"/>
    <n v="1412029566"/>
    <b v="0"/>
    <x v="78"/>
    <b v="0"/>
    <s v="film &amp; video/drama"/>
    <x v="50"/>
    <n v="0"/>
    <x v="0"/>
    <x v="3"/>
  </r>
  <r>
    <n v="194"/>
    <s v="Desperation Short Film"/>
    <s v="Northern Irish Original Short Film based on the desperation of love and survival and taking a risk that may change everything."/>
    <x v="30"/>
    <n v="3"/>
    <x v="2"/>
    <x v="1"/>
    <s v="GBP"/>
    <n v="1457308531"/>
    <n v="1452124531"/>
    <b v="0"/>
    <x v="8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x v="0"/>
    <s v="USD"/>
    <n v="1436544332"/>
    <n v="1431360332"/>
    <b v="0"/>
    <x v="78"/>
    <b v="0"/>
    <s v="film &amp; video/drama"/>
    <x v="50"/>
    <n v="0"/>
    <x v="0"/>
    <x v="3"/>
  </r>
  <r>
    <n v="196"/>
    <s v="Thunder Under Control"/>
    <s v="A moving short film about a retired female boxer who develops a relationship with a young journalist who idolises her"/>
    <x v="8"/>
    <n v="1465"/>
    <x v="2"/>
    <x v="1"/>
    <s v="GBP"/>
    <n v="1444510800"/>
    <n v="1442062898"/>
    <b v="0"/>
    <x v="10"/>
    <b v="0"/>
    <s v="film &amp; video/drama"/>
    <x v="7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x v="30"/>
    <n v="262"/>
    <x v="2"/>
    <x v="1"/>
    <s v="GBP"/>
    <n v="1487365200"/>
    <n v="1483734100"/>
    <b v="0"/>
    <x v="22"/>
    <b v="0"/>
    <s v="film &amp; video/drama"/>
    <x v="54"/>
    <n v="32.75"/>
    <x v="0"/>
    <x v="3"/>
  </r>
  <r>
    <n v="198"/>
    <s v="Nine Lives"/>
    <s v="Nine Lives is a story of one woman's survival of EIGHT near deaths and her love for one man as an influence to fight for the NINTH."/>
    <x v="31"/>
    <n v="279"/>
    <x v="2"/>
    <x v="0"/>
    <s v="USD"/>
    <n v="1412500322"/>
    <n v="1409908322"/>
    <b v="0"/>
    <x v="79"/>
    <b v="0"/>
    <s v="film &amp; video/drama"/>
    <x v="60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x v="0"/>
    <s v="USD"/>
    <n v="1472698702"/>
    <n v="1470106702"/>
    <b v="0"/>
    <x v="78"/>
    <b v="0"/>
    <s v="film &amp; video/drama"/>
    <x v="50"/>
    <n v="0"/>
    <x v="0"/>
    <x v="3"/>
  </r>
  <r>
    <n v="200"/>
    <s v="The Crossing Shore"/>
    <s v="A film dedicated to an AAF Pilot's struggle to survive behind enemy lines during WWII."/>
    <x v="12"/>
    <n v="1571.55"/>
    <x v="2"/>
    <x v="0"/>
    <s v="USD"/>
    <n v="1410746403"/>
    <n v="1408154403"/>
    <b v="0"/>
    <x v="59"/>
    <b v="0"/>
    <s v="film &amp; video/drama"/>
    <x v="73"/>
    <n v="87.31"/>
    <x v="0"/>
    <x v="3"/>
  </r>
  <r>
    <n v="201"/>
    <s v="Life of Change"/>
    <s v="Everyone has a choice. Can two college students get past their differences to save the life of a man whom they've never met before?"/>
    <x v="81"/>
    <n v="380"/>
    <x v="2"/>
    <x v="0"/>
    <s v="USD"/>
    <n v="1423424329"/>
    <n v="1421696329"/>
    <b v="0"/>
    <x v="63"/>
    <b v="0"/>
    <s v="film &amp; video/drama"/>
    <x v="74"/>
    <n v="54.29"/>
    <x v="0"/>
    <x v="3"/>
  </r>
  <r>
    <n v="202"/>
    <s v="Modern Gangsters"/>
    <s v="new web series created by jonney terry"/>
    <x v="12"/>
    <n v="0"/>
    <x v="2"/>
    <x v="0"/>
    <s v="USD"/>
    <n v="1444337940"/>
    <n v="1441750564"/>
    <b v="0"/>
    <x v="78"/>
    <b v="0"/>
    <s v="film &amp; video/drama"/>
    <x v="50"/>
    <n v="0"/>
    <x v="0"/>
    <x v="3"/>
  </r>
  <r>
    <n v="203"/>
    <s v="TheM"/>
    <s v="We are aiming to make a Web Series based on Youth Culture and the misrepresentation of socially stereotyped people."/>
    <x v="30"/>
    <n v="746"/>
    <x v="2"/>
    <x v="1"/>
    <s v="GBP"/>
    <n v="1422562864"/>
    <n v="1417378864"/>
    <b v="0"/>
    <x v="22"/>
    <b v="0"/>
    <s v="film &amp; video/drama"/>
    <x v="75"/>
    <n v="93.25"/>
    <x v="0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x v="2"/>
    <s v="AUD"/>
    <n v="1470319203"/>
    <n v="1467727203"/>
    <b v="0"/>
    <x v="86"/>
    <b v="0"/>
    <s v="film &amp; video/drama"/>
    <x v="76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x v="0"/>
    <s v="USD"/>
    <n v="1444144222"/>
    <n v="1441120222"/>
    <b v="0"/>
    <x v="57"/>
    <b v="0"/>
    <s v="film &amp; video/drama"/>
    <x v="63"/>
    <n v="76.47"/>
    <x v="0"/>
    <x v="3"/>
  </r>
  <r>
    <n v="206"/>
    <s v="Blood Bond Movie Development"/>
    <s v="A love story featuring adoption,struggle,dysfunction,grace, healing, and restoration."/>
    <x v="83"/>
    <n v="0"/>
    <x v="2"/>
    <x v="0"/>
    <s v="USD"/>
    <n v="1470441983"/>
    <n v="1468627583"/>
    <b v="0"/>
    <x v="78"/>
    <b v="0"/>
    <s v="film &amp; video/drama"/>
    <x v="50"/>
    <n v="0"/>
    <x v="0"/>
    <x v="3"/>
  </r>
  <r>
    <n v="207"/>
    <s v="M39 - Action film / Drama"/>
    <s v="To avoid bankruptcy, Vincent, a passionate young entrepreneur embarks  on an illicit affair in order to save his dream business."/>
    <x v="32"/>
    <n v="2130"/>
    <x v="2"/>
    <x v="5"/>
    <s v="CAD"/>
    <n v="1420346638"/>
    <n v="1417754638"/>
    <b v="0"/>
    <x v="62"/>
    <b v="0"/>
    <s v="film &amp; video/drama"/>
    <x v="77"/>
    <n v="163.85"/>
    <x v="0"/>
    <x v="3"/>
  </r>
  <r>
    <n v="208"/>
    <s v="OLIVIA"/>
    <s v="A young woman's journey from Africa to Australia where she finds heaven on earth, love and tragedy. Within her tragedy she saves lives."/>
    <x v="63"/>
    <n v="0"/>
    <x v="2"/>
    <x v="2"/>
    <s v="AUD"/>
    <n v="1418719967"/>
    <n v="1416127967"/>
    <b v="0"/>
    <x v="78"/>
    <b v="0"/>
    <s v="film &amp; video/drama"/>
    <x v="5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x v="0"/>
    <s v="USD"/>
    <n v="1436566135"/>
    <n v="1433974135"/>
    <b v="0"/>
    <x v="78"/>
    <b v="0"/>
    <s v="film &amp; video/drama"/>
    <x v="50"/>
    <n v="0"/>
    <x v="0"/>
    <x v="3"/>
  </r>
  <r>
    <n v="210"/>
    <s v="Like Son, Like Father"/>
    <s v="A tender short film about a young man who needs advice from  someone he had no intention of ever meeting, his biological father."/>
    <x v="14"/>
    <n v="3030"/>
    <x v="2"/>
    <x v="0"/>
    <s v="USD"/>
    <n v="1443675600"/>
    <n v="1441157592"/>
    <b v="0"/>
    <x v="51"/>
    <b v="0"/>
    <s v="film &amp; video/drama"/>
    <x v="78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x v="0"/>
    <s v="USD"/>
    <n v="1442634617"/>
    <n v="1440042617"/>
    <b v="0"/>
    <x v="8"/>
    <b v="0"/>
    <s v="film &amp; video/drama"/>
    <x v="79"/>
    <n v="185.83"/>
    <x v="0"/>
    <x v="3"/>
  </r>
  <r>
    <n v="212"/>
    <s v="The Ecstasy of Vengeance - Feature Length Film"/>
    <s v="This film is a fictional crime drama following the events of a heist that ended in bloodshed."/>
    <x v="84"/>
    <n v="1"/>
    <x v="2"/>
    <x v="0"/>
    <s v="USD"/>
    <n v="1460837320"/>
    <n v="1455656920"/>
    <b v="0"/>
    <x v="29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x v="63"/>
    <n v="20"/>
    <x v="2"/>
    <x v="0"/>
    <s v="USD"/>
    <n v="1439734001"/>
    <n v="1437142547"/>
    <b v="0"/>
    <x v="29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x v="0"/>
    <s v="USD"/>
    <n v="1425655349"/>
    <n v="1420471349"/>
    <b v="0"/>
    <x v="29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x v="85"/>
    <n v="10"/>
    <x v="2"/>
    <x v="1"/>
    <s v="GBP"/>
    <n v="1455753540"/>
    <n v="1452058282"/>
    <b v="0"/>
    <x v="29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x v="0"/>
    <s v="USD"/>
    <n v="1429740037"/>
    <n v="1425423637"/>
    <b v="0"/>
    <x v="87"/>
    <b v="0"/>
    <s v="film &amp; video/drama"/>
    <x v="80"/>
    <n v="331.54"/>
    <x v="0"/>
    <x v="3"/>
  </r>
  <r>
    <n v="217"/>
    <s v="Bitch"/>
    <s v="A roadmovie by paw"/>
    <x v="57"/>
    <n v="11943"/>
    <x v="2"/>
    <x v="11"/>
    <s v="SEK"/>
    <n v="1419780149"/>
    <n v="1417101749"/>
    <b v="0"/>
    <x v="44"/>
    <b v="0"/>
    <s v="film &amp; video/drama"/>
    <x v="81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x v="0"/>
    <s v="USD"/>
    <n v="1431702289"/>
    <n v="1426518289"/>
    <b v="0"/>
    <x v="29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x v="63"/>
    <n v="8815"/>
    <x v="2"/>
    <x v="0"/>
    <s v="USD"/>
    <n v="1459493940"/>
    <n v="1456732225"/>
    <b v="0"/>
    <x v="88"/>
    <b v="0"/>
    <s v="film &amp; video/drama"/>
    <x v="82"/>
    <n v="115.99"/>
    <x v="0"/>
    <x v="3"/>
  </r>
  <r>
    <n v="220"/>
    <s v="LA VIE"/>
    <s v="A Freelancer abandons everything to chase after his dream of being &quot;great&quot; escape to Bangkok and return to his home-world."/>
    <x v="63"/>
    <n v="360"/>
    <x v="2"/>
    <x v="0"/>
    <s v="USD"/>
    <n v="1440101160"/>
    <n v="1436542030"/>
    <b v="0"/>
    <x v="83"/>
    <b v="0"/>
    <s v="film &amp; video/drama"/>
    <x v="60"/>
    <n v="120"/>
    <x v="0"/>
    <x v="3"/>
  </r>
  <r>
    <n v="221"/>
    <s v="Archetypes"/>
    <s v="Film about Schizophrenia with Surreal Twists!"/>
    <x v="63"/>
    <n v="0"/>
    <x v="2"/>
    <x v="0"/>
    <s v="USD"/>
    <n v="1427569564"/>
    <n v="1422389164"/>
    <b v="0"/>
    <x v="78"/>
    <b v="0"/>
    <s v="film &amp; video/drama"/>
    <x v="50"/>
    <n v="0"/>
    <x v="0"/>
    <x v="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x v="0"/>
    <s v="USD"/>
    <n v="1427423940"/>
    <n v="1422383318"/>
    <b v="0"/>
    <x v="84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x v="86"/>
    <n v="0"/>
    <x v="2"/>
    <x v="0"/>
    <s v="USD"/>
    <n v="1463879100"/>
    <n v="1461287350"/>
    <b v="0"/>
    <x v="78"/>
    <b v="0"/>
    <s v="film &amp; video/drama"/>
    <x v="5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x v="2"/>
    <s v="AUD"/>
    <n v="1436506726"/>
    <n v="1431322726"/>
    <b v="0"/>
    <x v="78"/>
    <b v="0"/>
    <s v="film &amp; video/drama"/>
    <x v="50"/>
    <n v="0"/>
    <x v="0"/>
    <x v="3"/>
  </r>
  <r>
    <n v="225"/>
    <s v="Backpage Shawty"/>
    <s v="I'm creating a &quot;Lifetime&quot; type drama film about a girl who uses backpage for money, but trying to turn her life around."/>
    <x v="48"/>
    <n v="0"/>
    <x v="2"/>
    <x v="0"/>
    <s v="USD"/>
    <n v="1460153054"/>
    <n v="1457564654"/>
    <b v="0"/>
    <x v="78"/>
    <b v="0"/>
    <s v="film &amp; video/drama"/>
    <x v="50"/>
    <n v="0"/>
    <x v="0"/>
    <x v="3"/>
  </r>
  <r>
    <n v="226"/>
    <s v="MAGGIE Film"/>
    <s v="A TRUE STORY OF DOMESTIC VILOLENCE THAT SEEKS TO OFFER THE VIEWER OUTLEST OF SUPPORT."/>
    <x v="88"/>
    <n v="250"/>
    <x v="2"/>
    <x v="1"/>
    <s v="GBP"/>
    <n v="1433064540"/>
    <n v="1428854344"/>
    <b v="0"/>
    <x v="84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x v="89"/>
    <n v="0"/>
    <x v="2"/>
    <x v="0"/>
    <s v="USD"/>
    <n v="1436477241"/>
    <n v="1433885241"/>
    <b v="0"/>
    <x v="78"/>
    <b v="0"/>
    <s v="film &amp; video/drama"/>
    <x v="50"/>
    <n v="0"/>
    <x v="0"/>
    <x v="3"/>
  </r>
  <r>
    <n v="228"/>
    <s v="Facets of a Geek life"/>
    <s v="I am making a film from one one of my books called facets of a Geek life."/>
    <x v="6"/>
    <n v="0"/>
    <x v="2"/>
    <x v="1"/>
    <s v="GBP"/>
    <n v="1433176105"/>
    <n v="1427992105"/>
    <b v="0"/>
    <x v="78"/>
    <b v="0"/>
    <s v="film &amp; video/drama"/>
    <x v="50"/>
    <n v="0"/>
    <x v="0"/>
    <x v="3"/>
  </r>
  <r>
    <n v="229"/>
    <s v="The Perfect Plan"/>
    <s v="I teenage girl that wants to go around the system. She does all she can to cheat and finds herself in a bad position when she messesup"/>
    <x v="9"/>
    <n v="0"/>
    <x v="2"/>
    <x v="12"/>
    <s v="EUR"/>
    <n v="1455402297"/>
    <n v="1452810297"/>
    <b v="0"/>
    <x v="78"/>
    <b v="0"/>
    <s v="film &amp; video/drama"/>
    <x v="50"/>
    <n v="0"/>
    <x v="0"/>
    <x v="3"/>
  </r>
  <r>
    <n v="230"/>
    <s v="In Love There's War"/>
    <s v="In Love There's War is a spicy web series that will have viewers at the edge of their seats as deception and hidden secrecies unravel."/>
    <x v="36"/>
    <n v="60"/>
    <x v="2"/>
    <x v="0"/>
    <s v="USD"/>
    <n v="1433443151"/>
    <n v="1430851151"/>
    <b v="0"/>
    <x v="84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x v="0"/>
    <s v="USD"/>
    <n v="1451775651"/>
    <n v="1449183651"/>
    <b v="0"/>
    <x v="78"/>
    <b v="0"/>
    <s v="film &amp; video/drama"/>
    <x v="50"/>
    <n v="0"/>
    <x v="0"/>
    <x v="3"/>
  </r>
  <r>
    <n v="232"/>
    <s v="#noblurredlines"/>
    <s v="A high-impact, high-quality resource to address, for young people and youth-related professionals, the issue of sexual consent."/>
    <x v="23"/>
    <n v="110"/>
    <x v="2"/>
    <x v="1"/>
    <s v="GBP"/>
    <n v="1425066546"/>
    <n v="1422474546"/>
    <b v="0"/>
    <x v="63"/>
    <b v="0"/>
    <s v="film &amp; video/drama"/>
    <x v="56"/>
    <n v="15.71"/>
    <x v="0"/>
    <x v="3"/>
  </r>
  <r>
    <n v="233"/>
    <s v="Area 4 - The Film"/>
    <s v="â€œArea 4â€ revolves around Frank Hammond, a counselor at a high school, who discovers the scandals that took place."/>
    <x v="90"/>
    <n v="0"/>
    <x v="2"/>
    <x v="0"/>
    <s v="USD"/>
    <n v="1475185972"/>
    <n v="1472593972"/>
    <b v="0"/>
    <x v="78"/>
    <b v="0"/>
    <s v="film &amp; video/drama"/>
    <x v="50"/>
    <n v="0"/>
    <x v="0"/>
    <x v="3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x v="0"/>
    <s v="USD"/>
    <n v="1434847859"/>
    <n v="1431391859"/>
    <b v="0"/>
    <x v="81"/>
    <b v="0"/>
    <s v="film &amp; video/drama"/>
    <x v="67"/>
    <n v="80.2"/>
    <x v="0"/>
    <x v="3"/>
  </r>
  <r>
    <n v="235"/>
    <s v="Film about help homeless child to live a better life."/>
    <s v="Taking people on a deep emotional trip with a story about sometimes those who have less, give more."/>
    <x v="3"/>
    <n v="0"/>
    <x v="2"/>
    <x v="0"/>
    <s v="USD"/>
    <n v="1436478497"/>
    <n v="1433886497"/>
    <b v="0"/>
    <x v="78"/>
    <b v="0"/>
    <s v="film &amp; video/drama"/>
    <x v="5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x v="0"/>
    <s v="USD"/>
    <n v="1451952000"/>
    <n v="1447380099"/>
    <b v="0"/>
    <x v="78"/>
    <b v="0"/>
    <s v="film &amp; video/drama"/>
    <x v="50"/>
    <n v="0"/>
    <x v="0"/>
    <x v="3"/>
  </r>
  <r>
    <n v="237"/>
    <s v="Making The Choice"/>
    <s v="Making The Choice is a christian short film series."/>
    <x v="36"/>
    <n v="50"/>
    <x v="2"/>
    <x v="0"/>
    <s v="USD"/>
    <n v="1457445069"/>
    <n v="1452261069"/>
    <b v="0"/>
    <x v="29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x v="91"/>
    <n v="0"/>
    <x v="2"/>
    <x v="0"/>
    <s v="USD"/>
    <n v="1483088400"/>
    <n v="1481324760"/>
    <b v="0"/>
    <x v="78"/>
    <b v="0"/>
    <s v="film &amp; video/drama"/>
    <x v="50"/>
    <n v="0"/>
    <x v="0"/>
    <x v="3"/>
  </r>
  <r>
    <n v="239"/>
    <s v="Filthy - Short Film"/>
    <s v="Lovers Clint and Eli convey their conflicting perspectives of guilt and remorse while in the desolate Australian bush."/>
    <x v="28"/>
    <n v="250"/>
    <x v="2"/>
    <x v="2"/>
    <s v="AUD"/>
    <n v="1446984000"/>
    <n v="1445308730"/>
    <b v="0"/>
    <x v="81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x v="0"/>
    <s v="USD"/>
    <n v="1367773211"/>
    <n v="1363885211"/>
    <b v="1"/>
    <x v="89"/>
    <b v="1"/>
    <s v="film &amp; video/documentary"/>
    <x v="29"/>
    <n v="117.85"/>
    <x v="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x v="0"/>
    <s v="USD"/>
    <n v="1419180304"/>
    <n v="1415292304"/>
    <b v="1"/>
    <x v="90"/>
    <b v="1"/>
    <s v="film &amp; video/documentary"/>
    <x v="40"/>
    <n v="109.04"/>
    <x v="0"/>
    <x v="4"/>
  </r>
  <r>
    <n v="242"/>
    <s v="Hardwater"/>
    <s v="An unprecedented feature-length documentary film about Maine's tribal, oft-misunderstood ice fishing sub-culture."/>
    <x v="93"/>
    <n v="14750"/>
    <x v="0"/>
    <x v="0"/>
    <s v="USD"/>
    <n v="1324381790"/>
    <n v="1321357790"/>
    <b v="1"/>
    <x v="91"/>
    <b v="1"/>
    <s v="film &amp; video/documentary"/>
    <x v="40"/>
    <n v="73.02"/>
    <x v="0"/>
    <x v="4"/>
  </r>
  <r>
    <n v="243"/>
    <s v="Following Boruch"/>
    <s v="A Hasidic man reaches a turning point in his recovery from mental illness and addiction, and is determined to start a new life."/>
    <x v="31"/>
    <n v="25648"/>
    <x v="0"/>
    <x v="0"/>
    <s v="USD"/>
    <n v="1393031304"/>
    <n v="1390439304"/>
    <b v="1"/>
    <x v="92"/>
    <b v="1"/>
    <s v="film &amp; video/documentary"/>
    <x v="33"/>
    <n v="78.2"/>
    <x v="0"/>
    <x v="4"/>
  </r>
  <r>
    <n v="244"/>
    <n v="39756"/>
    <s v="A transmedia-project to amass a library of footage shot the day Obama was elected, for (1) a feature documentary, (2) an interactive web history"/>
    <x v="8"/>
    <n v="3981.5"/>
    <x v="0"/>
    <x v="0"/>
    <s v="USD"/>
    <n v="1268723160"/>
    <n v="1265269559"/>
    <b v="1"/>
    <x v="87"/>
    <b v="1"/>
    <s v="film &amp; video/documentary"/>
    <x v="35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x v="0"/>
    <s v="USD"/>
    <n v="1345079785"/>
    <n v="1342487785"/>
    <b v="1"/>
    <x v="93"/>
    <b v="1"/>
    <s v="film &amp; video/documentary"/>
    <x v="3"/>
    <n v="54.02"/>
    <x v="0"/>
    <x v="4"/>
  </r>
  <r>
    <n v="246"/>
    <s v="LEAVING ATLANTA THE FILM"/>
    <s v="From 1979 to 1981 twenty-nine Black children in Atlanta were murdered and the others terrified. This is our story..."/>
    <x v="10"/>
    <n v="15273"/>
    <x v="0"/>
    <x v="0"/>
    <s v="USD"/>
    <n v="1292665405"/>
    <n v="1288341805"/>
    <b v="1"/>
    <x v="94"/>
    <b v="1"/>
    <s v="film &amp; video/documentary"/>
    <x v="83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x v="10"/>
    <n v="6705"/>
    <x v="0"/>
    <x v="0"/>
    <s v="USD"/>
    <n v="1287200340"/>
    <n v="1284042614"/>
    <b v="1"/>
    <x v="95"/>
    <b v="1"/>
    <s v="film &amp; video/documentary"/>
    <x v="8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x v="0"/>
    <s v="USD"/>
    <n v="1325961309"/>
    <n v="1322073309"/>
    <b v="1"/>
    <x v="96"/>
    <b v="1"/>
    <s v="film &amp; video/documentary"/>
    <x v="7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x v="0"/>
    <s v="USD"/>
    <n v="1282498800"/>
    <n v="1275603020"/>
    <b v="1"/>
    <x v="97"/>
    <b v="1"/>
    <s v="film &amp; video/documentary"/>
    <x v="40"/>
    <n v="48.05"/>
    <x v="0"/>
    <x v="4"/>
  </r>
  <r>
    <n v="250"/>
    <s v="BOONE- THE DOCUMENTARY"/>
    <s v="Three young farmers risk land and friendship to stand up to the USDA. An experiential film about living a life of self reliance."/>
    <x v="11"/>
    <n v="31675"/>
    <x v="0"/>
    <x v="0"/>
    <s v="USD"/>
    <n v="1370525691"/>
    <n v="1367933691"/>
    <b v="1"/>
    <x v="98"/>
    <b v="1"/>
    <s v="film &amp; video/documentary"/>
    <x v="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x v="0"/>
    <s v="USD"/>
    <n v="1337194800"/>
    <n v="1334429646"/>
    <b v="1"/>
    <x v="99"/>
    <b v="1"/>
    <s v="film &amp; video/documentary"/>
    <x v="9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x v="0"/>
    <s v="USD"/>
    <n v="1275364740"/>
    <n v="1269878058"/>
    <b v="1"/>
    <x v="52"/>
    <b v="1"/>
    <s v="film &amp; video/documentary"/>
    <x v="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x v="0"/>
    <s v="USD"/>
    <n v="1329320235"/>
    <n v="1326728235"/>
    <b v="1"/>
    <x v="63"/>
    <b v="1"/>
    <s v="film &amp; video/documentary"/>
    <x v="7"/>
    <n v="215.86"/>
    <x v="0"/>
    <x v="4"/>
  </r>
  <r>
    <n v="254"/>
    <s v="&quot;I Clown You&quot; Documentary"/>
    <s v="&quot;I Clown You&quot; is a documentary about Israeli medical clowns and clowning as an art of challenging the norm."/>
    <x v="95"/>
    <n v="28067.34"/>
    <x v="0"/>
    <x v="0"/>
    <s v="USD"/>
    <n v="1445047200"/>
    <n v="1442443910"/>
    <b v="1"/>
    <x v="100"/>
    <b v="1"/>
    <s v="film &amp; video/documentary"/>
    <x v="16"/>
    <n v="89.39"/>
    <x v="0"/>
    <x v="4"/>
  </r>
  <r>
    <n v="255"/>
    <s v="xoxosms: a documentary about love in the 21st century"/>
    <s v="xoxosms is a documentary about first love, long distance and Skype."/>
    <x v="6"/>
    <n v="8538.66"/>
    <x v="0"/>
    <x v="0"/>
    <s v="USD"/>
    <n v="1300275482"/>
    <n v="1297687082"/>
    <b v="1"/>
    <x v="101"/>
    <b v="1"/>
    <s v="film &amp; video/documentary"/>
    <x v="13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x v="0"/>
    <s v="USD"/>
    <n v="1363458467"/>
    <n v="1360866467"/>
    <b v="1"/>
    <x v="102"/>
    <b v="1"/>
    <s v="film &amp; video/documentary"/>
    <x v="86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x v="0"/>
    <s v="USD"/>
    <n v="1463670162"/>
    <n v="1461078162"/>
    <b v="1"/>
    <x v="103"/>
    <b v="1"/>
    <s v="film &amp; video/documentary"/>
    <x v="13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x v="0"/>
    <s v="USD"/>
    <n v="1308359666"/>
    <n v="1305767666"/>
    <b v="1"/>
    <x v="104"/>
    <b v="1"/>
    <s v="film &amp; video/documentary"/>
    <x v="87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x v="0"/>
    <s v="USD"/>
    <n v="1428514969"/>
    <n v="1425922969"/>
    <b v="1"/>
    <x v="105"/>
    <b v="1"/>
    <s v="film &amp; video/documentary"/>
    <x v="88"/>
    <n v="105.05"/>
    <x v="0"/>
    <x v="4"/>
  </r>
  <r>
    <n v="260"/>
    <s v="Escaramuza: Riding from the Heart (a feature documentary)"/>
    <s v="In the traditional world of Mexican Rodeo, a team of first-generation California girls does it their way."/>
    <x v="3"/>
    <n v="10640"/>
    <x v="0"/>
    <x v="0"/>
    <s v="USD"/>
    <n v="1279360740"/>
    <n v="1275415679"/>
    <b v="1"/>
    <x v="106"/>
    <b v="1"/>
    <s v="film &amp; video/documentary"/>
    <x v="6"/>
    <n v="120.91"/>
    <x v="0"/>
    <x v="4"/>
  </r>
  <r>
    <n v="261"/>
    <s v="Empires: The Film"/>
    <s v="Empires explores the impact of networks on histories and philosophies of political thought."/>
    <x v="22"/>
    <n v="21480"/>
    <x v="0"/>
    <x v="0"/>
    <s v="USD"/>
    <n v="1339080900"/>
    <n v="1334783704"/>
    <b v="1"/>
    <x v="107"/>
    <b v="1"/>
    <s v="film &amp; video/documentary"/>
    <x v="13"/>
    <n v="97.64"/>
    <x v="0"/>
    <x v="4"/>
  </r>
  <r>
    <n v="262"/>
    <s v="The Last Cosmonaut"/>
    <s v="He can never die. He will live forever. He is the last cosmonaut, and this is his story."/>
    <x v="30"/>
    <n v="6000"/>
    <x v="0"/>
    <x v="0"/>
    <s v="USD"/>
    <n v="1298699828"/>
    <n v="1294811828"/>
    <b v="1"/>
    <x v="108"/>
    <b v="1"/>
    <s v="film &amp; video/documentary"/>
    <x v="89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x v="0"/>
    <s v="USD"/>
    <n v="1348786494"/>
    <n v="1346194494"/>
    <b v="1"/>
    <x v="109"/>
    <b v="1"/>
    <s v="film &amp; video/documentary"/>
    <x v="90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x v="0"/>
    <s v="USD"/>
    <n v="1336747995"/>
    <n v="1334155995"/>
    <b v="1"/>
    <x v="110"/>
    <b v="1"/>
    <s v="film &amp; video/documentary"/>
    <x v="90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x v="0"/>
    <s v="USD"/>
    <n v="1273522560"/>
    <n v="1269928430"/>
    <b v="1"/>
    <x v="6"/>
    <b v="1"/>
    <s v="film &amp; video/documentary"/>
    <x v="38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x v="0"/>
    <s v="USD"/>
    <n v="1271994660"/>
    <n v="1264565507"/>
    <b v="1"/>
    <x v="17"/>
    <b v="1"/>
    <s v="film &amp; video/documentary"/>
    <x v="91"/>
    <n v="40.42"/>
    <x v="0"/>
    <x v="4"/>
  </r>
  <r>
    <n v="267"/>
    <s v="Uncharted Amazon"/>
    <s v="A visually stunning, feature length film chronicling life's challenges in the remote depths of the Amazon rainforest."/>
    <x v="97"/>
    <n v="12965.44"/>
    <x v="0"/>
    <x v="1"/>
    <s v="GBP"/>
    <n v="1403693499"/>
    <n v="1401101499"/>
    <b v="1"/>
    <x v="111"/>
    <b v="1"/>
    <s v="film &amp; video/documentary"/>
    <x v="88"/>
    <n v="78.58"/>
    <x v="0"/>
    <x v="4"/>
  </r>
  <r>
    <n v="268"/>
    <s v="La Tierra de los Adioses"/>
    <s v="Help us finish a documentary about four teens coming-of-age in a small, rural Mexican town that has suffered 50% migration to the U.S."/>
    <x v="10"/>
    <n v="5570"/>
    <x v="0"/>
    <x v="0"/>
    <s v="USD"/>
    <n v="1320640778"/>
    <n v="1316749178"/>
    <b v="1"/>
    <x v="112"/>
    <b v="1"/>
    <s v="film &amp; video/documentary"/>
    <x v="38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x v="2"/>
    <s v="AUD"/>
    <n v="1487738622"/>
    <n v="1485146622"/>
    <b v="1"/>
    <x v="113"/>
    <b v="1"/>
    <s v="film &amp; video/documentary"/>
    <x v="92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x v="0"/>
    <s v="USD"/>
    <n v="1306296000"/>
    <n v="1301950070"/>
    <b v="1"/>
    <x v="42"/>
    <b v="1"/>
    <s v="film &amp; video/documentary"/>
    <x v="42"/>
    <n v="57.54"/>
    <x v="0"/>
    <x v="4"/>
  </r>
  <r>
    <n v="271"/>
    <s v="The Mathare Project"/>
    <s v="A documentary shot over 12 years about the hopes and dreams of five orphans struggling to reach adulthood in Kenya's Mathare slum."/>
    <x v="11"/>
    <n v="31404"/>
    <x v="0"/>
    <x v="0"/>
    <s v="USD"/>
    <n v="1388649600"/>
    <n v="1386123861"/>
    <b v="1"/>
    <x v="114"/>
    <b v="1"/>
    <s v="film &amp; video/documentary"/>
    <x v="2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x v="0"/>
    <s v="USD"/>
    <n v="1272480540"/>
    <n v="1267220191"/>
    <b v="1"/>
    <x v="71"/>
    <b v="1"/>
    <s v="film &amp; video/documentary"/>
    <x v="93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x v="0"/>
    <s v="USD"/>
    <n v="1309694266"/>
    <n v="1307102266"/>
    <b v="1"/>
    <x v="115"/>
    <b v="1"/>
    <s v="film &amp; video/documentary"/>
    <x v="29"/>
    <n v="45.67"/>
    <x v="0"/>
    <x v="4"/>
  </r>
  <r>
    <n v="274"/>
    <s v="In Search of Nabad (Documentary Film)"/>
    <s v="An intimate documentary sharing the powerful voices of Seattle's Somali refugees and their search for peace in their new home."/>
    <x v="23"/>
    <n v="6240"/>
    <x v="0"/>
    <x v="0"/>
    <s v="USD"/>
    <n v="1333609140"/>
    <n v="1330638829"/>
    <b v="1"/>
    <x v="116"/>
    <b v="1"/>
    <s v="film &amp; video/documentary"/>
    <x v="94"/>
    <n v="55.22"/>
    <x v="0"/>
    <x v="4"/>
  </r>
  <r>
    <n v="275"/>
    <s v="Finding the Funk"/>
    <s v="A journey through the origins and influence of funk music from James Brown to D'Angelo we are FINDING THE FUNK!"/>
    <x v="22"/>
    <n v="21679"/>
    <x v="0"/>
    <x v="0"/>
    <s v="USD"/>
    <n v="1352511966"/>
    <n v="1349916366"/>
    <b v="1"/>
    <x v="117"/>
    <b v="1"/>
    <s v="film &amp; video/documentary"/>
    <x v="29"/>
    <n v="65.3"/>
    <x v="0"/>
    <x v="4"/>
  </r>
  <r>
    <n v="276"/>
    <s v="Abalimi"/>
    <s v="A film about Xhosa women in townships of South Africa micro-farming to fight extreme poverty, gain health, and create food security."/>
    <x v="23"/>
    <n v="5904"/>
    <x v="0"/>
    <x v="0"/>
    <s v="USD"/>
    <n v="1335574674"/>
    <n v="1330394274"/>
    <b v="1"/>
    <x v="95"/>
    <b v="1"/>
    <s v="film &amp; video/documentary"/>
    <x v="34"/>
    <n v="95.23"/>
    <x v="0"/>
    <x v="4"/>
  </r>
  <r>
    <n v="277"/>
    <s v="Pressing On: The Letterpress Film"/>
    <s v="A documentary about the survival of letterpress and the remarkable printers who preserve the history and knowledge of the craft."/>
    <x v="99"/>
    <n v="71748"/>
    <x v="0"/>
    <x v="0"/>
    <s v="USD"/>
    <n v="1432416219"/>
    <n v="1429824219"/>
    <b v="1"/>
    <x v="118"/>
    <b v="1"/>
    <s v="film &amp; video/documentary"/>
    <x v="5"/>
    <n v="75.44"/>
    <x v="0"/>
    <x v="4"/>
  </r>
  <r>
    <n v="278"/>
    <s v="The Babushkas of Chernobyl"/>
    <s v="An unlikely story of spirit, defiance and beauty from the most contaminated place on Earth"/>
    <x v="100"/>
    <n v="40594"/>
    <x v="0"/>
    <x v="0"/>
    <s v="USD"/>
    <n v="1350003539"/>
    <n v="1347411539"/>
    <b v="1"/>
    <x v="119"/>
    <b v="1"/>
    <s v="film &amp; video/documentary"/>
    <x v="95"/>
    <n v="97.82"/>
    <x v="0"/>
    <x v="4"/>
  </r>
  <r>
    <n v="279"/>
    <s v="Instructions on Parting"/>
    <s v="This documentary film is an intimate portrait of love and loss that observes family and nature undergoing the cycle of birth to death."/>
    <x v="73"/>
    <n v="26744.11"/>
    <x v="0"/>
    <x v="0"/>
    <s v="USD"/>
    <n v="1488160860"/>
    <n v="1485237096"/>
    <b v="1"/>
    <x v="120"/>
    <b v="1"/>
    <s v="film &amp; video/documentary"/>
    <x v="96"/>
    <n v="87.69"/>
    <x v="0"/>
    <x v="4"/>
  </r>
  <r>
    <n v="280"/>
    <s v="Korengal Theatrical Release"/>
    <s v="My latest film Korengal, takes us back to the same valley with the same troops as in my Academy AwardÂ® nominated film Restrepo."/>
    <x v="96"/>
    <n v="117108"/>
    <x v="0"/>
    <x v="0"/>
    <s v="USD"/>
    <n v="1401459035"/>
    <n v="1397571035"/>
    <b v="1"/>
    <x v="121"/>
    <b v="1"/>
    <s v="film &amp; video/documentary"/>
    <x v="94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x v="0"/>
    <s v="USD"/>
    <n v="1249932360"/>
    <n v="1242532513"/>
    <b v="1"/>
    <x v="1"/>
    <b v="1"/>
    <s v="film &amp; video/documentary"/>
    <x v="10"/>
    <n v="83.95"/>
    <x v="0"/>
    <x v="4"/>
  </r>
  <r>
    <n v="282"/>
    <s v="Greenlight the PATROL BASE JAKER Movie"/>
    <s v="See US Marines make counter-insurgency work in Helmand Province--the Taliban's stronghold in Afghanistan."/>
    <x v="101"/>
    <n v="45535"/>
    <x v="0"/>
    <x v="0"/>
    <s v="USD"/>
    <n v="1266876000"/>
    <n v="1263679492"/>
    <b v="1"/>
    <x v="122"/>
    <b v="1"/>
    <s v="film &amp; video/documentary"/>
    <x v="7"/>
    <n v="254.39"/>
    <x v="0"/>
    <x v="4"/>
  </r>
  <r>
    <n v="283"/>
    <s v="SOLE SURVIVOR"/>
    <s v="What is the impact of survivorship on the human condition?"/>
    <x v="102"/>
    <n v="20569.05"/>
    <x v="0"/>
    <x v="0"/>
    <s v="USD"/>
    <n v="1306904340"/>
    <n v="1305219744"/>
    <b v="1"/>
    <x v="91"/>
    <b v="1"/>
    <s v="film &amp; video/documentary"/>
    <x v="35"/>
    <n v="101.83"/>
    <x v="0"/>
    <x v="4"/>
  </r>
  <r>
    <n v="284"/>
    <s v="Wisconsin Rising"/>
    <s v="A film documenting WI Gov.Scott Walker's attack on working families and how it is reanimating the American labor movement."/>
    <x v="79"/>
    <n v="41850.46"/>
    <x v="0"/>
    <x v="0"/>
    <s v="USD"/>
    <n v="1327167780"/>
    <n v="1325007780"/>
    <b v="1"/>
    <x v="123"/>
    <b v="1"/>
    <s v="film &amp; video/documentary"/>
    <x v="2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x v="0"/>
    <s v="USD"/>
    <n v="1379614128"/>
    <n v="1377022128"/>
    <b v="1"/>
    <x v="124"/>
    <b v="1"/>
    <s v="film &amp; video/documentary"/>
    <x v="97"/>
    <n v="56.9"/>
    <x v="0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x v="0"/>
    <s v="USD"/>
    <n v="1364236524"/>
    <n v="1360352124"/>
    <b v="1"/>
    <x v="125"/>
    <b v="1"/>
    <s v="film &amp; video/documentary"/>
    <x v="15"/>
    <n v="121.28"/>
    <x v="0"/>
    <x v="4"/>
  </r>
  <r>
    <n v="287"/>
    <s v="In Country: A Documentary Film (POSTPRODUCTION)"/>
    <s v="War is hell. Why would anyone want to spend their weekends there?"/>
    <x v="36"/>
    <n v="26445"/>
    <x v="0"/>
    <x v="0"/>
    <s v="USD"/>
    <n v="1351828800"/>
    <n v="1349160018"/>
    <b v="1"/>
    <x v="126"/>
    <b v="1"/>
    <s v="film &amp; video/documentary"/>
    <x v="98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x v="0"/>
    <s v="USD"/>
    <n v="1340683393"/>
    <n v="1337659393"/>
    <b v="1"/>
    <x v="127"/>
    <b v="1"/>
    <s v="film &amp; video/documentary"/>
    <x v="3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x v="1"/>
    <s v="GBP"/>
    <n v="1383389834"/>
    <n v="1380797834"/>
    <b v="1"/>
    <x v="128"/>
    <b v="1"/>
    <s v="film &amp; video/documentary"/>
    <x v="2"/>
    <n v="67.77"/>
    <x v="0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x v="0"/>
    <s v="USD"/>
    <n v="1296633540"/>
    <n v="1292316697"/>
    <b v="1"/>
    <x v="129"/>
    <b v="1"/>
    <s v="film &amp; video/documentary"/>
    <x v="13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x v="0"/>
    <s v="USD"/>
    <n v="1367366460"/>
    <n v="1365791246"/>
    <b v="1"/>
    <x v="130"/>
    <b v="1"/>
    <s v="film &amp; video/documentary"/>
    <x v="28"/>
    <n v="46.88"/>
    <x v="0"/>
    <x v="4"/>
  </r>
  <r>
    <n v="292"/>
    <s v="The Undocumented"/>
    <s v="THE UNDOCUMENTED is a 90 cinema verite documentary that exposes a little known consequence of current U. S. immigration policy."/>
    <x v="96"/>
    <n v="76130.2"/>
    <x v="0"/>
    <x v="0"/>
    <s v="USD"/>
    <n v="1319860740"/>
    <n v="1317064599"/>
    <b v="1"/>
    <x v="131"/>
    <b v="1"/>
    <s v="film &amp; video/documentary"/>
    <x v="21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x v="0"/>
    <s v="USD"/>
    <n v="1398009714"/>
    <n v="1395417714"/>
    <b v="1"/>
    <x v="132"/>
    <b v="1"/>
    <s v="film &amp; video/documentary"/>
    <x v="7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x v="0"/>
    <s v="USD"/>
    <n v="1279555200"/>
    <n v="1276480894"/>
    <b v="1"/>
    <x v="133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x v="0"/>
    <s v="USD"/>
    <n v="1383264000"/>
    <n v="1378080409"/>
    <b v="1"/>
    <x v="134"/>
    <b v="1"/>
    <s v="film &amp; video/documentary"/>
    <x v="18"/>
    <n v="100.08"/>
    <x v="0"/>
    <x v="4"/>
  </r>
  <r>
    <n v="296"/>
    <s v="Bel Borba Is Here!"/>
    <s v="Bel Borba is Here is a feature film about the most inspiring Brazilian artist you've never heard of... until now."/>
    <x v="31"/>
    <n v="29681.55"/>
    <x v="0"/>
    <x v="0"/>
    <s v="USD"/>
    <n v="1347017083"/>
    <n v="1344857083"/>
    <b v="1"/>
    <x v="135"/>
    <b v="1"/>
    <s v="film &amp; video/documentary"/>
    <x v="17"/>
    <n v="230.09"/>
    <x v="0"/>
    <x v="4"/>
  </r>
  <r>
    <n v="297"/>
    <s v="Who Owns Yoga?"/>
    <s v="Who Owns Yoga? is a feature length documentary film that explores the changing nature of yoga in the modern world."/>
    <x v="22"/>
    <n v="20128"/>
    <x v="0"/>
    <x v="0"/>
    <s v="USD"/>
    <n v="1430452740"/>
    <n v="1427390901"/>
    <b v="1"/>
    <x v="136"/>
    <b v="1"/>
    <s v="film &amp; video/documentary"/>
    <x v="7"/>
    <n v="141.75"/>
    <x v="0"/>
    <x v="4"/>
  </r>
  <r>
    <n v="298"/>
    <s v="DisHonesty - A Documentary Feature Film"/>
    <s v="The truth is, we all lie - and by &quot;we,&quot; we mean everyone!"/>
    <x v="103"/>
    <n v="137254.84"/>
    <x v="0"/>
    <x v="0"/>
    <s v="USD"/>
    <n v="1399669200"/>
    <n v="1394536048"/>
    <b v="1"/>
    <x v="137"/>
    <b v="1"/>
    <s v="film &amp; video/documentary"/>
    <x v="15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x v="0"/>
    <s v="USD"/>
    <n v="1289975060"/>
    <n v="1287379460"/>
    <b v="1"/>
    <x v="138"/>
    <b v="1"/>
    <s v="film &amp; video/documentary"/>
    <x v="99"/>
    <n v="73.34"/>
    <x v="0"/>
    <x v="4"/>
  </r>
  <r>
    <n v="300"/>
    <s v="The Bus "/>
    <s v="THE BUS is a feature-length documentary film celebrating one of the most iconic and beloved vehicles ever produced, the Volkswagen Bus."/>
    <x v="31"/>
    <n v="25430.66"/>
    <x v="0"/>
    <x v="0"/>
    <s v="USD"/>
    <n v="1303686138"/>
    <n v="1301007738"/>
    <b v="1"/>
    <x v="139"/>
    <b v="1"/>
    <s v="film &amp; video/documentary"/>
    <x v="21"/>
    <n v="85.34"/>
    <x v="0"/>
    <x v="4"/>
  </r>
  <r>
    <n v="301"/>
    <s v="WORLD FAIR"/>
    <s v="A film about personal memory, amateur cinematography, and visions of the future at the 1939 New York World's Fair."/>
    <x v="93"/>
    <n v="15435.55"/>
    <x v="0"/>
    <x v="0"/>
    <s v="USD"/>
    <n v="1363711335"/>
    <n v="1360258935"/>
    <b v="1"/>
    <x v="140"/>
    <b v="1"/>
    <s v="film &amp; video/documentary"/>
    <x v="17"/>
    <n v="61.5"/>
    <x v="0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x v="0"/>
    <s v="USD"/>
    <n v="1330115638"/>
    <n v="1327523638"/>
    <b v="1"/>
    <x v="52"/>
    <b v="1"/>
    <s v="film &amp; video/documentary"/>
    <x v="8"/>
    <n v="93.02"/>
    <x v="0"/>
    <x v="4"/>
  </r>
  <r>
    <n v="303"/>
    <s v="The Forest for the Trees"/>
    <s v="The story of Jadab Payeng, an Indian man who single handedly planted nearly 1400 acres of forest to save his island, Majuli."/>
    <x v="9"/>
    <n v="4124"/>
    <x v="0"/>
    <x v="0"/>
    <s v="USD"/>
    <n v="1338601346"/>
    <n v="1336009346"/>
    <b v="1"/>
    <x v="141"/>
    <b v="1"/>
    <s v="film &amp; video/documentary"/>
    <x v="0"/>
    <n v="50.29"/>
    <x v="0"/>
    <x v="4"/>
  </r>
  <r>
    <n v="304"/>
    <s v="Beyond Iconic: Distribution for film on Dennis Stock"/>
    <s v="A portrait of a life fully realized and a look at what it takes to make great photography."/>
    <x v="104"/>
    <n v="7876"/>
    <x v="0"/>
    <x v="0"/>
    <s v="USD"/>
    <n v="1346464800"/>
    <n v="1343096197"/>
    <b v="1"/>
    <x v="142"/>
    <b v="1"/>
    <s v="film &amp; video/documentary"/>
    <x v="100"/>
    <n v="106.43"/>
    <x v="0"/>
    <x v="4"/>
  </r>
  <r>
    <n v="305"/>
    <s v="My Friend Mott-ly"/>
    <s v="A documentary that I am making about the difficult, but inspiring, life of a late friend of mine."/>
    <x v="51"/>
    <n v="9775"/>
    <x v="0"/>
    <x v="0"/>
    <s v="USD"/>
    <n v="1331392049"/>
    <n v="1328800049"/>
    <b v="1"/>
    <x v="143"/>
    <b v="1"/>
    <s v="film &amp; video/documentary"/>
    <x v="22"/>
    <n v="51.72"/>
    <x v="0"/>
    <x v="4"/>
  </r>
  <r>
    <n v="306"/>
    <s v="Escape/Artist: The Jason Escape Documentary"/>
    <s v="A feature-length documentary on the life of Boston escape artist Jason Escape."/>
    <x v="28"/>
    <n v="2929"/>
    <x v="0"/>
    <x v="0"/>
    <s v="USD"/>
    <n v="1363806333"/>
    <n v="1362081933"/>
    <b v="1"/>
    <x v="144"/>
    <b v="1"/>
    <s v="film &amp; video/documentary"/>
    <x v="101"/>
    <n v="36.61"/>
    <x v="0"/>
    <x v="4"/>
  </r>
  <r>
    <n v="307"/>
    <s v="Grammar Revolution"/>
    <s v="Why is grammar important?"/>
    <x v="29"/>
    <n v="24490"/>
    <x v="0"/>
    <x v="0"/>
    <s v="USD"/>
    <n v="1360276801"/>
    <n v="1357684801"/>
    <b v="1"/>
    <x v="145"/>
    <b v="1"/>
    <s v="film &amp; video/documentary"/>
    <x v="38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x v="0"/>
    <s v="USD"/>
    <n v="1299775210"/>
    <n v="1295887210"/>
    <b v="1"/>
    <x v="91"/>
    <b v="1"/>
    <s v="film &amp; video/documentary"/>
    <x v="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x v="0"/>
    <s v="USD"/>
    <n v="1346695334"/>
    <n v="1344880934"/>
    <b v="1"/>
    <x v="146"/>
    <b v="1"/>
    <s v="film &amp; video/documentary"/>
    <x v="17"/>
    <n v="89.96"/>
    <x v="0"/>
    <x v="4"/>
  </r>
  <r>
    <n v="310"/>
    <s v="Feels Like Coming Home Tour"/>
    <s v="30 day tour to release a compilation CD with 16 original songs about hometowns.  Webisodes and documentary to follow."/>
    <x v="28"/>
    <n v="1041.29"/>
    <x v="0"/>
    <x v="0"/>
    <s v="USD"/>
    <n v="1319076000"/>
    <n v="1317788623"/>
    <b v="1"/>
    <x v="17"/>
    <b v="1"/>
    <s v="film &amp; video/documentary"/>
    <x v="3"/>
    <n v="28.92"/>
    <x v="0"/>
    <x v="4"/>
  </r>
  <r>
    <n v="311"/>
    <s v="The Sticking Place Interactive Documentary"/>
    <s v="An imaginative interactive documentary about Leah Callahan, a freestyle wrestler and Olympic hopeful."/>
    <x v="22"/>
    <n v="20820.330000000002"/>
    <x v="0"/>
    <x v="0"/>
    <s v="USD"/>
    <n v="1325404740"/>
    <n v="1321852592"/>
    <b v="1"/>
    <x v="3"/>
    <b v="1"/>
    <s v="film &amp; video/documentary"/>
    <x v="3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x v="0"/>
    <s v="USD"/>
    <n v="1365973432"/>
    <n v="1363381432"/>
    <b v="1"/>
    <x v="96"/>
    <b v="1"/>
    <s v="film &amp; video/documentary"/>
    <x v="20"/>
    <n v="61.3"/>
    <x v="0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x v="0"/>
    <s v="USD"/>
    <n v="1281542340"/>
    <n v="1277702894"/>
    <b v="1"/>
    <x v="147"/>
    <b v="1"/>
    <s v="film &amp; video/documentary"/>
    <x v="2"/>
    <n v="80.2"/>
    <x v="0"/>
    <x v="4"/>
  </r>
  <r>
    <n v="314"/>
    <s v="Making Mail: A Documentary"/>
    <s v="A documentary about artists who embrace the antiquated postal service and use it to send beautiful pieces of mail art across the globe."/>
    <x v="28"/>
    <n v="3851.5"/>
    <x v="0"/>
    <x v="0"/>
    <s v="USD"/>
    <n v="1362167988"/>
    <n v="1359575988"/>
    <b v="1"/>
    <x v="148"/>
    <b v="1"/>
    <s v="film &amp; video/documentary"/>
    <x v="102"/>
    <n v="32.1"/>
    <x v="0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x v="0"/>
    <s v="USD"/>
    <n v="1345660334"/>
    <n v="1343068334"/>
    <b v="1"/>
    <x v="149"/>
    <b v="1"/>
    <s v="film &amp; video/documentary"/>
    <x v="7"/>
    <n v="200.89"/>
    <x v="0"/>
    <x v="4"/>
  </r>
  <r>
    <n v="316"/>
    <s v="THE SECRET TRIAL 5 - GRASSROOTS CROSS-CANADA TOUR"/>
    <s v="Award winning documentary The Secret Trial 5 needs your help for a Cross-Canada Tour!"/>
    <x v="36"/>
    <n v="17066"/>
    <x v="0"/>
    <x v="5"/>
    <s v="CAD"/>
    <n v="1418273940"/>
    <n v="1415398197"/>
    <b v="1"/>
    <x v="150"/>
    <b v="1"/>
    <s v="film &amp; video/documentary"/>
    <x v="35"/>
    <n v="108.01"/>
    <x v="0"/>
    <x v="4"/>
  </r>
  <r>
    <n v="317"/>
    <s v="Good Men, Bad Men, and a Few Rowdy Ladies"/>
    <s v="The story of a cowboy town with a prison problem, and the colorful characters who call it home."/>
    <x v="11"/>
    <n v="30241"/>
    <x v="0"/>
    <x v="0"/>
    <s v="USD"/>
    <n v="1386778483"/>
    <n v="1384186483"/>
    <b v="1"/>
    <x v="151"/>
    <b v="1"/>
    <s v="film &amp; video/documentary"/>
    <x v="7"/>
    <n v="95.7"/>
    <x v="0"/>
    <x v="4"/>
  </r>
  <r>
    <n v="318"/>
    <s v="Friend Request: Accepted"/>
    <s v="Photographer, Ty Morin, pays a visit to every single one of his Facebook friends to take their portrait...all 788 of them."/>
    <x v="10"/>
    <n v="14166"/>
    <x v="0"/>
    <x v="0"/>
    <s v="USD"/>
    <n v="1364342151"/>
    <n v="1361753751"/>
    <b v="1"/>
    <x v="4"/>
    <b v="1"/>
    <s v="film &amp; video/documentary"/>
    <x v="10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x v="0"/>
    <s v="USD"/>
    <n v="1265097540"/>
    <n v="1257538029"/>
    <b v="1"/>
    <x v="13"/>
    <b v="1"/>
    <s v="film &amp; video/documentary"/>
    <x v="40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x v="1"/>
    <s v="GBP"/>
    <n v="1450825200"/>
    <n v="1448284433"/>
    <b v="1"/>
    <x v="150"/>
    <b v="1"/>
    <s v="film &amp; video/documentary"/>
    <x v="13"/>
    <n v="134.91"/>
    <x v="0"/>
    <x v="4"/>
  </r>
  <r>
    <n v="321"/>
    <s v="An Impossible Project"/>
    <s v="The more digital the world, the more analog our dreams._x000a_A feature documentary shot on 35mm film."/>
    <x v="19"/>
    <n v="35932"/>
    <x v="0"/>
    <x v="12"/>
    <s v="EUR"/>
    <n v="1478605386"/>
    <n v="1475577786"/>
    <b v="1"/>
    <x v="152"/>
    <b v="1"/>
    <s v="film &amp; video/documentary"/>
    <x v="33"/>
    <n v="106.62"/>
    <x v="0"/>
    <x v="4"/>
  </r>
  <r>
    <n v="322"/>
    <s v="Last of the Big Tuskers"/>
    <s v="A documentary film about the largest elephants on earth and what is being done to ensure their survival."/>
    <x v="31"/>
    <n v="26978"/>
    <x v="0"/>
    <x v="0"/>
    <s v="USD"/>
    <n v="1463146848"/>
    <n v="1460554848"/>
    <b v="1"/>
    <x v="153"/>
    <b v="1"/>
    <s v="film &amp; video/documentary"/>
    <x v="29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x v="0"/>
    <s v="USD"/>
    <n v="1482307140"/>
    <n v="1479886966"/>
    <b v="1"/>
    <x v="6"/>
    <b v="1"/>
    <s v="film &amp; video/documentary"/>
    <x v="4"/>
    <n v="114.59"/>
    <x v="0"/>
    <x v="4"/>
  </r>
  <r>
    <n v="324"/>
    <s v="KEEP MOVING FORWARD - Documentary Film"/>
    <s v="A documentary about a Vietnam veteran who finds peace from his PTSD through Disney, rather than medication."/>
    <x v="0"/>
    <n v="8636"/>
    <x v="0"/>
    <x v="0"/>
    <s v="USD"/>
    <n v="1438441308"/>
    <n v="1435590108"/>
    <b v="1"/>
    <x v="141"/>
    <b v="1"/>
    <s v="film &amp; video/documentary"/>
    <x v="21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x v="0"/>
    <s v="USD"/>
    <n v="1482208233"/>
    <n v="1479184233"/>
    <b v="1"/>
    <x v="154"/>
    <b v="1"/>
    <s v="film &amp; video/documentary"/>
    <x v="3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x v="0"/>
    <s v="USD"/>
    <n v="1489532220"/>
    <n v="1486625606"/>
    <b v="1"/>
    <x v="155"/>
    <b v="1"/>
    <s v="film &amp; video/documentary"/>
    <x v="40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x v="23"/>
    <n v="5456"/>
    <x v="0"/>
    <x v="0"/>
    <s v="USD"/>
    <n v="1427011200"/>
    <n v="1424669929"/>
    <b v="1"/>
    <x v="69"/>
    <b v="1"/>
    <s v="film &amp; video/documentary"/>
    <x v="104"/>
    <n v="160.47"/>
    <x v="0"/>
    <x v="4"/>
  </r>
  <r>
    <n v="328"/>
    <s v="Edgar Allan Poe: Buried Alive"/>
    <s v="A documentary that tells the real story of the misunderstood author, and explores the iconic status he still commands today."/>
    <x v="96"/>
    <n v="77710.8"/>
    <x v="0"/>
    <x v="0"/>
    <s v="USD"/>
    <n v="1446350400"/>
    <n v="1443739388"/>
    <b v="1"/>
    <x v="156"/>
    <b v="1"/>
    <s v="film &amp; video/documentary"/>
    <x v="3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x v="0"/>
    <s v="USD"/>
    <n v="1446868800"/>
    <n v="1444821127"/>
    <b v="1"/>
    <x v="157"/>
    <b v="1"/>
    <s v="film &amp; video/documentary"/>
    <x v="6"/>
    <n v="63.17"/>
    <x v="0"/>
    <x v="4"/>
  </r>
  <r>
    <n v="330"/>
    <s v="The Power of Place"/>
    <s v="A film project that will compel decision makers to conserve iconic NH landscapes at risk due to an electricity transmission project."/>
    <x v="19"/>
    <n v="35640"/>
    <x v="0"/>
    <x v="0"/>
    <s v="USD"/>
    <n v="1368763140"/>
    <n v="1366028563"/>
    <b v="1"/>
    <x v="158"/>
    <b v="1"/>
    <s v="film &amp; video/documentary"/>
    <x v="21"/>
    <n v="104.82"/>
    <x v="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x v="0"/>
    <s v="USD"/>
    <n v="1466171834"/>
    <n v="1463493434"/>
    <b v="1"/>
    <x v="159"/>
    <b v="1"/>
    <s v="film &amp; video/documentary"/>
    <x v="13"/>
    <n v="97.36"/>
    <x v="0"/>
    <x v="4"/>
  </r>
  <r>
    <n v="332"/>
    <s v="Changing of the Gods"/>
    <s v="A groundbreaking new film by Kenny Ausubel &amp; Louie Schwartzberg, featuring John Cleese, based on the work of Richard Tarnas."/>
    <x v="57"/>
    <n v="113015"/>
    <x v="0"/>
    <x v="0"/>
    <s v="USD"/>
    <n v="1446019200"/>
    <n v="1442420377"/>
    <b v="1"/>
    <x v="160"/>
    <b v="1"/>
    <s v="film &amp; video/documentary"/>
    <x v="40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x v="0"/>
    <s v="USD"/>
    <n v="1460038591"/>
    <n v="1457450191"/>
    <b v="1"/>
    <x v="161"/>
    <b v="1"/>
    <s v="film &amp; video/documentary"/>
    <x v="10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x v="0"/>
    <s v="USD"/>
    <n v="1431716400"/>
    <n v="1428423757"/>
    <b v="1"/>
    <x v="50"/>
    <b v="1"/>
    <s v="film &amp; video/documentary"/>
    <x v="7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x v="0"/>
    <s v="USD"/>
    <n v="1431122400"/>
    <n v="1428428515"/>
    <b v="1"/>
    <x v="144"/>
    <b v="1"/>
    <s v="film &amp; video/documentary"/>
    <x v="3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x v="0"/>
    <s v="USD"/>
    <n v="1447427918"/>
    <n v="1444832318"/>
    <b v="1"/>
    <x v="131"/>
    <b v="1"/>
    <s v="film &amp; video/documentary"/>
    <x v="16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x v="0"/>
    <s v="USD"/>
    <n v="1426298708"/>
    <n v="1423710308"/>
    <b v="1"/>
    <x v="162"/>
    <b v="1"/>
    <s v="film &amp; video/documentary"/>
    <x v="7"/>
    <n v="97.9"/>
    <x v="0"/>
    <x v="4"/>
  </r>
  <r>
    <n v="338"/>
    <s v="Queer Genius"/>
    <s v="&quot;Queer Genius&quot; explores the lives of four visionary queer artists: Eileen Myles, Barbara Hammer, Jibz Cameron and Shannon Funchess"/>
    <x v="36"/>
    <n v="16520.04"/>
    <x v="0"/>
    <x v="0"/>
    <s v="USD"/>
    <n v="1472864400"/>
    <n v="1468001290"/>
    <b v="1"/>
    <x v="163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x v="12"/>
    <n v="6485"/>
    <x v="0"/>
    <x v="0"/>
    <s v="USD"/>
    <n v="1430331268"/>
    <n v="1427739268"/>
    <b v="1"/>
    <x v="30"/>
    <b v="1"/>
    <s v="film &amp; video/documentary"/>
    <x v="29"/>
    <n v="72.87"/>
    <x v="0"/>
    <x v="4"/>
  </r>
  <r>
    <n v="340"/>
    <s v="Somaliland: The Abaarso Story"/>
    <s v="Feature-length documentary about five Somali Muslim students pursuing dreams of education in America"/>
    <x v="19"/>
    <n v="43758"/>
    <x v="0"/>
    <x v="0"/>
    <s v="USD"/>
    <n v="1489006800"/>
    <n v="1486397007"/>
    <b v="1"/>
    <x v="164"/>
    <b v="1"/>
    <s v="film &amp; video/documentary"/>
    <x v="105"/>
    <n v="146.35"/>
    <x v="0"/>
    <x v="4"/>
  </r>
  <r>
    <n v="341"/>
    <s v="Video of Connections: A Mural"/>
    <s v="Documentary: Creation of large-scale outdoor mural by young artists. Time lapse. From blank concrete wall to colorful, visual story."/>
    <x v="8"/>
    <n v="3735"/>
    <x v="0"/>
    <x v="0"/>
    <s v="USD"/>
    <n v="1412135940"/>
    <n v="1410555998"/>
    <b v="1"/>
    <x v="165"/>
    <b v="1"/>
    <s v="film &amp; video/documentary"/>
    <x v="13"/>
    <n v="67.91"/>
    <x v="0"/>
    <x v="4"/>
  </r>
  <r>
    <n v="342"/>
    <s v="BREAKING A MONSTER a film about the band Unlocking The Truth"/>
    <s v="BREAKING A MONSTER needs your help to play in THEATERS!"/>
    <x v="56"/>
    <n v="55201.52"/>
    <x v="0"/>
    <x v="0"/>
    <s v="USD"/>
    <n v="1461955465"/>
    <n v="1459363465"/>
    <b v="1"/>
    <x v="166"/>
    <b v="1"/>
    <s v="film &amp; video/documentary"/>
    <x v="8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x v="0"/>
    <s v="USD"/>
    <n v="1415934000"/>
    <n v="1413308545"/>
    <b v="1"/>
    <x v="167"/>
    <b v="1"/>
    <s v="film &amp; video/documentary"/>
    <x v="21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x v="0"/>
    <s v="USD"/>
    <n v="1433125200"/>
    <n v="1429312694"/>
    <b v="1"/>
    <x v="168"/>
    <b v="1"/>
    <s v="film &amp; video/documentary"/>
    <x v="21"/>
    <n v="119.99"/>
    <x v="0"/>
    <x v="4"/>
  </r>
  <r>
    <n v="345"/>
    <s v="Red Wolf Revival: An Uncertain Tomorrow"/>
    <s v="With the fate of the red wolves at stake, we explore if they can still survive in their last wild home in North Carolina."/>
    <x v="107"/>
    <n v="17875"/>
    <x v="0"/>
    <x v="0"/>
    <s v="USD"/>
    <n v="1432161590"/>
    <n v="1429569590"/>
    <b v="1"/>
    <x v="122"/>
    <b v="1"/>
    <s v="film &amp; video/documentary"/>
    <x v="4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x v="0"/>
    <s v="USD"/>
    <n v="1444824021"/>
    <n v="1442232021"/>
    <b v="1"/>
    <x v="101"/>
    <b v="1"/>
    <s v="film &amp; video/documentary"/>
    <x v="106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x v="0"/>
    <s v="USD"/>
    <n v="1447505609"/>
    <n v="1444910009"/>
    <b v="1"/>
    <x v="169"/>
    <b v="1"/>
    <s v="film &amp; video/documentary"/>
    <x v="20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x v="0"/>
    <s v="USD"/>
    <n v="1440165916"/>
    <n v="1437573916"/>
    <b v="1"/>
    <x v="46"/>
    <b v="1"/>
    <s v="film &amp; video/documentary"/>
    <x v="33"/>
    <n v="86.55"/>
    <x v="0"/>
    <x v="4"/>
  </r>
  <r>
    <n v="349"/>
    <s v="Strangers To Peace: A Documentary"/>
    <s v="After 52 years of war, FARC guerrilla soldiers rejoin Colombian society to forge new lives of peace."/>
    <x v="108"/>
    <n v="12007.18"/>
    <x v="0"/>
    <x v="0"/>
    <s v="USD"/>
    <n v="1487937508"/>
    <n v="1485345508"/>
    <b v="1"/>
    <x v="157"/>
    <b v="1"/>
    <s v="film &amp; video/documentary"/>
    <x v="13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x v="0"/>
    <s v="USD"/>
    <n v="1473566340"/>
    <n v="1470274509"/>
    <b v="1"/>
    <x v="170"/>
    <b v="1"/>
    <s v="film &amp; video/documentary"/>
    <x v="41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x v="3"/>
    <s v="EUR"/>
    <n v="1460066954"/>
    <n v="1456614554"/>
    <b v="1"/>
    <x v="171"/>
    <b v="1"/>
    <s v="film &amp; video/documentary"/>
    <x v="37"/>
    <n v="44.91"/>
    <x v="0"/>
    <x v="4"/>
  </r>
  <r>
    <n v="352"/>
    <s v="Art Therapy: The Movie - The Final Push"/>
    <s v="An epic journey around the world, exploring the power of the human spirit and how art can be used to inspire a lifetime."/>
    <x v="3"/>
    <n v="11656"/>
    <x v="0"/>
    <x v="0"/>
    <s v="USD"/>
    <n v="1412740868"/>
    <n v="1410148868"/>
    <b v="1"/>
    <x v="172"/>
    <b v="1"/>
    <s v="film &amp; video/documentary"/>
    <x v="1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x v="0"/>
    <s v="USD"/>
    <n v="1447963219"/>
    <n v="1445367619"/>
    <b v="1"/>
    <x v="173"/>
    <b v="1"/>
    <s v="film &amp; video/documentary"/>
    <x v="15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x v="0"/>
    <s v="USD"/>
    <n v="1460141521"/>
    <n v="1457553121"/>
    <b v="1"/>
    <x v="60"/>
    <b v="1"/>
    <s v="film &amp; video/documentary"/>
    <x v="3"/>
    <n v="125.45"/>
    <x v="0"/>
    <x v="4"/>
  </r>
  <r>
    <n v="355"/>
    <s v="REZA ABDOH -Theatre Visionary"/>
    <s v="A documentary film about the late REZA ABDOH and his performance company DAR A LUZ."/>
    <x v="19"/>
    <n v="40690"/>
    <x v="0"/>
    <x v="0"/>
    <s v="USD"/>
    <n v="1417420994"/>
    <n v="1414738994"/>
    <b v="1"/>
    <x v="111"/>
    <b v="1"/>
    <s v="film &amp; video/documentary"/>
    <x v="31"/>
    <n v="246.61"/>
    <x v="0"/>
    <x v="4"/>
  </r>
  <r>
    <n v="356"/>
    <s v="43 and 80"/>
    <s v="A documentary about halibut conservation and how it impacts communities of Southeast Alaska."/>
    <x v="51"/>
    <n v="7701.93"/>
    <x v="0"/>
    <x v="0"/>
    <s v="USD"/>
    <n v="1458152193"/>
    <n v="1455563793"/>
    <b v="1"/>
    <x v="174"/>
    <b v="1"/>
    <s v="film &amp; video/documentary"/>
    <x v="3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x v="0"/>
    <s v="USD"/>
    <n v="1429852797"/>
    <n v="1426396797"/>
    <b v="1"/>
    <x v="175"/>
    <b v="1"/>
    <s v="film &amp; video/documentary"/>
    <x v="107"/>
    <n v="86.14"/>
    <x v="0"/>
    <x v="4"/>
  </r>
  <r>
    <n v="358"/>
    <s v="Nobody Knows Anything (except William Goldman)"/>
    <s v="Screenwriter. Novelist. Playwright. The inside story of famed writer William Goldman. As only he can tell it."/>
    <x v="63"/>
    <n v="51544"/>
    <x v="0"/>
    <x v="0"/>
    <s v="USD"/>
    <n v="1466002800"/>
    <n v="1463517521"/>
    <b v="1"/>
    <x v="176"/>
    <b v="1"/>
    <s v="film &amp; video/documentary"/>
    <x v="3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x v="0"/>
    <s v="USD"/>
    <n v="1415941920"/>
    <n v="1414028490"/>
    <b v="1"/>
    <x v="177"/>
    <b v="1"/>
    <s v="film &amp; video/documentary"/>
    <x v="2"/>
    <n v="84.02"/>
    <x v="0"/>
    <x v="4"/>
  </r>
  <r>
    <n v="360"/>
    <s v="Faith: A Documentary"/>
    <s v="A brave woman takes her wife and son from New York to visit her hometown in Kenya, where she was persecuted for being a lesbian."/>
    <x v="14"/>
    <n v="12165"/>
    <x v="0"/>
    <x v="0"/>
    <s v="USD"/>
    <n v="1437621060"/>
    <n v="1433799180"/>
    <b v="0"/>
    <x v="45"/>
    <b v="1"/>
    <s v="film &amp; video/documentary"/>
    <x v="7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x v="0"/>
    <s v="USD"/>
    <n v="1416704506"/>
    <n v="1414108906"/>
    <b v="0"/>
    <x v="178"/>
    <b v="1"/>
    <s v="film &amp; video/documentary"/>
    <x v="38"/>
    <n v="109.82"/>
    <x v="0"/>
    <x v="4"/>
  </r>
  <r>
    <n v="362"/>
    <s v="THE RIDGE: TEN FOR THIRTY"/>
    <s v="A SHORT FILM celebrating ONE RACE: the Bridger Ridge Run. TEN RUNNERS: the movie-stars. THIRTY YEARS: running wild in the mountains."/>
    <x v="112"/>
    <n v="12000"/>
    <x v="0"/>
    <x v="0"/>
    <s v="USD"/>
    <n v="1407456000"/>
    <n v="1405573391"/>
    <b v="0"/>
    <x v="48"/>
    <b v="1"/>
    <s v="film &amp; video/documentary"/>
    <x v="39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x v="0"/>
    <s v="USD"/>
    <n v="1272828120"/>
    <n v="1268934736"/>
    <b v="0"/>
    <x v="55"/>
    <b v="1"/>
    <s v="film &amp; video/documentary"/>
    <x v="7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x v="0"/>
    <s v="USD"/>
    <n v="1403323140"/>
    <n v="1400704672"/>
    <b v="0"/>
    <x v="116"/>
    <b v="1"/>
    <s v="film &amp; video/documentary"/>
    <x v="5"/>
    <n v="68.239999999999995"/>
    <x v="0"/>
    <x v="4"/>
  </r>
  <r>
    <n v="365"/>
    <s v="A QUEER COUNTRY"/>
    <s v="Please help us finish this documentary about how Tel Aviv in Israel became a gay friendly liberal hub in a religious state"/>
    <x v="36"/>
    <n v="15596"/>
    <x v="0"/>
    <x v="1"/>
    <s v="GBP"/>
    <n v="1393597999"/>
    <n v="1391005999"/>
    <b v="0"/>
    <x v="71"/>
    <b v="1"/>
    <s v="film &amp; video/documentary"/>
    <x v="3"/>
    <n v="239.94"/>
    <x v="0"/>
    <x v="4"/>
  </r>
  <r>
    <n v="366"/>
    <s v="A BUSHMAN ODYSSEY"/>
    <s v="One Bushman familyâ€™s struggle to survive genocide, dispossession and post-apartheid freedom in South Africa."/>
    <x v="114"/>
    <n v="38500"/>
    <x v="0"/>
    <x v="0"/>
    <s v="USD"/>
    <n v="1337540518"/>
    <n v="1334948518"/>
    <b v="0"/>
    <x v="179"/>
    <b v="1"/>
    <s v="film &amp; video/documentary"/>
    <x v="7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x v="0"/>
    <s v="USD"/>
    <n v="1367384340"/>
    <n v="1363960278"/>
    <b v="0"/>
    <x v="46"/>
    <b v="1"/>
    <s v="film &amp; video/documentary"/>
    <x v="3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x v="0"/>
    <s v="USD"/>
    <n v="1426426322"/>
    <n v="1423405922"/>
    <b v="0"/>
    <x v="180"/>
    <b v="1"/>
    <s v="film &amp; video/documentary"/>
    <x v="3"/>
    <n v="81.849999999999994"/>
    <x v="0"/>
    <x v="4"/>
  </r>
  <r>
    <n v="369"/>
    <s v="Alpine Zone"/>
    <s v="A documentary of one woman's attempt at solo hiking 2,000 miles, in an effort to understand herself and societal expectations."/>
    <x v="115"/>
    <n v="7160.12"/>
    <x v="0"/>
    <x v="0"/>
    <s v="USD"/>
    <n v="1326633269"/>
    <n v="1324041269"/>
    <b v="0"/>
    <x v="157"/>
    <b v="1"/>
    <s v="film &amp; video/documentary"/>
    <x v="5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x v="0"/>
    <s v="USD"/>
    <n v="1483729500"/>
    <n v="1481137500"/>
    <b v="0"/>
    <x v="68"/>
    <b v="1"/>
    <s v="film &amp; video/documentary"/>
    <x v="108"/>
    <n v="709.42"/>
    <x v="0"/>
    <x v="4"/>
  </r>
  <r>
    <n v="371"/>
    <s v="Unbranded"/>
    <s v="3,000 Miles. 18 Wild Horses. 6 Months. 5 States. 4 men. A documentary about Conservation, Exploration, and Wild Mustangs."/>
    <x v="60"/>
    <n v="171253"/>
    <x v="0"/>
    <x v="0"/>
    <s v="USD"/>
    <n v="1359743139"/>
    <n v="1355855139"/>
    <b v="0"/>
    <x v="181"/>
    <b v="1"/>
    <s v="film &amp; video/documentary"/>
    <x v="35"/>
    <n v="161.26"/>
    <x v="0"/>
    <x v="4"/>
  </r>
  <r>
    <n v="372"/>
    <s v="Wild Equus"/>
    <s v="A short documentary exploring the uses of 'Natural Horsemanship' across Europe"/>
    <x v="43"/>
    <n v="376"/>
    <x v="0"/>
    <x v="1"/>
    <s v="GBP"/>
    <n v="1459872000"/>
    <n v="1456408244"/>
    <b v="0"/>
    <x v="82"/>
    <b v="1"/>
    <s v="film &amp; video/documentary"/>
    <x v="105"/>
    <n v="41.78"/>
    <x v="0"/>
    <x v="4"/>
  </r>
  <r>
    <n v="373"/>
    <s v="The Boing Heard 'Round the World"/>
    <s v="A feature documentary about UPA Pictures, the little studio that changed the course of animation around the world"/>
    <x v="51"/>
    <n v="8000"/>
    <x v="0"/>
    <x v="0"/>
    <s v="USD"/>
    <n v="1342648398"/>
    <n v="1340056398"/>
    <b v="0"/>
    <x v="30"/>
    <b v="1"/>
    <s v="film &amp; video/documentary"/>
    <x v="13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x v="0"/>
    <s v="USD"/>
    <n v="1316208031"/>
    <n v="1312320031"/>
    <b v="0"/>
    <x v="49"/>
    <b v="1"/>
    <s v="film &amp; video/documentary"/>
    <x v="26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x v="0"/>
    <s v="USD"/>
    <n v="1393694280"/>
    <n v="1390088311"/>
    <b v="0"/>
    <x v="25"/>
    <b v="1"/>
    <s v="film &amp; video/documentary"/>
    <x v="28"/>
    <n v="42.86"/>
    <x v="0"/>
    <x v="4"/>
  </r>
  <r>
    <n v="376"/>
    <s v="Quintessential: The Journey"/>
    <s v="A film about the cosmetics industry. Everything you need to know about the ingredients being used and what alternatives are out there."/>
    <x v="116"/>
    <n v="2596"/>
    <x v="0"/>
    <x v="1"/>
    <s v="GBP"/>
    <n v="1472122316"/>
    <n v="1469443916"/>
    <b v="0"/>
    <x v="53"/>
    <b v="1"/>
    <s v="film &amp; video/documentary"/>
    <x v="6"/>
    <n v="54.08"/>
    <x v="0"/>
    <x v="4"/>
  </r>
  <r>
    <n v="377"/>
    <s v="PIN UP! THE MOVIE The documentary with vintage style"/>
    <s v="Dangerous. Sexy. All-American Girl. You know the look. Now meet the women who are making retro style modern."/>
    <x v="14"/>
    <n v="13728"/>
    <x v="0"/>
    <x v="0"/>
    <s v="USD"/>
    <n v="1447484460"/>
    <n v="1444888868"/>
    <b v="0"/>
    <x v="182"/>
    <b v="1"/>
    <s v="film &amp; video/documentary"/>
    <x v="35"/>
    <n v="103.22"/>
    <x v="0"/>
    <x v="4"/>
  </r>
  <r>
    <n v="378"/>
    <s v="Where is Home?"/>
    <s v="Ugandan Filmmaker and Activist Kamoga Hassan's new documentary follows Ugandan LGBT asylum seekers asking the question &quot;Where is home?&quot;"/>
    <x v="9"/>
    <n v="3353"/>
    <x v="0"/>
    <x v="5"/>
    <s v="CAD"/>
    <n v="1453765920"/>
    <n v="1451655808"/>
    <b v="0"/>
    <x v="183"/>
    <b v="1"/>
    <s v="film &amp; video/documentary"/>
    <x v="20"/>
    <n v="40.4"/>
    <x v="0"/>
    <x v="4"/>
  </r>
  <r>
    <n v="379"/>
    <s v="The Unknowns"/>
    <s v="The U.S. Army has granted us permission to film a documentary at America's most sacred shrine: The Tomb of the Unknown Soldier."/>
    <x v="36"/>
    <n v="17412"/>
    <x v="0"/>
    <x v="0"/>
    <s v="USD"/>
    <n v="1336062672"/>
    <n v="1332174672"/>
    <b v="0"/>
    <x v="184"/>
    <b v="1"/>
    <s v="film &amp; video/documentary"/>
    <x v="31"/>
    <n v="116.86"/>
    <x v="0"/>
    <x v="4"/>
  </r>
  <r>
    <n v="380"/>
    <s v="Steamboat Springs Van Clan"/>
    <s v="The Steamboat Van Clan is a group of three young ski competitors following their dreams and documenting their adventures along the way."/>
    <x v="23"/>
    <n v="5660"/>
    <x v="0"/>
    <x v="0"/>
    <s v="USD"/>
    <n v="1453569392"/>
    <n v="1451409392"/>
    <b v="0"/>
    <x v="72"/>
    <b v="1"/>
    <s v="film &amp; video/documentary"/>
    <x v="24"/>
    <n v="115.51"/>
    <x v="0"/>
    <x v="4"/>
  </r>
  <r>
    <n v="381"/>
    <s v="Clearwater"/>
    <s v="Set in the ancient waters of the Puget Sound, Clearwater is a universal story about the need to adapt to change."/>
    <x v="31"/>
    <n v="26182.5"/>
    <x v="0"/>
    <x v="0"/>
    <s v="USD"/>
    <n v="1343624400"/>
    <n v="1340642717"/>
    <b v="0"/>
    <x v="140"/>
    <b v="1"/>
    <s v="film &amp; video/documentary"/>
    <x v="2"/>
    <n v="104.31"/>
    <x v="0"/>
    <x v="4"/>
  </r>
  <r>
    <n v="382"/>
    <s v="99% Declaration Mini-Doc"/>
    <s v="I went to Philadelphia to find out if The 99% Declaration could take the ideas of OccupyWallSt. and make change from within the system."/>
    <x v="20"/>
    <n v="1535"/>
    <x v="0"/>
    <x v="0"/>
    <s v="USD"/>
    <n v="1346950900"/>
    <n v="1345741300"/>
    <b v="0"/>
    <x v="19"/>
    <b v="1"/>
    <s v="film &amp; video/documentary"/>
    <x v="109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x v="0"/>
    <s v="USD"/>
    <n v="1400467759"/>
    <n v="1398480559"/>
    <b v="0"/>
    <x v="53"/>
    <b v="1"/>
    <s v="film &amp; video/documentary"/>
    <x v="110"/>
    <n v="43.02"/>
    <x v="0"/>
    <x v="4"/>
  </r>
  <r>
    <n v="384"/>
    <s v="Nurse Mare Foals: Born to Die"/>
    <s v="This documentary is about Last Chance Corral in Athens, Ohio and their heroic work saving nurse mare foals from imminent death."/>
    <x v="22"/>
    <n v="22421"/>
    <x v="0"/>
    <x v="0"/>
    <s v="USD"/>
    <n v="1420569947"/>
    <n v="1417977947"/>
    <b v="0"/>
    <x v="185"/>
    <b v="1"/>
    <s v="film &amp; video/documentary"/>
    <x v="20"/>
    <n v="58.54"/>
    <x v="0"/>
    <x v="4"/>
  </r>
  <r>
    <n v="385"/>
    <s v="Luke and Jedi"/>
    <s v="A documentary following the incredible story of a brave little boy and his service dog, fighting Type 1 Diabetes one day at a time."/>
    <x v="31"/>
    <n v="26495.5"/>
    <x v="0"/>
    <x v="0"/>
    <s v="USD"/>
    <n v="1416582101"/>
    <n v="1413986501"/>
    <b v="0"/>
    <x v="186"/>
    <b v="1"/>
    <s v="film &amp; video/documentary"/>
    <x v="6"/>
    <n v="111.8"/>
    <x v="0"/>
    <x v="4"/>
  </r>
  <r>
    <n v="386"/>
    <s v="Submarine: Diving Away From Adulthood"/>
    <s v="Eight friends reunite to achieve their childhood dream of designing, constructing, and launching a homemade submarine."/>
    <x v="20"/>
    <n v="601"/>
    <x v="0"/>
    <x v="0"/>
    <s v="USD"/>
    <n v="1439246991"/>
    <n v="1437950991"/>
    <b v="0"/>
    <x v="62"/>
    <b v="1"/>
    <s v="film &amp; video/documentary"/>
    <x v="8"/>
    <n v="46.23"/>
    <x v="0"/>
    <x v="4"/>
  </r>
  <r>
    <n v="387"/>
    <s v="On the Back of a Tiger"/>
    <s v="The workings of life revised: Pioneering scientists &amp; health-seekers challenge our understanding of disease, aging and consciousness."/>
    <x v="114"/>
    <n v="81316"/>
    <x v="0"/>
    <x v="0"/>
    <s v="USD"/>
    <n v="1439618400"/>
    <n v="1436976858"/>
    <b v="0"/>
    <x v="187"/>
    <b v="1"/>
    <s v="film &amp; video/documentary"/>
    <x v="111"/>
    <n v="144.69"/>
    <x v="0"/>
    <x v="4"/>
  </r>
  <r>
    <n v="388"/>
    <s v="Another Man's Treasure documentary"/>
    <s v="A documentary film featuring the World's Largest Rummage Sale and rumination on the Power and Pleasures of Possessions."/>
    <x v="10"/>
    <n v="6308"/>
    <x v="0"/>
    <x v="0"/>
    <s v="USD"/>
    <n v="1469670580"/>
    <n v="1467078580"/>
    <b v="0"/>
    <x v="26"/>
    <b v="1"/>
    <s v="film &amp; video/documentary"/>
    <x v="9"/>
    <n v="88.85"/>
    <x v="0"/>
    <x v="4"/>
  </r>
  <r>
    <n v="389"/>
    <s v="The Food Cure"/>
    <s v="What difference can food really make? A documentary film about six people who make the radical choice to face cancer with their plates."/>
    <x v="118"/>
    <n v="123444.12"/>
    <x v="0"/>
    <x v="0"/>
    <s v="USD"/>
    <n v="1394233140"/>
    <n v="1391477450"/>
    <b v="0"/>
    <x v="188"/>
    <b v="1"/>
    <s v="film &amp; video/documentary"/>
    <x v="11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x v="0"/>
    <s v="USD"/>
    <n v="1431046372"/>
    <n v="1429318372"/>
    <b v="0"/>
    <x v="25"/>
    <b v="1"/>
    <s v="film &amp; video/documentary"/>
    <x v="8"/>
    <n v="71.430000000000007"/>
    <x v="0"/>
    <x v="4"/>
  </r>
  <r>
    <n v="391"/>
    <s v="Science, Sex and the Ladies"/>
    <s v="Too many women feel confused about their orgasm and shame about their desire. This movie aims to change that."/>
    <x v="22"/>
    <n v="20122"/>
    <x v="0"/>
    <x v="0"/>
    <s v="USD"/>
    <n v="1324169940"/>
    <n v="1321578051"/>
    <b v="0"/>
    <x v="189"/>
    <b v="1"/>
    <s v="film &amp; video/documentary"/>
    <x v="7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x v="0"/>
    <s v="USD"/>
    <n v="1315450800"/>
    <n v="1312823571"/>
    <b v="0"/>
    <x v="190"/>
    <b v="1"/>
    <s v="film &amp; video/documentary"/>
    <x v="7"/>
    <n v="90.62"/>
    <x v="0"/>
    <x v="4"/>
  </r>
  <r>
    <n v="393"/>
    <s v="THE PENGUIN COUNTERS Documentary Film"/>
    <s v="This is a story thatâ€™s never been told, about tackling climate change one penguin at a timeâ€¦"/>
    <x v="63"/>
    <n v="55223"/>
    <x v="0"/>
    <x v="0"/>
    <s v="USD"/>
    <n v="1381424452"/>
    <n v="1378746052"/>
    <b v="0"/>
    <x v="191"/>
    <b v="1"/>
    <s v="film &amp; video/documentary"/>
    <x v="5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x v="3"/>
    <s v="EUR"/>
    <n v="1460918282"/>
    <n v="1455737882"/>
    <b v="0"/>
    <x v="133"/>
    <b v="1"/>
    <s v="film &amp; video/documentary"/>
    <x v="20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x v="0"/>
    <s v="USD"/>
    <n v="1335562320"/>
    <n v="1332452960"/>
    <b v="0"/>
    <x v="192"/>
    <b v="1"/>
    <s v="film &amp; video/documentary"/>
    <x v="29"/>
    <n v="58.72"/>
    <x v="0"/>
    <x v="4"/>
  </r>
  <r>
    <n v="396"/>
    <s v="No Act of Ours Film"/>
    <s v="Loyalty and morality are questioned as we follow the struggles of Penn State students in wake of the child sexual abuse scandal."/>
    <x v="36"/>
    <n v="16000"/>
    <x v="0"/>
    <x v="0"/>
    <s v="USD"/>
    <n v="1341668006"/>
    <n v="1340372006"/>
    <b v="0"/>
    <x v="193"/>
    <b v="1"/>
    <s v="film &amp; video/documentary"/>
    <x v="13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x v="0"/>
    <s v="USD"/>
    <n v="1283312640"/>
    <n v="1279651084"/>
    <b v="0"/>
    <x v="194"/>
    <b v="1"/>
    <s v="film &amp; video/documentary"/>
    <x v="3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x v="0"/>
    <s v="USD"/>
    <n v="1430334126"/>
    <n v="1426446126"/>
    <b v="0"/>
    <x v="85"/>
    <b v="1"/>
    <s v="film &amp; video/documentary"/>
    <x v="10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x v="1"/>
    <s v="GBP"/>
    <n v="1481716800"/>
    <n v="1479070867"/>
    <b v="0"/>
    <x v="195"/>
    <b v="1"/>
    <s v="film &amp; video/documentary"/>
    <x v="13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x v="0"/>
    <s v="USD"/>
    <n v="1400297400"/>
    <n v="1397661347"/>
    <b v="0"/>
    <x v="95"/>
    <b v="1"/>
    <s v="film &amp; video/documentary"/>
    <x v="20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x v="0"/>
    <s v="USD"/>
    <n v="1312747970"/>
    <n v="1310155970"/>
    <b v="0"/>
    <x v="196"/>
    <b v="1"/>
    <s v="film &amp; video/documentary"/>
    <x v="3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x v="0"/>
    <s v="USD"/>
    <n v="1446731817"/>
    <n v="1444913817"/>
    <b v="0"/>
    <x v="68"/>
    <b v="1"/>
    <s v="film &amp; video/documentary"/>
    <x v="24"/>
    <n v="65.88"/>
    <x v="0"/>
    <x v="4"/>
  </r>
  <r>
    <n v="403"/>
    <s v="MONDO BANANA"/>
    <s v="A documentary adventure about bananas - and people. Your round-trip ticket into the heart of banana-cultures!!"/>
    <x v="10"/>
    <n v="5263"/>
    <x v="0"/>
    <x v="0"/>
    <s v="USD"/>
    <n v="1312960080"/>
    <n v="1308900441"/>
    <b v="0"/>
    <x v="16"/>
    <b v="1"/>
    <s v="film &amp; video/documentary"/>
    <x v="2"/>
    <n v="75.19"/>
    <x v="0"/>
    <x v="4"/>
  </r>
  <r>
    <n v="404"/>
    <s v="The Last One: Unfolding the AIDS MEMORIAL QUILT"/>
    <s v="A feature length documentary, exploring the many lives memorialized by the iconic AIDS Memorial Quilt."/>
    <x v="19"/>
    <n v="36082"/>
    <x v="0"/>
    <x v="0"/>
    <s v="USD"/>
    <n v="1391641440"/>
    <n v="1389107062"/>
    <b v="0"/>
    <x v="197"/>
    <b v="1"/>
    <s v="film &amp; video/documentary"/>
    <x v="33"/>
    <n v="133.13999999999999"/>
    <x v="0"/>
    <x v="4"/>
  </r>
  <r>
    <n v="405"/>
    <s v="The Healing Effect Movie"/>
    <s v="Come, join our movie movement.  A new documentary about the healing power of food."/>
    <x v="121"/>
    <n v="3036"/>
    <x v="0"/>
    <x v="0"/>
    <s v="USD"/>
    <n v="1394071339"/>
    <n v="1391479339"/>
    <b v="0"/>
    <x v="165"/>
    <b v="1"/>
    <s v="film &amp; video/documentary"/>
    <x v="29"/>
    <n v="55.2"/>
    <x v="0"/>
    <x v="4"/>
  </r>
  <r>
    <n v="406"/>
    <s v="The Desert River Bends"/>
    <s v="The Desert River Bends is a short documentary following the alternative lifestyles of three middle-age river guides in Moab UT."/>
    <x v="70"/>
    <n v="3015.73"/>
    <x v="0"/>
    <x v="0"/>
    <s v="USD"/>
    <n v="1304920740"/>
    <n v="1301975637"/>
    <b v="0"/>
    <x v="2"/>
    <b v="1"/>
    <s v="film &amp; video/documentary"/>
    <x v="29"/>
    <n v="86.16"/>
    <x v="0"/>
    <x v="4"/>
  </r>
  <r>
    <n v="407"/>
    <s v="Haymarket Documentary"/>
    <s v="The story of the 1886 Haymarket Riot explored through the history of the Haymarket Police Memorial Statue."/>
    <x v="13"/>
    <n v="2031"/>
    <x v="0"/>
    <x v="0"/>
    <s v="USD"/>
    <n v="1321739650"/>
    <n v="1316552050"/>
    <b v="0"/>
    <x v="19"/>
    <b v="1"/>
    <s v="film &amp; video/documentary"/>
    <x v="21"/>
    <n v="92.32"/>
    <x v="0"/>
    <x v="4"/>
  </r>
  <r>
    <n v="408"/>
    <s v="Reverence: A Documentary Short on Branded Yarmulkes"/>
    <s v="A documentary exploring the phenomenon of custom and branded yarmulkes in Jewish-American communities."/>
    <x v="12"/>
    <n v="6086.26"/>
    <x v="0"/>
    <x v="0"/>
    <s v="USD"/>
    <n v="1383676790"/>
    <n v="1380217190"/>
    <b v="0"/>
    <x v="44"/>
    <b v="1"/>
    <s v="film &amp; video/documentary"/>
    <x v="7"/>
    <n v="160.16"/>
    <x v="0"/>
    <x v="4"/>
  </r>
  <r>
    <n v="409"/>
    <s v="The Lost Generation"/>
    <s v="I am working on a project that explores the relationship between education to work for youth within the European Union."/>
    <x v="2"/>
    <n v="684"/>
    <x v="0"/>
    <x v="1"/>
    <s v="GBP"/>
    <n v="1469220144"/>
    <n v="1466628144"/>
    <b v="0"/>
    <x v="41"/>
    <b v="1"/>
    <s v="film &amp; video/documentary"/>
    <x v="0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x v="5"/>
    <s v="CAD"/>
    <n v="1434670397"/>
    <n v="1429486397"/>
    <b v="0"/>
    <x v="63"/>
    <b v="1"/>
    <s v="film &amp; video/documentary"/>
    <x v="30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x v="0"/>
    <s v="USD"/>
    <n v="1387688400"/>
    <n v="1384920804"/>
    <b v="0"/>
    <x v="198"/>
    <b v="1"/>
    <s v="film &amp; video/documentary"/>
    <x v="7"/>
    <n v="125.79"/>
    <x v="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x v="0"/>
    <s v="USD"/>
    <n v="1343238578"/>
    <n v="1341856178"/>
    <b v="0"/>
    <x v="165"/>
    <b v="1"/>
    <s v="film &amp; video/documentary"/>
    <x v="37"/>
    <n v="57.65"/>
    <x v="0"/>
    <x v="4"/>
  </r>
  <r>
    <n v="413"/>
    <s v="Through the Fire: Rebuilding Somalia"/>
    <s v="A journey to discover how Somalis are rebuilding their shattered nation, with a focus on the role that women are playing."/>
    <x v="122"/>
    <n v="13451"/>
    <x v="0"/>
    <x v="0"/>
    <s v="USD"/>
    <n v="1342731811"/>
    <n v="1340139811"/>
    <b v="0"/>
    <x v="199"/>
    <b v="1"/>
    <s v="film &amp; video/documentary"/>
    <x v="2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x v="0"/>
    <s v="USD"/>
    <n v="1381541465"/>
    <n v="1378949465"/>
    <b v="0"/>
    <x v="200"/>
    <b v="1"/>
    <s v="film &amp; video/documentary"/>
    <x v="3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x v="5"/>
    <s v="CAD"/>
    <n v="1413547200"/>
    <n v="1411417602"/>
    <b v="0"/>
    <x v="64"/>
    <b v="1"/>
    <s v="film &amp; video/documentary"/>
    <x v="21"/>
    <n v="68.099999999999994"/>
    <x v="0"/>
    <x v="4"/>
  </r>
  <r>
    <n v="416"/>
    <s v="Fire in the Heart of the City"/>
    <s v="35,000 pounds of food to a city. Highlighting the &quot;Convoy New Britain&quot; event from birth to beyond."/>
    <x v="28"/>
    <n v="1202.17"/>
    <x v="0"/>
    <x v="0"/>
    <s v="USD"/>
    <n v="1391851831"/>
    <n v="1389259831"/>
    <b v="0"/>
    <x v="20"/>
    <b v="1"/>
    <s v="film &amp; video/documentary"/>
    <x v="28"/>
    <n v="48.09"/>
    <x v="0"/>
    <x v="4"/>
  </r>
  <r>
    <n v="417"/>
    <s v="Cycle of Life"/>
    <s v="An unexpected kidney donor acts on faith in order to rescue a fellow cyclist from his failing body. The true story of Pete and Kelly."/>
    <x v="124"/>
    <n v="10526"/>
    <x v="0"/>
    <x v="0"/>
    <s v="USD"/>
    <n v="1365395580"/>
    <n v="1364426260"/>
    <b v="0"/>
    <x v="47"/>
    <b v="1"/>
    <s v="film &amp; video/documentary"/>
    <x v="8"/>
    <n v="202.42"/>
    <x v="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x v="0"/>
    <s v="USD"/>
    <n v="1437633997"/>
    <n v="1435041997"/>
    <b v="0"/>
    <x v="201"/>
    <b v="1"/>
    <s v="film &amp; video/documentary"/>
    <x v="7"/>
    <n v="216.75"/>
    <x v="0"/>
    <x v="4"/>
  </r>
  <r>
    <n v="419"/>
    <s v="BEYOND LOCAL"/>
    <s v="Beyond Local is a personal journey through an art-centric and musically talented community that fosters creativity."/>
    <x v="6"/>
    <n v="8035"/>
    <x v="0"/>
    <x v="0"/>
    <s v="USD"/>
    <n v="1372536787"/>
    <n v="1367352787"/>
    <b v="0"/>
    <x v="196"/>
    <b v="1"/>
    <s v="film &amp; video/documentary"/>
    <x v="8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x v="0"/>
    <s v="USD"/>
    <n v="1394772031"/>
    <n v="1392183631"/>
    <b v="0"/>
    <x v="83"/>
    <b v="0"/>
    <s v="film &amp; video/animation"/>
    <x v="50"/>
    <n v="4.83"/>
    <x v="0"/>
    <x v="5"/>
  </r>
  <r>
    <n v="421"/>
    <s v="The monster Inside"/>
    <s v="An artistic project that will act as my final animation project and first feature film written, directed, animated, and produced by me"/>
    <x v="36"/>
    <n v="301"/>
    <x v="2"/>
    <x v="0"/>
    <s v="USD"/>
    <n v="1440157656"/>
    <n v="1434973656"/>
    <b v="0"/>
    <x v="79"/>
    <b v="0"/>
    <s v="film &amp; video/animation"/>
    <x v="53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x v="0"/>
    <s v="USD"/>
    <n v="1410416097"/>
    <n v="1407824097"/>
    <b v="0"/>
    <x v="8"/>
    <b v="0"/>
    <s v="film &amp; video/animation"/>
    <x v="60"/>
    <n v="35.83"/>
    <x v="0"/>
    <x v="5"/>
  </r>
  <r>
    <n v="423"/>
    <s v="The Dark Brotherhood  (from the makers of COPS: Skyrim)"/>
    <s v="from the makers of COPS: Skyrim comes the Dark Brotherhood. a dramatic series created with Skyrim machinima."/>
    <x v="22"/>
    <n v="153"/>
    <x v="2"/>
    <x v="0"/>
    <s v="USD"/>
    <n v="1370470430"/>
    <n v="1367878430"/>
    <b v="0"/>
    <x v="62"/>
    <b v="0"/>
    <s v="film &amp; video/animation"/>
    <x v="60"/>
    <n v="11.77"/>
    <x v="0"/>
    <x v="5"/>
  </r>
  <r>
    <n v="424"/>
    <s v="Drowning -Short animated Film"/>
    <s v="A short film about a gay teenage boy who is bullied to the point where he is willing to commit suicide. Only he can save himself."/>
    <x v="9"/>
    <n v="203.9"/>
    <x v="2"/>
    <x v="0"/>
    <s v="USD"/>
    <n v="1332748899"/>
    <n v="1327568499"/>
    <b v="0"/>
    <x v="81"/>
    <b v="0"/>
    <s v="film &amp; video/animation"/>
    <x v="113"/>
    <n v="40.78"/>
    <x v="0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x v="0"/>
    <s v="USD"/>
    <n v="1448660404"/>
    <n v="1443472804"/>
    <b v="0"/>
    <x v="84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x v="3"/>
    <n v="133"/>
    <x v="2"/>
    <x v="0"/>
    <s v="USD"/>
    <n v="1456851914"/>
    <n v="1454259914"/>
    <b v="0"/>
    <x v="22"/>
    <b v="0"/>
    <s v="film &amp; video/animation"/>
    <x v="60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x v="0"/>
    <s v="USD"/>
    <n v="1445540340"/>
    <n v="1444340940"/>
    <b v="0"/>
    <x v="78"/>
    <b v="0"/>
    <s v="film &amp; video/animation"/>
    <x v="50"/>
    <n v="0"/>
    <x v="0"/>
    <x v="5"/>
  </r>
  <r>
    <n v="428"/>
    <s v="Little Clay Bible - Zacchaeus"/>
    <s v="Fresh, fun, entertaining Bible stories on YouTube, stop-motion style."/>
    <x v="14"/>
    <n v="676"/>
    <x v="2"/>
    <x v="0"/>
    <s v="USD"/>
    <n v="1402956000"/>
    <n v="1400523845"/>
    <b v="0"/>
    <x v="62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x v="10"/>
    <n v="0"/>
    <x v="2"/>
    <x v="0"/>
    <s v="USD"/>
    <n v="1259297940"/>
    <n v="1252964282"/>
    <b v="0"/>
    <x v="78"/>
    <b v="0"/>
    <s v="film &amp; video/animation"/>
    <x v="5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x v="0"/>
    <s v="USD"/>
    <n v="1378866867"/>
    <n v="1377570867"/>
    <b v="0"/>
    <x v="81"/>
    <b v="0"/>
    <s v="film &amp; video/animation"/>
    <x v="53"/>
    <n v="4.8"/>
    <x v="0"/>
    <x v="5"/>
  </r>
  <r>
    <n v="431"/>
    <s v="Bump in the road short stop motion animation"/>
    <s v="A short stop motion animated film of a man on his way home when strange goings on start to happen on his journey."/>
    <x v="9"/>
    <n v="415"/>
    <x v="2"/>
    <x v="1"/>
    <s v="GBP"/>
    <n v="1467752083"/>
    <n v="1465160083"/>
    <b v="0"/>
    <x v="22"/>
    <b v="0"/>
    <s v="film &amp; video/animation"/>
    <x v="51"/>
    <n v="51.88"/>
    <x v="0"/>
    <x v="5"/>
  </r>
  <r>
    <n v="432"/>
    <s v="The Zombie Next Door"/>
    <s v="A teenage zombie named Jeff and his mad scientist mother adapt to life in the town of Serendipity, where the supernatural occurs daily."/>
    <x v="12"/>
    <n v="570"/>
    <x v="2"/>
    <x v="0"/>
    <s v="USD"/>
    <n v="1445448381"/>
    <n v="1440264381"/>
    <b v="0"/>
    <x v="22"/>
    <b v="0"/>
    <s v="film &amp; video/animation"/>
    <x v="54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x v="0"/>
    <s v="USD"/>
    <n v="1444576022"/>
    <n v="1439392022"/>
    <b v="0"/>
    <x v="78"/>
    <b v="0"/>
    <s v="film &amp; video/animation"/>
    <x v="5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x v="0"/>
    <s v="USD"/>
    <n v="1385931702"/>
    <n v="1383076902"/>
    <b v="0"/>
    <x v="84"/>
    <b v="0"/>
    <s v="film &amp; video/animation"/>
    <x v="62"/>
    <n v="62.5"/>
    <x v="0"/>
    <x v="5"/>
  </r>
  <r>
    <n v="435"/>
    <s v="Planet Earth Superheroes"/>
    <s v="Be a part of the Planet Earth Superheroes legacy by supporting the project. Mike and friends gain powers to save endangered animals."/>
    <x v="74"/>
    <n v="3"/>
    <x v="2"/>
    <x v="0"/>
    <s v="USD"/>
    <n v="1379094980"/>
    <n v="1376502980"/>
    <b v="0"/>
    <x v="8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x v="28"/>
    <n v="0"/>
    <x v="2"/>
    <x v="0"/>
    <s v="USD"/>
    <n v="1375260113"/>
    <n v="1372668113"/>
    <b v="0"/>
    <x v="78"/>
    <b v="0"/>
    <s v="film &amp; video/animation"/>
    <x v="5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x v="5"/>
    <s v="CAD"/>
    <n v="1475912326"/>
    <n v="1470728326"/>
    <b v="0"/>
    <x v="78"/>
    <b v="0"/>
    <s v="film &amp; video/animation"/>
    <x v="50"/>
    <n v="0"/>
    <x v="0"/>
    <x v="5"/>
  </r>
  <r>
    <n v="438"/>
    <s v="In Game: The Animated Series"/>
    <s v="As Smyton pushes himself to become respected, he unlocks secrets about himself and the world around him."/>
    <x v="22"/>
    <n v="1876"/>
    <x v="2"/>
    <x v="0"/>
    <s v="USD"/>
    <n v="1447830958"/>
    <n v="1445235358"/>
    <b v="0"/>
    <x v="202"/>
    <b v="0"/>
    <s v="film &amp; video/animation"/>
    <x v="114"/>
    <n v="170.55"/>
    <x v="0"/>
    <x v="5"/>
  </r>
  <r>
    <n v="439"/>
    <s v="Starting a cartoon series"/>
    <s v="Hi everyone, I'm trying to begin a cartoon series. It's a show about space bounty hunters and their adventures as they travel around."/>
    <x v="52"/>
    <n v="0"/>
    <x v="2"/>
    <x v="0"/>
    <s v="USD"/>
    <n v="1413569818"/>
    <n v="1412705818"/>
    <b v="0"/>
    <x v="78"/>
    <b v="0"/>
    <s v="film &amp; video/animation"/>
    <x v="50"/>
    <n v="0"/>
    <x v="0"/>
    <x v="5"/>
  </r>
  <r>
    <n v="440"/>
    <s v="Consumed"/>
    <s v="A stop-motion animation made by a one girl team, with a camera, creativity, and a lot of determination."/>
    <x v="10"/>
    <n v="5"/>
    <x v="2"/>
    <x v="0"/>
    <s v="USD"/>
    <n v="1458859153"/>
    <n v="1456270753"/>
    <b v="0"/>
    <x v="29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x v="44"/>
    <n v="0"/>
    <x v="2"/>
    <x v="1"/>
    <s v="GBP"/>
    <n v="1383418996"/>
    <n v="1380826996"/>
    <b v="0"/>
    <x v="78"/>
    <b v="0"/>
    <s v="film &amp; video/animation"/>
    <x v="50"/>
    <n v="0"/>
    <x v="0"/>
    <x v="5"/>
  </r>
  <r>
    <n v="442"/>
    <s v="The Paranormal Idiot"/>
    <s v="Doomsday is here"/>
    <x v="73"/>
    <n v="6691"/>
    <x v="2"/>
    <x v="0"/>
    <s v="USD"/>
    <n v="1424380783"/>
    <n v="1421788783"/>
    <b v="0"/>
    <x v="57"/>
    <b v="0"/>
    <s v="film &amp; video/animation"/>
    <x v="115"/>
    <n v="393.59"/>
    <x v="0"/>
    <x v="5"/>
  </r>
  <r>
    <n v="443"/>
    <s v="Bad Teddy Studios"/>
    <s v="We love cartoons!! We want to make more but it costs money to so. Be apart of your daily dose of WTF!?! Pledge now!!"/>
    <x v="3"/>
    <n v="10"/>
    <x v="2"/>
    <x v="5"/>
    <s v="CAD"/>
    <n v="1391991701"/>
    <n v="1389399701"/>
    <b v="0"/>
    <x v="84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x v="28"/>
    <n v="50"/>
    <x v="2"/>
    <x v="0"/>
    <s v="USD"/>
    <n v="1329342361"/>
    <n v="1324158361"/>
    <b v="0"/>
    <x v="29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x v="0"/>
    <s v="USD"/>
    <n v="1432195375"/>
    <n v="1430899375"/>
    <b v="0"/>
    <x v="84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x v="124"/>
    <n v="766"/>
    <x v="2"/>
    <x v="0"/>
    <s v="USD"/>
    <n v="1425434420"/>
    <n v="1422842420"/>
    <b v="0"/>
    <x v="38"/>
    <b v="0"/>
    <s v="film &amp; video/animation"/>
    <x v="113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x v="11"/>
    <n v="5"/>
    <x v="2"/>
    <x v="1"/>
    <s v="GBP"/>
    <n v="1364041163"/>
    <n v="1361884763"/>
    <b v="0"/>
    <x v="29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x v="30"/>
    <n v="82.01"/>
    <x v="2"/>
    <x v="0"/>
    <s v="USD"/>
    <n v="1400091095"/>
    <n v="1398363095"/>
    <b v="0"/>
    <x v="80"/>
    <b v="0"/>
    <s v="film &amp; video/animation"/>
    <x v="56"/>
    <n v="20.5"/>
    <x v="0"/>
    <x v="5"/>
  </r>
  <r>
    <n v="449"/>
    <s v="Shell &amp; Paddy"/>
    <s v="Shell &amp; Paddy is a 2D animation cartoon with 4 minutes of slapstick surreal humour staring two animal characters in weird, wacky world."/>
    <x v="13"/>
    <n v="45"/>
    <x v="2"/>
    <x v="1"/>
    <s v="GBP"/>
    <n v="1382017085"/>
    <n v="1379425085"/>
    <b v="0"/>
    <x v="81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x v="63"/>
    <n v="396"/>
    <x v="2"/>
    <x v="0"/>
    <s v="USD"/>
    <n v="1392417800"/>
    <n v="1389825800"/>
    <b v="0"/>
    <x v="63"/>
    <b v="0"/>
    <s v="film &amp; video/animation"/>
    <x v="60"/>
    <n v="56.57"/>
    <x v="0"/>
    <x v="5"/>
  </r>
  <r>
    <n v="451"/>
    <s v="The Gangbangers"/>
    <s v="This comedy follows two devils who discover a magical boombox to become musicians after an 80s rapture enchants earth with fairy-tales."/>
    <x v="22"/>
    <n v="0"/>
    <x v="2"/>
    <x v="0"/>
    <s v="USD"/>
    <n v="1390669791"/>
    <n v="1388077791"/>
    <b v="0"/>
    <x v="78"/>
    <b v="0"/>
    <s v="film &amp; video/animation"/>
    <x v="50"/>
    <n v="0"/>
    <x v="0"/>
    <x v="5"/>
  </r>
  <r>
    <n v="452"/>
    <s v="Lost in the Shadows"/>
    <s v="A man must find his way out of the depths of the shadows by using the aid of a little girl."/>
    <x v="47"/>
    <n v="480"/>
    <x v="2"/>
    <x v="0"/>
    <s v="USD"/>
    <n v="1431536015"/>
    <n v="1428944015"/>
    <b v="0"/>
    <x v="8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x v="128"/>
    <n v="26"/>
    <x v="2"/>
    <x v="0"/>
    <s v="USD"/>
    <n v="1424375279"/>
    <n v="1422992879"/>
    <b v="0"/>
    <x v="84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x v="3"/>
    <n v="82"/>
    <x v="2"/>
    <x v="0"/>
    <s v="USD"/>
    <n v="1417007640"/>
    <n v="1414343571"/>
    <b v="0"/>
    <x v="81"/>
    <b v="0"/>
    <s v="film &amp; video/animation"/>
    <x v="60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x v="99"/>
    <n v="45"/>
    <x v="2"/>
    <x v="0"/>
    <s v="USD"/>
    <n v="1334622660"/>
    <n v="1330733022"/>
    <b v="0"/>
    <x v="84"/>
    <b v="0"/>
    <s v="film &amp; video/animation"/>
    <x v="5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x v="0"/>
    <s v="USD"/>
    <n v="1382414340"/>
    <n v="1380559201"/>
    <b v="0"/>
    <x v="83"/>
    <b v="0"/>
    <s v="film &amp; video/animation"/>
    <x v="60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x v="22"/>
    <n v="0"/>
    <x v="2"/>
    <x v="5"/>
    <s v="CAD"/>
    <n v="1408213512"/>
    <n v="1405621512"/>
    <b v="0"/>
    <x v="78"/>
    <b v="0"/>
    <s v="film &amp; video/animation"/>
    <x v="50"/>
    <n v="0"/>
    <x v="0"/>
    <x v="5"/>
  </r>
  <r>
    <n v="458"/>
    <s v="DE_dust2: Hacker's Wrath"/>
    <s v="An animated parody of the game, Counter-Strike. The sequel to the very popular Counter-Strike: DE_dust2. Hacker is back!"/>
    <x v="3"/>
    <n v="821"/>
    <x v="2"/>
    <x v="1"/>
    <s v="GBP"/>
    <n v="1368550060"/>
    <n v="1365958060"/>
    <b v="0"/>
    <x v="72"/>
    <b v="0"/>
    <s v="film &amp; video/animation"/>
    <x v="59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x v="0"/>
    <s v="USD"/>
    <n v="1321201327"/>
    <n v="1316013727"/>
    <b v="0"/>
    <x v="29"/>
    <b v="0"/>
    <s v="film &amp; video/animation"/>
    <x v="50"/>
    <n v="25"/>
    <x v="0"/>
    <x v="5"/>
  </r>
  <r>
    <n v="460"/>
    <s v="Darwin's Kiss"/>
    <s v="An animated web series about biological evolution gone haywire."/>
    <x v="0"/>
    <n v="25"/>
    <x v="2"/>
    <x v="0"/>
    <s v="USD"/>
    <n v="1401595200"/>
    <n v="1398862875"/>
    <b v="0"/>
    <x v="84"/>
    <b v="0"/>
    <s v="film &amp; video/animation"/>
    <x v="5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x v="1"/>
    <s v="GBP"/>
    <n v="1370204367"/>
    <n v="1368476367"/>
    <b v="0"/>
    <x v="78"/>
    <b v="0"/>
    <s v="film &amp; video/animation"/>
    <x v="50"/>
    <n v="0"/>
    <x v="0"/>
    <x v="5"/>
  </r>
  <r>
    <n v="462"/>
    <s v="THE FORGOTTEN LAND"/>
    <s v="A prince who becomes a slave, suffers of amnesia far away from his land. Slowly he recovers memory and returns where all started."/>
    <x v="57"/>
    <n v="0"/>
    <x v="2"/>
    <x v="0"/>
    <s v="USD"/>
    <n v="1312945341"/>
    <n v="1307761341"/>
    <b v="0"/>
    <x v="78"/>
    <b v="0"/>
    <s v="film &amp; video/animation"/>
    <x v="50"/>
    <n v="0"/>
    <x v="0"/>
    <x v="5"/>
  </r>
  <r>
    <n v="463"/>
    <s v="Tuskegee Redtails"/>
    <s v="Depicts the contribution the Tuskegee airmen made in certain historical events that helped turn the tide in World War II."/>
    <x v="56"/>
    <n v="1250"/>
    <x v="2"/>
    <x v="0"/>
    <s v="USD"/>
    <n v="1316883753"/>
    <n v="1311699753"/>
    <b v="0"/>
    <x v="202"/>
    <b v="0"/>
    <s v="film &amp; video/animation"/>
    <x v="53"/>
    <n v="113.64"/>
    <x v="0"/>
    <x v="5"/>
  </r>
  <r>
    <n v="464"/>
    <s v="PokÃ©Movie - A PokÃ©monâ„¢ school project"/>
    <s v="We are three students that want to make a short PokÃ©mon movie as a school project!"/>
    <x v="132"/>
    <n v="1"/>
    <x v="2"/>
    <x v="12"/>
    <s v="EUR"/>
    <n v="1463602935"/>
    <n v="1461874935"/>
    <b v="0"/>
    <x v="29"/>
    <b v="0"/>
    <s v="film &amp; video/animation"/>
    <x v="50"/>
    <n v="1"/>
    <x v="0"/>
    <x v="5"/>
  </r>
  <r>
    <n v="465"/>
    <s v="&quot;Amp&quot; A Story About a Robot"/>
    <s v="&quot;Amp&quot; is a short film about a robot with needs."/>
    <x v="133"/>
    <n v="138"/>
    <x v="2"/>
    <x v="0"/>
    <s v="USD"/>
    <n v="1403837574"/>
    <n v="1402455174"/>
    <b v="0"/>
    <x v="22"/>
    <b v="0"/>
    <s v="film &amp; video/animation"/>
    <x v="117"/>
    <n v="17.25"/>
    <x v="0"/>
    <x v="5"/>
  </r>
  <r>
    <n v="466"/>
    <s v="The Legend Of The Crimson Knight"/>
    <s v="(Working storyboard for animated project) A multi-generational Knight that wages war on criminals and corrupt governments"/>
    <x v="3"/>
    <n v="76"/>
    <x v="2"/>
    <x v="0"/>
    <s v="USD"/>
    <n v="1347057464"/>
    <n v="1344465464"/>
    <b v="0"/>
    <x v="81"/>
    <b v="0"/>
    <s v="film &amp; video/animation"/>
    <x v="60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x v="0"/>
    <s v="USD"/>
    <n v="1348849134"/>
    <n v="1344961134"/>
    <b v="0"/>
    <x v="70"/>
    <b v="0"/>
    <s v="film &amp; video/animation"/>
    <x v="66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x v="0"/>
    <s v="USD"/>
    <n v="1341978665"/>
    <n v="1336795283"/>
    <b v="0"/>
    <x v="78"/>
    <b v="0"/>
    <s v="film &amp; video/animation"/>
    <x v="50"/>
    <n v="0"/>
    <x v="0"/>
    <x v="5"/>
  </r>
  <r>
    <n v="469"/>
    <s v="Dreamland PERSONALISED Animated Shorts Film"/>
    <s v="Create a personalised animation film using your child's name and photo."/>
    <x v="12"/>
    <n v="0"/>
    <x v="2"/>
    <x v="1"/>
    <s v="GBP"/>
    <n v="1409960724"/>
    <n v="1404776724"/>
    <b v="0"/>
    <x v="78"/>
    <b v="0"/>
    <s v="film &amp; video/animation"/>
    <x v="5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x v="0"/>
    <s v="USD"/>
    <n v="1389844800"/>
    <n v="1385524889"/>
    <b v="0"/>
    <x v="84"/>
    <b v="0"/>
    <s v="film &amp; video/animation"/>
    <x v="60"/>
    <n v="25.5"/>
    <x v="0"/>
    <x v="5"/>
  </r>
  <r>
    <n v="471"/>
    <s v="Red Origins"/>
    <s v="Three kids try to stop Mazi Mbe's plan to restore Africa to its original state where Tricksters &amp; Spirits ruled_x000a_and Juju was law."/>
    <x v="56"/>
    <n v="6541"/>
    <x v="2"/>
    <x v="0"/>
    <s v="USD"/>
    <n v="1397924379"/>
    <n v="1394039979"/>
    <b v="0"/>
    <x v="203"/>
    <b v="0"/>
    <s v="film &amp; video/animation"/>
    <x v="81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x v="0"/>
    <s v="USD"/>
    <n v="1408831718"/>
    <n v="1406239718"/>
    <b v="0"/>
    <x v="81"/>
    <b v="0"/>
    <s v="film &amp; video/animation"/>
    <x v="82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x v="0"/>
    <s v="USD"/>
    <n v="1410972319"/>
    <n v="1408380319"/>
    <b v="0"/>
    <x v="25"/>
    <b v="0"/>
    <s v="film &amp; video/animation"/>
    <x v="56"/>
    <n v="61.5"/>
    <x v="0"/>
    <x v="5"/>
  </r>
  <r>
    <n v="474"/>
    <s v="TAO Mr. Fantastic!!"/>
    <s v="Time travel the light Mr. Fantastic!  Spin the dimensions toward other continuums and worlds.  Hold onto your panties."/>
    <x v="126"/>
    <n v="1"/>
    <x v="2"/>
    <x v="0"/>
    <s v="USD"/>
    <n v="1487318029"/>
    <n v="1484726029"/>
    <b v="0"/>
    <x v="29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x v="0"/>
    <s v="USD"/>
    <n v="1430877843"/>
    <n v="1428285843"/>
    <b v="0"/>
    <x v="78"/>
    <b v="0"/>
    <s v="film &amp; video/animation"/>
    <x v="50"/>
    <n v="0"/>
    <x v="0"/>
    <x v="5"/>
  </r>
  <r>
    <n v="476"/>
    <s v="Sight Word Music Videos"/>
    <s v="Animated Music Videos that teach kids how to read."/>
    <x v="135"/>
    <n v="4906.59"/>
    <x v="2"/>
    <x v="0"/>
    <s v="USD"/>
    <n v="1401767940"/>
    <n v="1398727441"/>
    <b v="0"/>
    <x v="204"/>
    <b v="0"/>
    <s v="film &amp; video/animation"/>
    <x v="53"/>
    <n v="39.57"/>
    <x v="0"/>
    <x v="5"/>
  </r>
  <r>
    <n v="477"/>
    <s v="Hymn of Unity"/>
    <s v="A Comedy-drama animation revolving around a man who finds a problematic pair of headphones that literally take over his whole life."/>
    <x v="15"/>
    <n v="0"/>
    <x v="2"/>
    <x v="0"/>
    <s v="USD"/>
    <n v="1337371334"/>
    <n v="1332187334"/>
    <b v="0"/>
    <x v="78"/>
    <b v="0"/>
    <s v="film &amp; video/animation"/>
    <x v="5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x v="0"/>
    <s v="USD"/>
    <n v="1427921509"/>
    <n v="1425333109"/>
    <b v="0"/>
    <x v="78"/>
    <b v="0"/>
    <s v="film &amp; video/animation"/>
    <x v="50"/>
    <n v="0"/>
    <x v="0"/>
    <x v="5"/>
  </r>
  <r>
    <n v="479"/>
    <s v="Harvard Math 55A and Stanford Math 51H Animated!"/>
    <s v="ANIMATING the most INFAMOUS Math Courses in America and TRANSLATING them for the mathematical underdog!"/>
    <x v="36"/>
    <n v="4884"/>
    <x v="2"/>
    <x v="0"/>
    <s v="USD"/>
    <n v="1416566835"/>
    <n v="1411379235"/>
    <b v="0"/>
    <x v="165"/>
    <b v="0"/>
    <s v="film &amp; video/animation"/>
    <x v="69"/>
    <n v="88.8"/>
    <x v="0"/>
    <x v="5"/>
  </r>
  <r>
    <n v="480"/>
    <s v="The CafÃ©"/>
    <s v="To court his muse, an artist must first outsmart her dog.  A short animated film collaboration by Dana and Terrence Masson."/>
    <x v="79"/>
    <n v="7764"/>
    <x v="2"/>
    <x v="0"/>
    <s v="USD"/>
    <n v="1376049615"/>
    <n v="1373457615"/>
    <b v="0"/>
    <x v="205"/>
    <b v="0"/>
    <s v="film &amp; video/animation"/>
    <x v="118"/>
    <n v="55.46"/>
    <x v="0"/>
    <x v="5"/>
  </r>
  <r>
    <n v="481"/>
    <s v="ERA"/>
    <s v="The year is 2043. Test subject David Beck has been augmented with psychokinetic abilities. He uses his newfound gifts to thwart evil."/>
    <x v="11"/>
    <n v="1830"/>
    <x v="2"/>
    <x v="0"/>
    <s v="USD"/>
    <n v="1349885289"/>
    <n v="1347293289"/>
    <b v="0"/>
    <x v="64"/>
    <b v="0"/>
    <s v="film &amp; video/animation"/>
    <x v="52"/>
    <n v="87.14"/>
    <x v="0"/>
    <x v="5"/>
  </r>
  <r>
    <n v="482"/>
    <s v="Animated Stand-up Routines Shenanigans"/>
    <s v="Help me quit my day job and also create animated Stand-up routines from local up and coming comedians."/>
    <x v="3"/>
    <n v="10"/>
    <x v="2"/>
    <x v="0"/>
    <s v="USD"/>
    <n v="1460644440"/>
    <n v="1458336690"/>
    <b v="0"/>
    <x v="29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x v="1"/>
    <s v="GBP"/>
    <n v="1359434672"/>
    <n v="1354250672"/>
    <b v="0"/>
    <x v="206"/>
    <b v="0"/>
    <s v="film &amp; video/animation"/>
    <x v="119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x v="1"/>
    <s v="GBP"/>
    <n v="1446766372"/>
    <n v="1443220372"/>
    <b v="0"/>
    <x v="202"/>
    <b v="0"/>
    <s v="film &amp; video/animation"/>
    <x v="50"/>
    <n v="13.55"/>
    <x v="0"/>
    <x v="5"/>
  </r>
  <r>
    <n v="485"/>
    <s v="The Lighthouse and the Lock cartoon - funny stuff for kids."/>
    <s v="Last few days to make this toon a reality! 5 funny toons for YOU! See the pilot episode here!"/>
    <x v="136"/>
    <n v="8315.01"/>
    <x v="2"/>
    <x v="1"/>
    <s v="GBP"/>
    <n v="1368792499"/>
    <n v="1366200499"/>
    <b v="0"/>
    <x v="207"/>
    <b v="0"/>
    <s v="film &amp; video/animation"/>
    <x v="66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x v="2"/>
    <s v="AUD"/>
    <n v="1401662239"/>
    <n v="1399070239"/>
    <b v="0"/>
    <x v="29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x v="63"/>
    <n v="0"/>
    <x v="2"/>
    <x v="5"/>
    <s v="CAD"/>
    <n v="1482678994"/>
    <n v="1477491394"/>
    <b v="0"/>
    <x v="78"/>
    <b v="0"/>
    <s v="film &amp; video/animation"/>
    <x v="50"/>
    <n v="0"/>
    <x v="0"/>
    <x v="5"/>
  </r>
  <r>
    <n v="488"/>
    <s v="City Animals independent cartoon series"/>
    <s v="When humans left the earth, the animals took over the city. What could go wrong? Well...everything!"/>
    <x v="14"/>
    <n v="0"/>
    <x v="2"/>
    <x v="0"/>
    <s v="USD"/>
    <n v="1483924700"/>
    <n v="1481332700"/>
    <b v="0"/>
    <x v="78"/>
    <b v="0"/>
    <s v="film &amp; video/animation"/>
    <x v="50"/>
    <n v="0"/>
    <x v="0"/>
    <x v="5"/>
  </r>
  <r>
    <n v="489"/>
    <s v="THE GUINEAS SHOW"/>
    <s v="Help America's favorite dysfunctional immigrant family THE GUINEAS launch the first season of their animated web series."/>
    <x v="138"/>
    <n v="215"/>
    <x v="2"/>
    <x v="0"/>
    <s v="USD"/>
    <n v="1325763180"/>
    <n v="1323084816"/>
    <b v="0"/>
    <x v="83"/>
    <b v="0"/>
    <s v="film &amp; video/animation"/>
    <x v="50"/>
    <n v="71.67"/>
    <x v="0"/>
    <x v="5"/>
  </r>
  <r>
    <n v="490"/>
    <s v="PROJECT IS CANCELLED"/>
    <s v="Cancelled"/>
    <x v="28"/>
    <n v="0"/>
    <x v="2"/>
    <x v="0"/>
    <s v="USD"/>
    <n v="1345677285"/>
    <n v="1343085285"/>
    <b v="0"/>
    <x v="78"/>
    <b v="0"/>
    <s v="film &amp; video/animation"/>
    <x v="50"/>
    <n v="0"/>
    <x v="0"/>
    <x v="5"/>
  </r>
  <r>
    <n v="491"/>
    <s v="Guess What? Gus"/>
    <s v="&quot;Guess What? Gus&quot; is a magical animated comedy that follow a new kid who playful antics for attention make the news."/>
    <x v="3"/>
    <n v="0"/>
    <x v="2"/>
    <x v="0"/>
    <s v="USD"/>
    <n v="1453937699"/>
    <n v="1451345699"/>
    <b v="0"/>
    <x v="78"/>
    <b v="0"/>
    <s v="film &amp; video/animation"/>
    <x v="5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x v="11"/>
    <s v="SEK"/>
    <n v="1476319830"/>
    <n v="1471135830"/>
    <b v="0"/>
    <x v="78"/>
    <b v="0"/>
    <s v="film &amp; video/animation"/>
    <x v="50"/>
    <n v="0"/>
    <x v="0"/>
    <x v="5"/>
  </r>
  <r>
    <n v="493"/>
    <s v="Joc Barrera The Chupacabra Hunter"/>
    <s v="The Chupacabra is not a myth and one man is on a mission to prove its existence no matter what, his name is Joc Barrera."/>
    <x v="11"/>
    <n v="0"/>
    <x v="2"/>
    <x v="1"/>
    <s v="GBP"/>
    <n v="1432142738"/>
    <n v="1429550738"/>
    <b v="0"/>
    <x v="78"/>
    <b v="0"/>
    <s v="film &amp; video/animation"/>
    <x v="50"/>
    <n v="0"/>
    <x v="0"/>
    <x v="5"/>
  </r>
  <r>
    <n v="494"/>
    <s v="The Grigori"/>
    <s v="Angels come to Earth in human disguise to deceive mankind, rule the Earth as gods, create a hybrid army &amp; destroy all who oppose them."/>
    <x v="22"/>
    <n v="31"/>
    <x v="2"/>
    <x v="0"/>
    <s v="USD"/>
    <n v="1404356400"/>
    <n v="1402343765"/>
    <b v="0"/>
    <x v="83"/>
    <b v="0"/>
    <s v="film &amp; video/animation"/>
    <x v="50"/>
    <n v="10.33"/>
    <x v="0"/>
    <x v="5"/>
  </r>
  <r>
    <n v="495"/>
    <s v="Average Heroes pilot"/>
    <s v="two friends set out to conquer and reach the level cap of the quest watch, how will they do it when they're 2 teenage idiots"/>
    <x v="39"/>
    <n v="0"/>
    <x v="2"/>
    <x v="0"/>
    <s v="USD"/>
    <n v="1437076305"/>
    <n v="1434484305"/>
    <b v="0"/>
    <x v="78"/>
    <b v="0"/>
    <s v="film &amp; video/animation"/>
    <x v="50"/>
    <n v="0"/>
    <x v="0"/>
    <x v="5"/>
  </r>
  <r>
    <n v="496"/>
    <s v="Airships and Anatasia: The Movie"/>
    <s v="The movie is about the adventures of Ethan, Danna, The mysterious inventor and more."/>
    <x v="127"/>
    <n v="1"/>
    <x v="2"/>
    <x v="0"/>
    <s v="USD"/>
    <n v="1392070874"/>
    <n v="1386886874"/>
    <b v="0"/>
    <x v="29"/>
    <b v="0"/>
    <s v="film &amp; video/animation"/>
    <x v="50"/>
    <n v="1"/>
    <x v="0"/>
    <x v="5"/>
  </r>
  <r>
    <n v="497"/>
    <s v="Galaxy Probe Kids"/>
    <s v="live-action/animated series pilot."/>
    <x v="140"/>
    <n v="30"/>
    <x v="2"/>
    <x v="0"/>
    <s v="USD"/>
    <n v="1419483600"/>
    <n v="1414889665"/>
    <b v="0"/>
    <x v="8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x v="0"/>
    <s v="USD"/>
    <n v="1324664249"/>
    <n v="1321035449"/>
    <b v="0"/>
    <x v="19"/>
    <b v="0"/>
    <s v="film &amp; video/animation"/>
    <x v="6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x v="0"/>
    <s v="USD"/>
    <n v="1255381140"/>
    <n v="1250630968"/>
    <b v="0"/>
    <x v="55"/>
    <b v="0"/>
    <s v="film &amp; video/animation"/>
    <x v="54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x v="0"/>
    <s v="USD"/>
    <n v="1273356960"/>
    <n v="1268255751"/>
    <b v="0"/>
    <x v="80"/>
    <b v="0"/>
    <s v="film &amp; video/animation"/>
    <x v="56"/>
    <n v="53.75"/>
    <x v="0"/>
    <x v="5"/>
  </r>
  <r>
    <n v="501"/>
    <s v="World War 4"/>
    <s v="Based on the invention portfolio of a patented inventor World War Four is a look into the future of warfare and humanity as a whole"/>
    <x v="3"/>
    <n v="0"/>
    <x v="2"/>
    <x v="0"/>
    <s v="USD"/>
    <n v="1310189851"/>
    <n v="1307597851"/>
    <b v="0"/>
    <x v="78"/>
    <b v="0"/>
    <s v="film &amp; video/animation"/>
    <x v="50"/>
    <n v="0"/>
    <x v="0"/>
    <x v="5"/>
  </r>
  <r>
    <n v="502"/>
    <s v="Strawberry Bowl"/>
    <s v="This Strawberry Bowl concept is the 1st of many episodes.  These episodes will be released in accordance with the harvest of the month."/>
    <x v="22"/>
    <n v="230"/>
    <x v="2"/>
    <x v="0"/>
    <s v="USD"/>
    <n v="1332073025"/>
    <n v="1329484625"/>
    <b v="0"/>
    <x v="80"/>
    <b v="0"/>
    <s v="film &amp; video/animation"/>
    <x v="60"/>
    <n v="57.5"/>
    <x v="0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x v="1"/>
    <s v="GBP"/>
    <n v="1421498303"/>
    <n v="1418906303"/>
    <b v="0"/>
    <x v="82"/>
    <b v="0"/>
    <s v="film &amp; video/animation"/>
    <x v="53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x v="0"/>
    <s v="USD"/>
    <n v="1334097387"/>
    <n v="1328916987"/>
    <b v="0"/>
    <x v="81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x v="0"/>
    <s v="USD"/>
    <n v="1451010086"/>
    <n v="1447122086"/>
    <b v="0"/>
    <x v="25"/>
    <b v="0"/>
    <s v="film &amp; video/animation"/>
    <x v="50"/>
    <n v="3.71"/>
    <x v="0"/>
    <x v="5"/>
  </r>
  <r>
    <n v="506"/>
    <s v="Age of Spirit: The Battle in Heaven"/>
    <s v="A feature-length 3D animation that depicts what happened when the Son of the Morning rebelled against God."/>
    <x v="61"/>
    <n v="250"/>
    <x v="2"/>
    <x v="0"/>
    <s v="USD"/>
    <n v="1376140520"/>
    <n v="1373548520"/>
    <b v="0"/>
    <x v="29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x v="22"/>
    <n v="640"/>
    <x v="2"/>
    <x v="0"/>
    <s v="USD"/>
    <n v="1350687657"/>
    <n v="1346799657"/>
    <b v="0"/>
    <x v="73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x v="0"/>
    <s v="USD"/>
    <n v="1337955240"/>
    <n v="1332808501"/>
    <b v="0"/>
    <x v="83"/>
    <b v="0"/>
    <s v="film &amp; video/animation"/>
    <x v="60"/>
    <n v="133.33000000000001"/>
    <x v="0"/>
    <x v="5"/>
  </r>
  <r>
    <n v="509"/>
    <s v="Indian in Chelsea - Web Animated series"/>
    <s v="A hilarious comedy podcast being turned into an animated series  about an indian servant and his boss."/>
    <x v="10"/>
    <n v="10"/>
    <x v="2"/>
    <x v="1"/>
    <s v="GBP"/>
    <n v="1435504170"/>
    <n v="1432912170"/>
    <b v="0"/>
    <x v="29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x v="32"/>
    <n v="0"/>
    <x v="2"/>
    <x v="0"/>
    <s v="USD"/>
    <n v="1456805639"/>
    <n v="1454213639"/>
    <b v="0"/>
    <x v="78"/>
    <b v="0"/>
    <s v="film &amp; video/animation"/>
    <x v="50"/>
    <n v="0"/>
    <x v="0"/>
    <x v="5"/>
  </r>
  <r>
    <n v="511"/>
    <s v="Stuck On An Eyeland"/>
    <s v="A project that incorporates animation and comic art into a relevant story. 4 boys, 1 eyeland, and a whole lot of drama!!!"/>
    <x v="10"/>
    <n v="150"/>
    <x v="2"/>
    <x v="0"/>
    <s v="USD"/>
    <n v="1365228982"/>
    <n v="1362640582"/>
    <b v="0"/>
    <x v="81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x v="6"/>
    <n v="11"/>
    <x v="2"/>
    <x v="0"/>
    <s v="USD"/>
    <n v="1479667727"/>
    <n v="1475776127"/>
    <b v="0"/>
    <x v="84"/>
    <b v="0"/>
    <s v="film &amp; video/animation"/>
    <x v="50"/>
    <n v="5.5"/>
    <x v="0"/>
    <x v="5"/>
  </r>
  <r>
    <n v="513"/>
    <s v="Paradigm Spiral - The Animated Series"/>
    <s v="A sci-fi fantasy 2.5D anime styled series about some guys trying to save the world, probably..."/>
    <x v="63"/>
    <n v="6962"/>
    <x v="2"/>
    <x v="0"/>
    <s v="USD"/>
    <n v="1471244400"/>
    <n v="1467387705"/>
    <b v="0"/>
    <x v="32"/>
    <b v="0"/>
    <s v="film &amp; video/animation"/>
    <x v="51"/>
    <n v="102.38"/>
    <x v="0"/>
    <x v="5"/>
  </r>
  <r>
    <n v="514"/>
    <s v="I'm Sticking With You."/>
    <s v="A film created entirely out of paper, visual effects and found objects depicts how one man created a new life for himself."/>
    <x v="15"/>
    <n v="50"/>
    <x v="2"/>
    <x v="5"/>
    <s v="CAD"/>
    <n v="1407595447"/>
    <n v="1405003447"/>
    <b v="0"/>
    <x v="83"/>
    <b v="0"/>
    <s v="film &amp; video/animation"/>
    <x v="56"/>
    <n v="16.670000000000002"/>
    <x v="0"/>
    <x v="5"/>
  </r>
  <r>
    <n v="515"/>
    <s v="A Tale of Faith - An Animated Short Film"/>
    <s v="A Tale of Faith is an animated short film based on the heartwarming tale by Rebbe Nachman of Breslov."/>
    <x v="143"/>
    <n v="24651"/>
    <x v="2"/>
    <x v="0"/>
    <s v="USD"/>
    <n v="1451389601"/>
    <n v="1447933601"/>
    <b v="0"/>
    <x v="69"/>
    <b v="0"/>
    <s v="film &amp; video/animation"/>
    <x v="78"/>
    <n v="725.03"/>
    <x v="0"/>
    <x v="5"/>
  </r>
  <r>
    <n v="516"/>
    <s v="Shipmates"/>
    <s v="A big brother style comedy animation series starring famous seafarers"/>
    <x v="10"/>
    <n v="0"/>
    <x v="2"/>
    <x v="1"/>
    <s v="GBP"/>
    <n v="1432752080"/>
    <n v="1427568080"/>
    <b v="0"/>
    <x v="78"/>
    <b v="0"/>
    <s v="film &amp; video/animation"/>
    <x v="5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x v="0"/>
    <s v="USD"/>
    <n v="1486046761"/>
    <n v="1483454761"/>
    <b v="0"/>
    <x v="83"/>
    <b v="0"/>
    <s v="film &amp; video/animation"/>
    <x v="60"/>
    <n v="68.33"/>
    <x v="0"/>
    <x v="5"/>
  </r>
  <r>
    <n v="518"/>
    <s v="Somorrah"/>
    <s v="The community of Somorrah is peaceful and unblemished until &quot;The Boss&quot; power and money starts to diminish &amp; plans to gain it all back!"/>
    <x v="144"/>
    <n v="0"/>
    <x v="2"/>
    <x v="0"/>
    <s v="USD"/>
    <n v="1441550760"/>
    <n v="1438958824"/>
    <b v="0"/>
    <x v="78"/>
    <b v="0"/>
    <s v="film &amp; video/animation"/>
    <x v="5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x v="0"/>
    <s v="USD"/>
    <n v="1354699421"/>
    <n v="1352107421"/>
    <b v="0"/>
    <x v="16"/>
    <b v="0"/>
    <s v="film &amp; video/animation"/>
    <x v="61"/>
    <n v="39.229999999999997"/>
    <x v="0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x v="1"/>
    <s v="GBP"/>
    <n v="1449766261"/>
    <n v="1447174261"/>
    <b v="0"/>
    <x v="69"/>
    <b v="1"/>
    <s v="theater/plays"/>
    <x v="21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x v="0"/>
    <s v="USD"/>
    <n v="1477976340"/>
    <n v="1475460819"/>
    <b v="0"/>
    <x v="66"/>
    <b v="1"/>
    <s v="theater/plays"/>
    <x v="2"/>
    <n v="93.43"/>
    <x v="1"/>
    <x v="6"/>
  </r>
  <r>
    <n v="522"/>
    <s v="COMPASS PLAYERS"/>
    <s v="*** TO MAKE DONATIONS IN THE FUTURE                                   GO TO OUR WEBSITE: www.compassplayers.com ***"/>
    <x v="9"/>
    <n v="3440"/>
    <x v="0"/>
    <x v="0"/>
    <s v="USD"/>
    <n v="1458518325"/>
    <n v="1456793925"/>
    <b v="0"/>
    <x v="162"/>
    <b v="1"/>
    <s v="theater/plays"/>
    <x v="41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x v="0"/>
    <s v="USD"/>
    <n v="1442805076"/>
    <n v="1440213076"/>
    <b v="0"/>
    <x v="87"/>
    <b v="1"/>
    <s v="theater/plays"/>
    <x v="10"/>
    <n v="71.790000000000006"/>
    <x v="1"/>
    <x v="6"/>
  </r>
  <r>
    <n v="524"/>
    <s v="Zero Down"/>
    <s v="Angel on the Corner need YOUR help to raise Â£3,500 to take Zero Down by Sarah Hehir to the Edinburgh Fringe Festival this August!"/>
    <x v="8"/>
    <n v="3803.55"/>
    <x v="0"/>
    <x v="1"/>
    <s v="GBP"/>
    <n v="1464801169"/>
    <n v="1462209169"/>
    <b v="0"/>
    <x v="208"/>
    <b v="1"/>
    <s v="theater/plays"/>
    <x v="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x v="0"/>
    <s v="USD"/>
    <n v="1410601041"/>
    <n v="1406713041"/>
    <b v="0"/>
    <x v="8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x v="15"/>
    <n v="1710"/>
    <x v="0"/>
    <x v="1"/>
    <s v="GBP"/>
    <n v="1438966800"/>
    <n v="1436278344"/>
    <b v="0"/>
    <x v="23"/>
    <b v="1"/>
    <s v="theater/plays"/>
    <x v="35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x v="3"/>
    <n v="10085"/>
    <x v="0"/>
    <x v="0"/>
    <s v="USD"/>
    <n v="1487347500"/>
    <n v="1484715366"/>
    <b v="0"/>
    <x v="150"/>
    <b v="1"/>
    <s v="theater/plays"/>
    <x v="7"/>
    <n v="63.83"/>
    <x v="1"/>
    <x v="6"/>
  </r>
  <r>
    <n v="528"/>
    <s v="Devastated No Matter What"/>
    <s v="A Festival Backed Production of a Full-Length Play."/>
    <x v="146"/>
    <n v="1330"/>
    <x v="0"/>
    <x v="0"/>
    <s v="USD"/>
    <n v="1434921600"/>
    <n v="1433109907"/>
    <b v="0"/>
    <x v="209"/>
    <b v="1"/>
    <s v="theater/plays"/>
    <x v="31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x v="5"/>
    <s v="CAD"/>
    <n v="1484110800"/>
    <n v="1482281094"/>
    <b v="0"/>
    <x v="59"/>
    <b v="1"/>
    <s v="theater/plays"/>
    <x v="22"/>
    <n v="86.94"/>
    <x v="1"/>
    <x v="6"/>
  </r>
  <r>
    <n v="530"/>
    <s v="Corners Grove"/>
    <s v="Corners Grove is a coming-of-age play about leaving home, gender identity and the death of Whitney Houston; will benefit Win NYC."/>
    <x v="147"/>
    <n v="3670"/>
    <x v="0"/>
    <x v="0"/>
    <s v="USD"/>
    <n v="1435111200"/>
    <n v="1433254268"/>
    <b v="0"/>
    <x v="60"/>
    <b v="1"/>
    <s v="theater/plays"/>
    <x v="2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x v="0"/>
    <s v="USD"/>
    <n v="1481957940"/>
    <n v="1478050429"/>
    <b v="0"/>
    <x v="162"/>
    <b v="1"/>
    <s v="theater/plays"/>
    <x v="8"/>
    <n v="129.03"/>
    <x v="1"/>
    <x v="6"/>
  </r>
  <r>
    <n v="532"/>
    <s v="Walken On Sunshine"/>
    <s v="A fast paced, comedic play about an anxiety-ridden filmmaker who lies to investors about having Christopher Walken in his film."/>
    <x v="3"/>
    <n v="12325"/>
    <x v="0"/>
    <x v="0"/>
    <s v="USD"/>
    <n v="1463098208"/>
    <n v="1460506208"/>
    <b v="0"/>
    <x v="210"/>
    <b v="1"/>
    <s v="theater/plays"/>
    <x v="4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x v="13"/>
    <n v="2004"/>
    <x v="0"/>
    <x v="1"/>
    <s v="GBP"/>
    <n v="1463394365"/>
    <n v="1461320765"/>
    <b v="0"/>
    <x v="57"/>
    <b v="1"/>
    <s v="theater/plays"/>
    <x v="8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x v="10"/>
    <s v="NOK"/>
    <n v="1446418800"/>
    <n v="1443036470"/>
    <b v="0"/>
    <x v="53"/>
    <b v="1"/>
    <s v="theater/plays"/>
    <x v="2"/>
    <n v="327.08"/>
    <x v="1"/>
    <x v="6"/>
  </r>
  <r>
    <n v="535"/>
    <s v="Astronauts of Hartlepool: a Brexit sci-fi for VAULT 2017"/>
    <s v="Weâ€™re producing a Northern Brexit sci-fi play for VAULT festival 2017 and we need your help!"/>
    <x v="13"/>
    <n v="2050"/>
    <x v="0"/>
    <x v="1"/>
    <s v="GBP"/>
    <n v="1483707905"/>
    <n v="1481115905"/>
    <b v="0"/>
    <x v="211"/>
    <b v="1"/>
    <s v="theater/plays"/>
    <x v="3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x v="1"/>
    <s v="GBP"/>
    <n v="1438624800"/>
    <n v="1435133807"/>
    <b v="0"/>
    <x v="70"/>
    <b v="1"/>
    <s v="theater/plays"/>
    <x v="90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x v="0"/>
    <s v="USD"/>
    <n v="1446665191"/>
    <n v="1444069591"/>
    <b v="0"/>
    <x v="211"/>
    <b v="1"/>
    <s v="theater/plays"/>
    <x v="10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x v="0"/>
    <s v="USD"/>
    <n v="1463166263"/>
    <n v="1460574263"/>
    <b v="0"/>
    <x v="65"/>
    <b v="1"/>
    <s v="theater/plays"/>
    <x v="120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x v="1"/>
    <s v="GBP"/>
    <n v="1467681107"/>
    <n v="1465866707"/>
    <b v="0"/>
    <x v="9"/>
    <b v="1"/>
    <s v="theater/plays"/>
    <x v="7"/>
    <n v="25.16"/>
    <x v="1"/>
    <x v="6"/>
  </r>
  <r>
    <n v="540"/>
    <s v="hap's- Whats the program?"/>
    <s v="There are so many dilemmas in life- what to do, where to go? _x000a_Let us solve it - search our preference based entertainment calendar"/>
    <x v="36"/>
    <n v="1"/>
    <x v="2"/>
    <x v="0"/>
    <s v="USD"/>
    <n v="1423078606"/>
    <n v="1420486606"/>
    <b v="0"/>
    <x v="29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x v="37"/>
    <n v="25"/>
    <x v="2"/>
    <x v="0"/>
    <s v="USD"/>
    <n v="1446080834"/>
    <n v="1443488834"/>
    <b v="0"/>
    <x v="29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x v="0"/>
    <s v="USD"/>
    <n v="1462293716"/>
    <n v="1457113316"/>
    <b v="0"/>
    <x v="29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x v="2"/>
    <s v="AUD"/>
    <n v="1414807962"/>
    <n v="1412215962"/>
    <b v="0"/>
    <x v="84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x v="0"/>
    <s v="USD"/>
    <n v="1467647160"/>
    <n v="1465055160"/>
    <b v="0"/>
    <x v="84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x v="6"/>
    <s v="EUR"/>
    <n v="1447600389"/>
    <n v="1444140789"/>
    <b v="0"/>
    <x v="69"/>
    <b v="0"/>
    <s v="technology/web"/>
    <x v="11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x v="0"/>
    <s v="USD"/>
    <n v="1445097715"/>
    <n v="1441209715"/>
    <b v="0"/>
    <x v="84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x v="51"/>
    <n v="0"/>
    <x v="2"/>
    <x v="1"/>
    <s v="GBP"/>
    <n v="1455122564"/>
    <n v="1452530564"/>
    <b v="0"/>
    <x v="78"/>
    <b v="0"/>
    <s v="technology/web"/>
    <x v="5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x v="1"/>
    <s v="GBP"/>
    <n v="1446154848"/>
    <n v="1443562848"/>
    <b v="0"/>
    <x v="29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x v="1"/>
    <s v="GBP"/>
    <n v="1436368622"/>
    <n v="1433776622"/>
    <b v="0"/>
    <x v="22"/>
    <b v="0"/>
    <s v="technology/web"/>
    <x v="56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x v="5"/>
    <s v="CAD"/>
    <n v="1485838800"/>
    <n v="1484756245"/>
    <b v="0"/>
    <x v="80"/>
    <b v="0"/>
    <s v="technology/web"/>
    <x v="60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x v="0"/>
    <s v="USD"/>
    <n v="1438451580"/>
    <n v="1434609424"/>
    <b v="0"/>
    <x v="33"/>
    <b v="0"/>
    <s v="technology/web"/>
    <x v="62"/>
    <n v="135.04"/>
    <x v="2"/>
    <x v="7"/>
  </r>
  <r>
    <n v="552"/>
    <s v="Spinnable Social Media"/>
    <s v="Axoral is a 3d interactive social media interface, with the potential to be so much more, but we need your help!"/>
    <x v="101"/>
    <n v="0"/>
    <x v="2"/>
    <x v="5"/>
    <s v="CAD"/>
    <n v="1452350896"/>
    <n v="1447166896"/>
    <b v="0"/>
    <x v="78"/>
    <b v="0"/>
    <s v="technology/web"/>
    <x v="50"/>
    <n v="0"/>
    <x v="2"/>
    <x v="7"/>
  </r>
  <r>
    <n v="553"/>
    <s v="sellorshopusa.com"/>
    <s v="Groundbreaking New Classifieds Website Grows Into Largest Nationwide Coverage By Turning Users Into Entrepreneurs"/>
    <x v="31"/>
    <n v="123"/>
    <x v="2"/>
    <x v="0"/>
    <s v="USD"/>
    <n v="1415988991"/>
    <n v="1413393391"/>
    <b v="0"/>
    <x v="79"/>
    <b v="0"/>
    <s v="technology/web"/>
    <x v="5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x v="0"/>
    <s v="USD"/>
    <n v="1413735972"/>
    <n v="1411143972"/>
    <b v="0"/>
    <x v="19"/>
    <b v="0"/>
    <s v="technology/web"/>
    <x v="121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x v="1"/>
    <s v="GBP"/>
    <n v="1465720143"/>
    <n v="1463128143"/>
    <b v="0"/>
    <x v="78"/>
    <b v="0"/>
    <s v="technology/web"/>
    <x v="50"/>
    <n v="0"/>
    <x v="2"/>
    <x v="7"/>
  </r>
  <r>
    <n v="556"/>
    <s v="Braille Academy"/>
    <s v="An educational platform for learning Unified English Braille Code"/>
    <x v="6"/>
    <n v="200"/>
    <x v="2"/>
    <x v="0"/>
    <s v="USD"/>
    <n v="1452112717"/>
    <n v="1449520717"/>
    <b v="0"/>
    <x v="29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x v="12"/>
    <s v="EUR"/>
    <n v="1480721803"/>
    <n v="1478126203"/>
    <b v="0"/>
    <x v="9"/>
    <b v="0"/>
    <s v="technology/web"/>
    <x v="60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x v="0"/>
    <s v="USD"/>
    <n v="1427227905"/>
    <n v="1424639505"/>
    <b v="0"/>
    <x v="78"/>
    <b v="0"/>
    <s v="technology/web"/>
    <x v="5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x v="0"/>
    <s v="USD"/>
    <n v="1449989260"/>
    <n v="1447397260"/>
    <b v="0"/>
    <x v="29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x v="57"/>
    <n v="12"/>
    <x v="2"/>
    <x v="5"/>
    <s v="CAD"/>
    <n v="1418841045"/>
    <n v="1416249045"/>
    <b v="0"/>
    <x v="8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x v="36"/>
    <n v="55"/>
    <x v="2"/>
    <x v="0"/>
    <s v="USD"/>
    <n v="1445874513"/>
    <n v="1442850513"/>
    <b v="0"/>
    <x v="84"/>
    <b v="0"/>
    <s v="technology/web"/>
    <x v="5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x v="9"/>
    <s v="EUR"/>
    <n v="1482052815"/>
    <n v="1479460815"/>
    <b v="0"/>
    <x v="78"/>
    <b v="0"/>
    <s v="technology/web"/>
    <x v="5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x v="2"/>
    <s v="AUD"/>
    <n v="1424137247"/>
    <n v="1421545247"/>
    <b v="0"/>
    <x v="84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x v="102"/>
    <n v="1"/>
    <x v="2"/>
    <x v="6"/>
    <s v="EUR"/>
    <n v="1457822275"/>
    <n v="1455230275"/>
    <b v="0"/>
    <x v="29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x v="31"/>
    <n v="0"/>
    <x v="2"/>
    <x v="1"/>
    <s v="GBP"/>
    <n v="1436554249"/>
    <n v="1433962249"/>
    <b v="0"/>
    <x v="78"/>
    <b v="0"/>
    <s v="technology/web"/>
    <x v="5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x v="0"/>
    <s v="USD"/>
    <n v="1468513533"/>
    <n v="1465921533"/>
    <b v="0"/>
    <x v="29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x v="3"/>
    <n v="0"/>
    <x v="2"/>
    <x v="0"/>
    <s v="USD"/>
    <n v="1420143194"/>
    <n v="1417551194"/>
    <b v="0"/>
    <x v="78"/>
    <b v="0"/>
    <s v="technology/web"/>
    <x v="5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x v="4"/>
    <s v="NZD"/>
    <n v="1452942000"/>
    <n v="1449785223"/>
    <b v="0"/>
    <x v="81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x v="30"/>
    <n v="20"/>
    <x v="2"/>
    <x v="5"/>
    <s v="CAD"/>
    <n v="1451679612"/>
    <n v="1449087612"/>
    <b v="0"/>
    <x v="29"/>
    <b v="0"/>
    <s v="technology/web"/>
    <x v="60"/>
    <n v="20"/>
    <x v="2"/>
    <x v="7"/>
  </r>
  <r>
    <n v="570"/>
    <s v="Relaunching in May"/>
    <s v="Humans have AM/FM/Satellite radio, kids have radio Disney, pets have DogCatRadio."/>
    <x v="94"/>
    <n v="142"/>
    <x v="2"/>
    <x v="0"/>
    <s v="USD"/>
    <n v="1455822569"/>
    <n v="1453230569"/>
    <b v="0"/>
    <x v="29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x v="31"/>
    <n v="106"/>
    <x v="2"/>
    <x v="0"/>
    <s v="USD"/>
    <n v="1437969540"/>
    <n v="1436297723"/>
    <b v="0"/>
    <x v="84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x v="30"/>
    <n v="0"/>
    <x v="2"/>
    <x v="0"/>
    <s v="USD"/>
    <n v="1446660688"/>
    <n v="1444065088"/>
    <b v="0"/>
    <x v="78"/>
    <b v="0"/>
    <s v="technology/web"/>
    <x v="5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x v="0"/>
    <s v="USD"/>
    <n v="1421543520"/>
    <n v="1416445931"/>
    <b v="0"/>
    <x v="82"/>
    <b v="0"/>
    <s v="technology/web"/>
    <x v="5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x v="1"/>
    <s v="GBP"/>
    <n v="1476873507"/>
    <n v="1474281507"/>
    <b v="0"/>
    <x v="80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x v="12"/>
    <s v="EUR"/>
    <n v="1434213443"/>
    <n v="1431621443"/>
    <b v="0"/>
    <x v="80"/>
    <b v="0"/>
    <s v="technology/web"/>
    <x v="50"/>
    <n v="64.75"/>
    <x v="2"/>
    <x v="7"/>
  </r>
  <r>
    <n v="576"/>
    <s v="Uthtopia"/>
    <s v="UthTopia Is a social media organization that believes in positive online usage, youth mentorship, and youth empowerment."/>
    <x v="58"/>
    <n v="1"/>
    <x v="2"/>
    <x v="0"/>
    <s v="USD"/>
    <n v="1427537952"/>
    <n v="1422357552"/>
    <b v="0"/>
    <x v="29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x v="10"/>
    <n v="10"/>
    <x v="2"/>
    <x v="0"/>
    <s v="USD"/>
    <n v="1463753302"/>
    <n v="1458569302"/>
    <b v="0"/>
    <x v="29"/>
    <b v="0"/>
    <s v="technology/web"/>
    <x v="50"/>
    <n v="10"/>
    <x v="2"/>
    <x v="7"/>
  </r>
  <r>
    <n v="578"/>
    <s v="weBuy Crowdsourced Shopping"/>
    <s v="weBuy trade built on technology and Crowd Sourced Power"/>
    <x v="152"/>
    <n v="14"/>
    <x v="2"/>
    <x v="1"/>
    <s v="GBP"/>
    <n v="1441633993"/>
    <n v="1439560393"/>
    <b v="0"/>
    <x v="63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x v="14"/>
    <n v="175"/>
    <x v="2"/>
    <x v="0"/>
    <s v="USD"/>
    <n v="1419539223"/>
    <n v="1416947223"/>
    <b v="0"/>
    <x v="81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x v="9"/>
    <n v="1"/>
    <x v="2"/>
    <x v="0"/>
    <s v="USD"/>
    <n v="1474580867"/>
    <n v="1471988867"/>
    <b v="0"/>
    <x v="29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x v="44"/>
    <n v="0"/>
    <x v="2"/>
    <x v="0"/>
    <s v="USD"/>
    <n v="1438474704"/>
    <n v="1435882704"/>
    <b v="0"/>
    <x v="78"/>
    <b v="0"/>
    <s v="technology/web"/>
    <x v="50"/>
    <n v="0"/>
    <x v="2"/>
    <x v="7"/>
  </r>
  <r>
    <n v="582"/>
    <s v="&quot;We the People...&quot;"/>
    <s v="A community-driven online system which promotes self-governance.  Level up by adding content; civic agendas and private associations."/>
    <x v="57"/>
    <n v="0"/>
    <x v="2"/>
    <x v="0"/>
    <s v="USD"/>
    <n v="1426442400"/>
    <n v="1424454319"/>
    <b v="0"/>
    <x v="78"/>
    <b v="0"/>
    <s v="technology/web"/>
    <x v="50"/>
    <n v="0"/>
    <x v="2"/>
    <x v="7"/>
  </r>
  <r>
    <n v="583"/>
    <s v="HackersArchive.com"/>
    <s v="HackersArchive.com will help rid the web of viruses and scams found everywhere else you look!"/>
    <x v="7"/>
    <n v="1"/>
    <x v="2"/>
    <x v="0"/>
    <s v="USD"/>
    <n v="1426800687"/>
    <n v="1424212287"/>
    <b v="0"/>
    <x v="29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x v="28"/>
    <n v="10"/>
    <x v="2"/>
    <x v="0"/>
    <s v="USD"/>
    <n v="1426522316"/>
    <n v="1423933916"/>
    <b v="0"/>
    <x v="84"/>
    <b v="0"/>
    <s v="technology/web"/>
    <x v="60"/>
    <n v="5"/>
    <x v="2"/>
    <x v="7"/>
  </r>
  <r>
    <n v="585"/>
    <s v="Link Card"/>
    <s v="SAVE UP TO 40% WHEN YOU SPEND!_x000a__x000a_PRE-ORDER YOUR LINK CARD TODAY"/>
    <x v="7"/>
    <n v="0"/>
    <x v="2"/>
    <x v="1"/>
    <s v="GBP"/>
    <n v="1448928000"/>
    <n v="1444123377"/>
    <b v="0"/>
    <x v="78"/>
    <b v="0"/>
    <s v="technology/web"/>
    <x v="50"/>
    <n v="0"/>
    <x v="2"/>
    <x v="7"/>
  </r>
  <r>
    <n v="586"/>
    <s v="Employ College 2K"/>
    <s v="Employ College is a movement for companies to hire college graduates from their respected institutions."/>
    <x v="3"/>
    <n v="56"/>
    <x v="2"/>
    <x v="0"/>
    <s v="USD"/>
    <n v="1424032207"/>
    <n v="1421440207"/>
    <b v="0"/>
    <x v="80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x v="11"/>
    <n v="2725"/>
    <x v="2"/>
    <x v="5"/>
    <s v="CAD"/>
    <n v="1429207833"/>
    <n v="1426615833"/>
    <b v="0"/>
    <x v="63"/>
    <b v="0"/>
    <s v="technology/web"/>
    <x v="114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x v="13"/>
    <s v="EUR"/>
    <n v="1479410886"/>
    <n v="1474223286"/>
    <b v="0"/>
    <x v="84"/>
    <b v="0"/>
    <s v="technology/web"/>
    <x v="56"/>
    <n v="150.5"/>
    <x v="2"/>
    <x v="7"/>
  </r>
  <r>
    <n v="589"/>
    <s v="Get Neighborly"/>
    <s v="Services closer than you think..."/>
    <x v="51"/>
    <n v="1"/>
    <x v="2"/>
    <x v="0"/>
    <s v="USD"/>
    <n v="1436366699"/>
    <n v="1435070699"/>
    <b v="0"/>
    <x v="29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x v="1"/>
    <s v="GBP"/>
    <n v="1454936460"/>
    <n v="1452259131"/>
    <b v="0"/>
    <x v="82"/>
    <b v="0"/>
    <s v="technology/web"/>
    <x v="65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x v="0"/>
    <s v="USD"/>
    <n v="1437570130"/>
    <n v="1434978130"/>
    <b v="0"/>
    <x v="84"/>
    <b v="0"/>
    <s v="technology/web"/>
    <x v="50"/>
    <n v="30.5"/>
    <x v="2"/>
    <x v="7"/>
  </r>
  <r>
    <n v="592"/>
    <s v="Go Start A Biz"/>
    <s v="Together, we can build a FREE, business start-up system that will help aspiring entrepreneurs change their economic circumstances."/>
    <x v="51"/>
    <n v="250"/>
    <x v="2"/>
    <x v="0"/>
    <s v="USD"/>
    <n v="1417584860"/>
    <n v="1414992860"/>
    <b v="0"/>
    <x v="29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x v="1"/>
    <s v="GBP"/>
    <n v="1428333345"/>
    <n v="1425744945"/>
    <b v="0"/>
    <x v="63"/>
    <b v="0"/>
    <s v="technology/web"/>
    <x v="61"/>
    <n v="16.43"/>
    <x v="2"/>
    <x v="7"/>
  </r>
  <r>
    <n v="594"/>
    <s v="Unleashed Fitness"/>
    <s v="Creating a fitness site that will change the fitness game forever!"/>
    <x v="31"/>
    <n v="26"/>
    <x v="2"/>
    <x v="0"/>
    <s v="USD"/>
    <n v="1460832206"/>
    <n v="1458240206"/>
    <b v="0"/>
    <x v="84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x v="57"/>
    <n v="426"/>
    <x v="2"/>
    <x v="0"/>
    <s v="USD"/>
    <n v="1430703638"/>
    <n v="1426815638"/>
    <b v="0"/>
    <x v="22"/>
    <b v="0"/>
    <s v="technology/web"/>
    <x v="50"/>
    <n v="53.25"/>
    <x v="2"/>
    <x v="7"/>
  </r>
  <r>
    <n v="596"/>
    <s v="DigitaliBook free library"/>
    <s v="We present digitaibook,com site which can become a free electronic library with your help,"/>
    <x v="22"/>
    <n v="6"/>
    <x v="2"/>
    <x v="0"/>
    <s v="USD"/>
    <n v="1478122292"/>
    <n v="1475530292"/>
    <b v="0"/>
    <x v="84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x v="51"/>
    <n v="20"/>
    <x v="2"/>
    <x v="0"/>
    <s v="USD"/>
    <n v="1469980800"/>
    <n v="1466787335"/>
    <b v="0"/>
    <x v="84"/>
    <b v="0"/>
    <s v="technology/web"/>
    <x v="50"/>
    <n v="10"/>
    <x v="2"/>
    <x v="7"/>
  </r>
  <r>
    <n v="598"/>
    <s v="Goals not creeds"/>
    <s v="This is a project to create a crowd-funding site for Urantia Book readers worldwide."/>
    <x v="30"/>
    <n v="850"/>
    <x v="2"/>
    <x v="0"/>
    <s v="USD"/>
    <n v="1417737781"/>
    <n v="1415145781"/>
    <b v="0"/>
    <x v="63"/>
    <b v="0"/>
    <s v="technology/web"/>
    <x v="122"/>
    <n v="121.43"/>
    <x v="2"/>
    <x v="7"/>
  </r>
  <r>
    <n v="599"/>
    <s v="Mail 4 Jail"/>
    <s v="We send care packages to incarcerated individuals throughout the country that include specific items hand picked by the sender."/>
    <x v="63"/>
    <n v="31"/>
    <x v="2"/>
    <x v="0"/>
    <s v="USD"/>
    <n v="1425827760"/>
    <n v="1423769402"/>
    <b v="0"/>
    <x v="84"/>
    <b v="0"/>
    <s v="technology/web"/>
    <x v="50"/>
    <n v="15.5"/>
    <x v="2"/>
    <x v="7"/>
  </r>
  <r>
    <n v="600"/>
    <s v="Anaheim California here we come but we need your help."/>
    <s v="Science Technology Engineering and Math + youth = a brighter tomorrow."/>
    <x v="10"/>
    <n v="100"/>
    <x v="1"/>
    <x v="0"/>
    <s v="USD"/>
    <n v="1431198562"/>
    <n v="1426014562"/>
    <b v="0"/>
    <x v="29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x v="5"/>
    <s v="CAD"/>
    <n v="1419626139"/>
    <n v="1417034139"/>
    <b v="0"/>
    <x v="79"/>
    <b v="0"/>
    <s v="technology/web"/>
    <x v="60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x v="0"/>
    <s v="USD"/>
    <n v="1434654215"/>
    <n v="1432062215"/>
    <b v="0"/>
    <x v="78"/>
    <b v="0"/>
    <s v="technology/web"/>
    <x v="5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x v="0"/>
    <s v="USD"/>
    <n v="1408029623"/>
    <n v="1405437623"/>
    <b v="0"/>
    <x v="62"/>
    <b v="0"/>
    <s v="technology/web"/>
    <x v="65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x v="0"/>
    <s v="USD"/>
    <n v="1409187056"/>
    <n v="1406595056"/>
    <b v="0"/>
    <x v="78"/>
    <b v="0"/>
    <s v="technology/web"/>
    <x v="50"/>
    <n v="0"/>
    <x v="2"/>
    <x v="7"/>
  </r>
  <r>
    <n v="605"/>
    <s v="Teach Your Parents iPad (Canceled)"/>
    <s v="An iPad support care package for your parents / seniors."/>
    <x v="10"/>
    <n v="131"/>
    <x v="1"/>
    <x v="0"/>
    <s v="USD"/>
    <n v="1440318908"/>
    <n v="1436430908"/>
    <b v="0"/>
    <x v="22"/>
    <b v="0"/>
    <s v="technology/web"/>
    <x v="56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x v="9"/>
    <s v="EUR"/>
    <n v="1432479600"/>
    <n v="1428507409"/>
    <b v="0"/>
    <x v="29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x v="49"/>
    <n v="0"/>
    <x v="1"/>
    <x v="0"/>
    <s v="USD"/>
    <n v="1448225336"/>
    <n v="1445629736"/>
    <b v="0"/>
    <x v="78"/>
    <b v="0"/>
    <s v="technology/web"/>
    <x v="5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x v="0"/>
    <s v="USD"/>
    <n v="1434405980"/>
    <n v="1431813980"/>
    <b v="0"/>
    <x v="81"/>
    <b v="0"/>
    <s v="technology/web"/>
    <x v="60"/>
    <n v="292.2"/>
    <x v="2"/>
    <x v="7"/>
  </r>
  <r>
    <n v="609"/>
    <s v="Swap Anything (Canceled)"/>
    <s v="Can we swap, please? - everybody's said it. I want to create a website that enables anybody to trade their items, without money hassle."/>
    <x v="153"/>
    <n v="5"/>
    <x v="1"/>
    <x v="1"/>
    <s v="GBP"/>
    <n v="1448761744"/>
    <n v="1446166144"/>
    <b v="0"/>
    <x v="29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x v="154"/>
    <n v="0"/>
    <x v="1"/>
    <x v="0"/>
    <s v="USD"/>
    <n v="1429732586"/>
    <n v="1427140586"/>
    <b v="0"/>
    <x v="78"/>
    <b v="0"/>
    <s v="technology/web"/>
    <x v="5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x v="6"/>
    <s v="EUR"/>
    <n v="1453210037"/>
    <n v="1448026037"/>
    <b v="0"/>
    <x v="78"/>
    <b v="0"/>
    <s v="technology/web"/>
    <x v="50"/>
    <n v="0"/>
    <x v="2"/>
    <x v="7"/>
  </r>
  <r>
    <n v="612"/>
    <s v="Web Streaming 2.0 (Canceled)"/>
    <s v="A Fast and Reliable new Web platform to stream videos from Internet"/>
    <x v="3"/>
    <n v="0"/>
    <x v="1"/>
    <x v="13"/>
    <s v="EUR"/>
    <n v="1472777146"/>
    <n v="1470185146"/>
    <b v="0"/>
    <x v="78"/>
    <b v="0"/>
    <s v="technology/web"/>
    <x v="5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x v="0"/>
    <s v="USD"/>
    <n v="1443675540"/>
    <n v="1441022120"/>
    <b v="0"/>
    <x v="212"/>
    <b v="0"/>
    <s v="technology/web"/>
    <x v="70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x v="3"/>
    <n v="0"/>
    <x v="1"/>
    <x v="0"/>
    <s v="USD"/>
    <n v="1466731740"/>
    <n v="1464139740"/>
    <b v="0"/>
    <x v="78"/>
    <b v="0"/>
    <s v="technology/web"/>
    <x v="5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x v="4"/>
    <s v="NZD"/>
    <n v="1443149759"/>
    <n v="1440557759"/>
    <b v="0"/>
    <x v="78"/>
    <b v="0"/>
    <s v="technology/web"/>
    <x v="5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x v="6"/>
    <s v="EUR"/>
    <n v="1488013307"/>
    <n v="1485421307"/>
    <b v="0"/>
    <x v="78"/>
    <b v="0"/>
    <s v="technology/web"/>
    <x v="5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x v="1"/>
    <s v="GBP"/>
    <n v="1431072843"/>
    <n v="1427184843"/>
    <b v="0"/>
    <x v="8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x v="44"/>
    <n v="0"/>
    <x v="1"/>
    <x v="0"/>
    <s v="USD"/>
    <n v="1449689203"/>
    <n v="1447097203"/>
    <b v="0"/>
    <x v="78"/>
    <b v="0"/>
    <s v="technology/web"/>
    <x v="50"/>
    <n v="0"/>
    <x v="2"/>
    <x v="7"/>
  </r>
  <r>
    <n v="619"/>
    <s v="Big Data (Canceled)"/>
    <s v="Big Data Sets for researchers interested in improving the quality of life."/>
    <x v="156"/>
    <n v="1"/>
    <x v="1"/>
    <x v="0"/>
    <s v="USD"/>
    <n v="1416933390"/>
    <n v="1411745790"/>
    <b v="0"/>
    <x v="29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x v="5"/>
    <s v="CAD"/>
    <n v="1408986738"/>
    <n v="1405098738"/>
    <b v="0"/>
    <x v="29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x v="0"/>
    <s v="USD"/>
    <n v="1467934937"/>
    <n v="1465342937"/>
    <b v="0"/>
    <x v="8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x v="0"/>
    <s v="USD"/>
    <n v="1467398138"/>
    <n v="1465670138"/>
    <b v="0"/>
    <x v="82"/>
    <b v="0"/>
    <s v="technology/web"/>
    <x v="5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x v="2"/>
    <s v="AUD"/>
    <n v="1432771997"/>
    <n v="1430179997"/>
    <b v="0"/>
    <x v="78"/>
    <b v="0"/>
    <s v="technology/web"/>
    <x v="50"/>
    <n v="0"/>
    <x v="2"/>
    <x v="7"/>
  </r>
  <r>
    <n v="624"/>
    <s v="NeedSomeLoven.com (Canceled)"/>
    <s v="I am designing a fun, high tech dating website, with over 25 cool features. It is innovate as well as user friendly."/>
    <x v="10"/>
    <n v="0"/>
    <x v="1"/>
    <x v="0"/>
    <s v="USD"/>
    <n v="1431647041"/>
    <n v="1429055041"/>
    <b v="0"/>
    <x v="78"/>
    <b v="0"/>
    <s v="technology/web"/>
    <x v="5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x v="5"/>
    <s v="CAD"/>
    <n v="1490560177"/>
    <n v="1487971777"/>
    <b v="0"/>
    <x v="78"/>
    <b v="0"/>
    <s v="technology/web"/>
    <x v="5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x v="0"/>
    <s v="USD"/>
    <n v="1439644920"/>
    <n v="1436793939"/>
    <b v="0"/>
    <x v="70"/>
    <b v="0"/>
    <s v="technology/web"/>
    <x v="123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x v="11"/>
    <s v="SEK"/>
    <n v="1457996400"/>
    <n v="1452842511"/>
    <b v="0"/>
    <x v="29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x v="0"/>
    <s v="USD"/>
    <n v="1405269457"/>
    <n v="1402677457"/>
    <b v="0"/>
    <x v="78"/>
    <b v="0"/>
    <s v="technology/web"/>
    <x v="5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x v="2"/>
    <s v="AUD"/>
    <n v="1463239108"/>
    <n v="1460647108"/>
    <b v="0"/>
    <x v="83"/>
    <b v="0"/>
    <s v="technology/web"/>
    <x v="50"/>
    <n v="116.67"/>
    <x v="2"/>
    <x v="7"/>
  </r>
  <r>
    <n v="630"/>
    <s v="Ecosteader (Canceled)"/>
    <s v="Land development network for an eco-conscious collective. Community portal features ideas on lean design, green building, urban ecology"/>
    <x v="158"/>
    <n v="10"/>
    <x v="1"/>
    <x v="0"/>
    <s v="USD"/>
    <n v="1441516200"/>
    <n v="1438959121"/>
    <b v="0"/>
    <x v="29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x v="63"/>
    <n v="690"/>
    <x v="1"/>
    <x v="5"/>
    <s v="CAD"/>
    <n v="1464460329"/>
    <n v="1461954729"/>
    <b v="0"/>
    <x v="82"/>
    <b v="0"/>
    <s v="technology/web"/>
    <x v="60"/>
    <n v="76.67"/>
    <x v="2"/>
    <x v="7"/>
  </r>
  <r>
    <n v="632"/>
    <s v="UniWherse.com - Bring students future (Canceled)"/>
    <s v="Our goal is to create a system, students can find universities that best match their interests."/>
    <x v="22"/>
    <n v="0"/>
    <x v="1"/>
    <x v="9"/>
    <s v="EUR"/>
    <n v="1448470165"/>
    <n v="1445874565"/>
    <b v="0"/>
    <x v="78"/>
    <b v="0"/>
    <s v="technology/web"/>
    <x v="5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x v="0"/>
    <s v="USD"/>
    <n v="1466204400"/>
    <n v="1463469062"/>
    <b v="0"/>
    <x v="20"/>
    <b v="0"/>
    <s v="technology/web"/>
    <x v="81"/>
    <n v="49.8"/>
    <x v="2"/>
    <x v="7"/>
  </r>
  <r>
    <n v="634"/>
    <s v="pitchtograndma (Canceled)"/>
    <s v="We help companies to explain what they do in simple, grandma-would-understand terms."/>
    <x v="10"/>
    <n v="1"/>
    <x v="1"/>
    <x v="0"/>
    <s v="USD"/>
    <n v="1424989029"/>
    <n v="1422397029"/>
    <b v="0"/>
    <x v="29"/>
    <b v="0"/>
    <s v="technology/web"/>
    <x v="50"/>
    <n v="1"/>
    <x v="2"/>
    <x v="7"/>
  </r>
  <r>
    <n v="635"/>
    <s v="Pleero, A Technology Team Building Website (Canceled)"/>
    <s v="Network used for building technology development teams."/>
    <x v="31"/>
    <n v="2"/>
    <x v="1"/>
    <x v="0"/>
    <s v="USD"/>
    <n v="1428804762"/>
    <n v="1426212762"/>
    <b v="0"/>
    <x v="29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x v="13"/>
    <n v="4"/>
    <x v="1"/>
    <x v="1"/>
    <s v="GBP"/>
    <n v="1433587620"/>
    <n v="1430996150"/>
    <b v="0"/>
    <x v="29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x v="1"/>
    <s v="GBP"/>
    <n v="1488063840"/>
    <n v="1485558318"/>
    <b v="0"/>
    <x v="78"/>
    <b v="0"/>
    <s v="technology/web"/>
    <x v="50"/>
    <n v="0"/>
    <x v="2"/>
    <x v="7"/>
  </r>
  <r>
    <n v="638"/>
    <s v="W (Canceled)"/>
    <s v="O0"/>
    <x v="61"/>
    <n v="18"/>
    <x v="1"/>
    <x v="12"/>
    <s v="EUR"/>
    <n v="1490447662"/>
    <n v="1485267262"/>
    <b v="0"/>
    <x v="79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x v="80"/>
    <n v="1"/>
    <x v="1"/>
    <x v="0"/>
    <s v="USD"/>
    <n v="1413208795"/>
    <n v="1408024795"/>
    <b v="0"/>
    <x v="29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x v="6"/>
    <s v="EUR"/>
    <n v="1480028400"/>
    <n v="1478685915"/>
    <b v="0"/>
    <x v="84"/>
    <b v="1"/>
    <s v="technology/wearables"/>
    <x v="12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x v="0"/>
    <s v="USD"/>
    <n v="1439473248"/>
    <n v="1436881248"/>
    <b v="0"/>
    <x v="213"/>
    <b v="1"/>
    <s v="technology/wearables"/>
    <x v="17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x v="12"/>
    <s v="EUR"/>
    <n v="1439998674"/>
    <n v="1436888274"/>
    <b v="0"/>
    <x v="214"/>
    <b v="1"/>
    <s v="technology/wearables"/>
    <x v="125"/>
    <n v="134.36000000000001"/>
    <x v="2"/>
    <x v="8"/>
  </r>
  <r>
    <n v="643"/>
    <s v="Phone Silks - The best way to carry your smart phone!"/>
    <s v="Stylish new phone carrier allows instant access to your smart phone while freeing up your hands."/>
    <x v="31"/>
    <n v="26452"/>
    <x v="0"/>
    <x v="0"/>
    <s v="USD"/>
    <n v="1433085875"/>
    <n v="1428333875"/>
    <b v="0"/>
    <x v="215"/>
    <b v="1"/>
    <s v="technology/wearables"/>
    <x v="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x v="0"/>
    <s v="USD"/>
    <n v="1414544400"/>
    <n v="1410883139"/>
    <b v="0"/>
    <x v="216"/>
    <b v="1"/>
    <s v="technology/wearables"/>
    <x v="126"/>
    <n v="73.489999999999995"/>
    <x v="2"/>
    <x v="8"/>
  </r>
  <r>
    <n v="645"/>
    <s v="Carbon Fiber Collar Stays"/>
    <s v="Ever wanted to own something made out of carbon fiber? Now you can!"/>
    <x v="13"/>
    <n v="5574"/>
    <x v="0"/>
    <x v="0"/>
    <s v="USD"/>
    <n v="1470962274"/>
    <n v="1468370274"/>
    <b v="0"/>
    <x v="186"/>
    <b v="1"/>
    <s v="technology/wearables"/>
    <x v="127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x v="0"/>
    <s v="USD"/>
    <n v="1407788867"/>
    <n v="1405196867"/>
    <b v="0"/>
    <x v="74"/>
    <b v="1"/>
    <s v="technology/wearables"/>
    <x v="88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x v="5"/>
    <s v="CAD"/>
    <n v="1458235549"/>
    <n v="1455647149"/>
    <b v="0"/>
    <x v="57"/>
    <b v="1"/>
    <s v="technology/wearables"/>
    <x v="13"/>
    <n v="125.94"/>
    <x v="2"/>
    <x v="8"/>
  </r>
  <r>
    <n v="648"/>
    <s v="Audio Jacket"/>
    <s v="Get ready for the next product that you canâ€™t live without"/>
    <x v="19"/>
    <n v="44388"/>
    <x v="0"/>
    <x v="0"/>
    <s v="USD"/>
    <n v="1413304708"/>
    <n v="1410280708"/>
    <b v="0"/>
    <x v="74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x v="30"/>
    <n v="3499"/>
    <x v="0"/>
    <x v="0"/>
    <s v="USD"/>
    <n v="1410904413"/>
    <n v="1409090013"/>
    <b v="0"/>
    <x v="141"/>
    <b v="1"/>
    <s v="technology/wearables"/>
    <x v="49"/>
    <n v="42.67"/>
    <x v="2"/>
    <x v="8"/>
  </r>
  <r>
    <n v="650"/>
    <s v="Jake Lazarow's Eagle Project"/>
    <s v="This project is designed to obtain flash drive bracelets with a child's information on it for parents to wear in case of emergencies"/>
    <x v="15"/>
    <n v="1686"/>
    <x v="0"/>
    <x v="0"/>
    <s v="USD"/>
    <n v="1418953984"/>
    <n v="1413766384"/>
    <b v="0"/>
    <x v="53"/>
    <b v="1"/>
    <s v="technology/wearables"/>
    <x v="20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x v="0"/>
    <s v="USD"/>
    <n v="1418430311"/>
    <n v="1415838311"/>
    <b v="0"/>
    <x v="217"/>
    <b v="1"/>
    <s v="technology/wearables"/>
    <x v="7"/>
    <n v="239.35"/>
    <x v="2"/>
    <x v="8"/>
  </r>
  <r>
    <n v="652"/>
    <s v="The Zossom Phone Case"/>
    <s v="Zossom is a smart phone case with a strap. Forget the days of shattered screens and scratches. The Zossom case keeps your phone safe."/>
    <x v="9"/>
    <n v="3014"/>
    <x v="0"/>
    <x v="0"/>
    <s v="USD"/>
    <n v="1480613650"/>
    <n v="1478018050"/>
    <b v="0"/>
    <x v="33"/>
    <b v="1"/>
    <s v="technology/wearables"/>
    <x v="8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x v="0"/>
    <s v="USD"/>
    <n v="1440082240"/>
    <n v="1436885440"/>
    <b v="0"/>
    <x v="218"/>
    <b v="1"/>
    <s v="technology/wearables"/>
    <x v="48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x v="0"/>
    <s v="USD"/>
    <n v="1436396313"/>
    <n v="1433804313"/>
    <b v="0"/>
    <x v="219"/>
    <b v="1"/>
    <s v="technology/wearables"/>
    <x v="128"/>
    <n v="31.66"/>
    <x v="2"/>
    <x v="8"/>
  </r>
  <r>
    <n v="655"/>
    <s v="Spark: The Watch That Keeps You Awake"/>
    <s v="Meet Spark: The friendly companion that helps you stay awake during the day. Re-released with new features!"/>
    <x v="6"/>
    <n v="11751"/>
    <x v="0"/>
    <x v="0"/>
    <s v="USD"/>
    <n v="1426197512"/>
    <n v="1423609112"/>
    <b v="0"/>
    <x v="220"/>
    <b v="1"/>
    <s v="technology/wearables"/>
    <x v="92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x v="0"/>
    <s v="USD"/>
    <n v="1460917119"/>
    <n v="1455736719"/>
    <b v="0"/>
    <x v="45"/>
    <b v="1"/>
    <s v="technology/wearables"/>
    <x v="111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x v="0"/>
    <s v="USD"/>
    <n v="1450901872"/>
    <n v="1448309872"/>
    <b v="0"/>
    <x v="221"/>
    <b v="1"/>
    <s v="technology/wearables"/>
    <x v="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x v="0"/>
    <s v="USD"/>
    <n v="1437933600"/>
    <n v="1435117889"/>
    <b v="0"/>
    <x v="222"/>
    <b v="1"/>
    <s v="technology/wearables"/>
    <x v="3"/>
    <n v="109.34"/>
    <x v="2"/>
    <x v="8"/>
  </r>
  <r>
    <n v="659"/>
    <s v="Lulu Watch Designs - Apple Watch"/>
    <s v="Sync up your lifestyle"/>
    <x v="9"/>
    <n v="3017"/>
    <x v="0"/>
    <x v="0"/>
    <s v="USD"/>
    <n v="1440339295"/>
    <n v="1437747295"/>
    <b v="0"/>
    <x v="64"/>
    <b v="1"/>
    <s v="technology/wearables"/>
    <x v="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x v="0"/>
    <s v="USD"/>
    <n v="1415558879"/>
    <n v="1412963279"/>
    <b v="0"/>
    <x v="59"/>
    <b v="0"/>
    <s v="technology/wearables"/>
    <x v="56"/>
    <n v="84.94"/>
    <x v="2"/>
    <x v="8"/>
  </r>
  <r>
    <n v="661"/>
    <s v="AirString"/>
    <s v="AirString keeps your AirPods from getting lost by keeping the pair together with a  durable and premium quality string."/>
    <x v="3"/>
    <n v="95"/>
    <x v="2"/>
    <x v="0"/>
    <s v="USD"/>
    <n v="1477236559"/>
    <n v="1474644559"/>
    <b v="0"/>
    <x v="82"/>
    <b v="0"/>
    <s v="technology/wearables"/>
    <x v="60"/>
    <n v="10.56"/>
    <x v="2"/>
    <x v="8"/>
  </r>
  <r>
    <n v="662"/>
    <s v="LW - the cool luminescent band with a watch"/>
    <s v="A stylish, durable safety light band on your wrist or ankle holds a watch or another modular accessory."/>
    <x v="130"/>
    <n v="156"/>
    <x v="2"/>
    <x v="0"/>
    <s v="USD"/>
    <n v="1421404247"/>
    <n v="1418812247"/>
    <b v="0"/>
    <x v="80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x v="8"/>
    <s v="DKK"/>
    <n v="1437250456"/>
    <n v="1434658456"/>
    <b v="0"/>
    <x v="63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x v="14"/>
    <n v="904"/>
    <x v="2"/>
    <x v="0"/>
    <s v="USD"/>
    <n v="1428940775"/>
    <n v="1426348775"/>
    <b v="0"/>
    <x v="60"/>
    <b v="0"/>
    <s v="technology/wearables"/>
    <x v="59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x v="0"/>
    <s v="USD"/>
    <n v="1484327061"/>
    <n v="1479143061"/>
    <b v="0"/>
    <x v="8"/>
    <b v="0"/>
    <s v="technology/wearables"/>
    <x v="118"/>
    <n v="155.33000000000001"/>
    <x v="2"/>
    <x v="8"/>
  </r>
  <r>
    <n v="666"/>
    <s v="Ducky Diapers"/>
    <s v="Have you ever dreamed of having a pet duckling, but concerned about all the pooping, here is a a solution to help solve that issue."/>
    <x v="61"/>
    <n v="8"/>
    <x v="2"/>
    <x v="0"/>
    <s v="USD"/>
    <n v="1408305498"/>
    <n v="1405713498"/>
    <b v="0"/>
    <x v="80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x v="13"/>
    <s v="EUR"/>
    <n v="1477731463"/>
    <n v="1474275463"/>
    <b v="0"/>
    <x v="33"/>
    <b v="0"/>
    <s v="technology/wearables"/>
    <x v="54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x v="0"/>
    <s v="USD"/>
    <n v="1431374222"/>
    <n v="1427486222"/>
    <b v="0"/>
    <x v="20"/>
    <b v="0"/>
    <s v="technology/wearables"/>
    <x v="62"/>
    <n v="27.36"/>
    <x v="2"/>
    <x v="8"/>
  </r>
  <r>
    <n v="669"/>
    <s v="Christian DiLusso Watches"/>
    <s v="Beautiful automatic watches, made for every moment._x000a_Sports, business, casual.....it fits every moment of your life."/>
    <x v="61"/>
    <n v="43015"/>
    <x v="2"/>
    <x v="11"/>
    <s v="SEK"/>
    <n v="1467817258"/>
    <n v="1465225258"/>
    <b v="0"/>
    <x v="33"/>
    <b v="0"/>
    <s v="technology/wearables"/>
    <x v="66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x v="13"/>
    <s v="EUR"/>
    <n v="1466323800"/>
    <n v="1463418120"/>
    <b v="0"/>
    <x v="223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x v="0"/>
    <s v="USD"/>
    <n v="1421208000"/>
    <n v="1418315852"/>
    <b v="0"/>
    <x v="41"/>
    <b v="0"/>
    <s v="technology/wearables"/>
    <x v="11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x v="0"/>
    <s v="USD"/>
    <n v="1420088340"/>
    <n v="1417410964"/>
    <b v="0"/>
    <x v="224"/>
    <b v="0"/>
    <s v="technology/wearables"/>
    <x v="66"/>
    <n v="50.3"/>
    <x v="2"/>
    <x v="8"/>
  </r>
  <r>
    <n v="673"/>
    <s v="HORIZON: LIFE ENHANCED GLASSWARE"/>
    <s v="Will assist the deaf to have better communication and safety through the use of LCD glassware with audio &amp; sensory components."/>
    <x v="57"/>
    <n v="205"/>
    <x v="2"/>
    <x v="0"/>
    <s v="USD"/>
    <n v="1409602217"/>
    <n v="1405714217"/>
    <b v="0"/>
    <x v="83"/>
    <b v="0"/>
    <s v="technology/wearables"/>
    <x v="50"/>
    <n v="68.33"/>
    <x v="2"/>
    <x v="8"/>
  </r>
  <r>
    <n v="674"/>
    <s v="Something To Wear For Hearing Sounds By Feeling Vibrations"/>
    <s v="Listen to sounds by feeling an array of vibrational patterns against your body."/>
    <x v="63"/>
    <n v="15"/>
    <x v="2"/>
    <x v="0"/>
    <s v="USD"/>
    <n v="1407811627"/>
    <n v="1402627627"/>
    <b v="0"/>
    <x v="84"/>
    <b v="0"/>
    <s v="technology/wearables"/>
    <x v="5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x v="0"/>
    <s v="USD"/>
    <n v="1420095540"/>
    <n v="1417558804"/>
    <b v="0"/>
    <x v="55"/>
    <b v="0"/>
    <s v="technology/wearables"/>
    <x v="77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x v="5"/>
    <s v="CAD"/>
    <n v="1423333581"/>
    <n v="1420741581"/>
    <b v="0"/>
    <x v="54"/>
    <b v="0"/>
    <s v="technology/wearables"/>
    <x v="60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x v="13"/>
    <s v="EUR"/>
    <n v="1467106895"/>
    <n v="1463218895"/>
    <b v="0"/>
    <x v="93"/>
    <b v="0"/>
    <s v="technology/wearables"/>
    <x v="73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x v="0"/>
    <s v="USD"/>
    <n v="1463821338"/>
    <n v="1461229338"/>
    <b v="0"/>
    <x v="57"/>
    <b v="0"/>
    <s v="technology/wearables"/>
    <x v="65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x v="162"/>
    <n v="8827"/>
    <x v="2"/>
    <x v="0"/>
    <s v="USD"/>
    <n v="1472920909"/>
    <n v="1467736909"/>
    <b v="0"/>
    <x v="225"/>
    <b v="0"/>
    <s v="technology/wearables"/>
    <x v="77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x v="0"/>
    <s v="USD"/>
    <n v="1410955331"/>
    <n v="1407931331"/>
    <b v="0"/>
    <x v="135"/>
    <b v="0"/>
    <s v="technology/wearables"/>
    <x v="73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x v="0"/>
    <s v="USD"/>
    <n v="1477509604"/>
    <n v="1474917604"/>
    <b v="0"/>
    <x v="29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x v="63"/>
    <n v="53"/>
    <x v="2"/>
    <x v="0"/>
    <s v="USD"/>
    <n v="1489512122"/>
    <n v="1486923722"/>
    <b v="0"/>
    <x v="80"/>
    <b v="0"/>
    <s v="technology/wearables"/>
    <x v="5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x v="0"/>
    <s v="USD"/>
    <n v="1477949764"/>
    <n v="1474493764"/>
    <b v="0"/>
    <x v="83"/>
    <b v="0"/>
    <s v="technology/wearables"/>
    <x v="60"/>
    <n v="99.33"/>
    <x v="2"/>
    <x v="8"/>
  </r>
  <r>
    <n v="684"/>
    <s v="Arcus Motion Analyzer | The Versatile Smart Ring"/>
    <s v="Arcus gives your fingers super powers."/>
    <x v="163"/>
    <n v="23948"/>
    <x v="2"/>
    <x v="0"/>
    <s v="USD"/>
    <n v="1406257200"/>
    <n v="1403176891"/>
    <b v="0"/>
    <x v="125"/>
    <b v="0"/>
    <s v="technology/wearables"/>
    <x v="113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x v="0"/>
    <s v="USD"/>
    <n v="1421095672"/>
    <n v="1417207672"/>
    <b v="0"/>
    <x v="73"/>
    <b v="0"/>
    <s v="technology/wearables"/>
    <x v="58"/>
    <n v="55.3"/>
    <x v="2"/>
    <x v="8"/>
  </r>
  <r>
    <n v="686"/>
    <s v="Vivi di Cuore - Heart Rate Watch"/>
    <s v="La tua giornata sportiva monitorata nel tuo polso??!!!_x000a_Rendiamolo possibile... VIVI DI CUORE --- All MADE in ITALY"/>
    <x v="69"/>
    <n v="0"/>
    <x v="2"/>
    <x v="13"/>
    <s v="EUR"/>
    <n v="1438618170"/>
    <n v="1436026170"/>
    <b v="0"/>
    <x v="78"/>
    <b v="0"/>
    <s v="technology/wearables"/>
    <x v="5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x v="14"/>
    <s v="MXN"/>
    <n v="1486317653"/>
    <n v="1481133653"/>
    <b v="0"/>
    <x v="79"/>
    <b v="0"/>
    <s v="technology/wearables"/>
    <x v="65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x v="0"/>
    <s v="USD"/>
    <n v="1444876253"/>
    <n v="1442284253"/>
    <b v="0"/>
    <x v="17"/>
    <b v="0"/>
    <s v="technology/wearables"/>
    <x v="130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x v="0"/>
    <s v="USD"/>
    <n v="1481173140"/>
    <n v="1478016097"/>
    <b v="0"/>
    <x v="226"/>
    <b v="0"/>
    <s v="technology/wearables"/>
    <x v="74"/>
    <n v="343.15"/>
    <x v="2"/>
    <x v="8"/>
  </r>
  <r>
    <n v="690"/>
    <s v="BLOXSHIELD"/>
    <s v="A radiation shield for your fitness tracker, smartwatch or other wearable smart device"/>
    <x v="22"/>
    <n v="2468"/>
    <x v="2"/>
    <x v="0"/>
    <s v="USD"/>
    <n v="1473400800"/>
    <n v="1469718841"/>
    <b v="0"/>
    <x v="69"/>
    <b v="0"/>
    <s v="technology/wearables"/>
    <x v="81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x v="0"/>
    <s v="USD"/>
    <n v="1435711246"/>
    <n v="1433292046"/>
    <b v="0"/>
    <x v="73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x v="1"/>
    <s v="GBP"/>
    <n v="1482397263"/>
    <n v="1479805263"/>
    <b v="0"/>
    <x v="227"/>
    <b v="0"/>
    <s v="technology/wearables"/>
    <x v="113"/>
    <n v="6.5"/>
    <x v="2"/>
    <x v="8"/>
  </r>
  <r>
    <n v="693"/>
    <s v="Prana: Wearable for Breathing and Posture"/>
    <s v="Prana is the first wearable combining breath and posture tracking to make your sitting time count."/>
    <x v="57"/>
    <n v="35338"/>
    <x v="2"/>
    <x v="0"/>
    <s v="USD"/>
    <n v="1430421827"/>
    <n v="1427829827"/>
    <b v="0"/>
    <x v="228"/>
    <b v="0"/>
    <s v="technology/wearables"/>
    <x v="131"/>
    <n v="119.39"/>
    <x v="2"/>
    <x v="8"/>
  </r>
  <r>
    <n v="694"/>
    <s v="Airlock bike helmet"/>
    <s v="You can control how much air enters the helmet by opening or closing the vents. This is very useful in bad weather, or for competition."/>
    <x v="60"/>
    <n v="590"/>
    <x v="2"/>
    <x v="0"/>
    <s v="USD"/>
    <n v="1485964559"/>
    <n v="1483372559"/>
    <b v="0"/>
    <x v="63"/>
    <b v="0"/>
    <s v="technology/wearables"/>
    <x v="5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x v="0"/>
    <s v="USD"/>
    <n v="1414758620"/>
    <n v="1412166620"/>
    <b v="0"/>
    <x v="63"/>
    <b v="0"/>
    <s v="technology/wearables"/>
    <x v="60"/>
    <n v="90.86"/>
    <x v="2"/>
    <x v="8"/>
  </r>
  <r>
    <n v="696"/>
    <s v="trustee"/>
    <s v="Show your fidelity by wearing the Trustee rings! Show where you are (at)!"/>
    <x v="164"/>
    <n v="1"/>
    <x v="2"/>
    <x v="9"/>
    <s v="EUR"/>
    <n v="1406326502"/>
    <n v="1403734502"/>
    <b v="0"/>
    <x v="29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x v="12"/>
    <s v="EUR"/>
    <n v="1454502789"/>
    <n v="1453206789"/>
    <b v="0"/>
    <x v="229"/>
    <b v="0"/>
    <s v="technology/wearables"/>
    <x v="132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x v="0"/>
    <s v="USD"/>
    <n v="1411005600"/>
    <n v="1408141245"/>
    <b v="0"/>
    <x v="60"/>
    <b v="0"/>
    <s v="technology/wearables"/>
    <x v="77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x v="0"/>
    <s v="USD"/>
    <n v="1385136000"/>
    <n v="1381923548"/>
    <b v="0"/>
    <x v="230"/>
    <b v="0"/>
    <s v="technology/wearables"/>
    <x v="133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x v="3"/>
    <s v="EUR"/>
    <n v="1484065881"/>
    <n v="1481473881"/>
    <b v="0"/>
    <x v="162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x v="1"/>
    <s v="GBP"/>
    <n v="1406130880"/>
    <n v="1403538880"/>
    <b v="0"/>
    <x v="64"/>
    <b v="0"/>
    <s v="technology/wearables"/>
    <x v="11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x v="0"/>
    <s v="USD"/>
    <n v="1480011987"/>
    <n v="1477416387"/>
    <b v="0"/>
    <x v="77"/>
    <b v="0"/>
    <s v="technology/wearables"/>
    <x v="134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x v="0"/>
    <s v="USD"/>
    <n v="1485905520"/>
    <n v="1481150949"/>
    <b v="0"/>
    <x v="63"/>
    <b v="0"/>
    <s v="technology/wearables"/>
    <x v="52"/>
    <n v="119.57"/>
    <x v="2"/>
    <x v="8"/>
  </r>
  <r>
    <n v="704"/>
    <s v="ZNITCH- The Evolution in Helmet Safety"/>
    <s v="Turn you helmet into the safest helmet and don't worry about a thing,you will always have the right fit!!"/>
    <x v="56"/>
    <n v="481"/>
    <x v="2"/>
    <x v="5"/>
    <s v="CAD"/>
    <n v="1487565468"/>
    <n v="1482381468"/>
    <b v="0"/>
    <x v="80"/>
    <b v="0"/>
    <s v="technology/wearables"/>
    <x v="60"/>
    <n v="120.25"/>
    <x v="2"/>
    <x v="8"/>
  </r>
  <r>
    <n v="705"/>
    <s v="SomnoScope"/>
    <s v="The closest thing ever to the Holy Grail of wearables technology"/>
    <x v="57"/>
    <n v="977"/>
    <x v="2"/>
    <x v="9"/>
    <s v="EUR"/>
    <n v="1484999278"/>
    <n v="1482407278"/>
    <b v="0"/>
    <x v="81"/>
    <b v="0"/>
    <s v="technology/wearables"/>
    <x v="60"/>
    <n v="195.4"/>
    <x v="2"/>
    <x v="8"/>
  </r>
  <r>
    <n v="706"/>
    <s v="Driver Alert System"/>
    <s v="Driver Alert System es un sistema de seguridad para el conductor, que le avisa en caso de perder la posicion vertical mientras conduce."/>
    <x v="57"/>
    <n v="0"/>
    <x v="2"/>
    <x v="3"/>
    <s v="EUR"/>
    <n v="1481740740"/>
    <n v="1478130783"/>
    <b v="0"/>
    <x v="78"/>
    <b v="0"/>
    <s v="technology/wearables"/>
    <x v="5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x v="1"/>
    <s v="GBP"/>
    <n v="1483286127"/>
    <n v="1479830127"/>
    <b v="0"/>
    <x v="231"/>
    <b v="0"/>
    <s v="technology/wearables"/>
    <x v="13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x v="1"/>
    <s v="GBP"/>
    <n v="1410616600"/>
    <n v="1405432600"/>
    <b v="0"/>
    <x v="232"/>
    <b v="0"/>
    <s v="technology/wearables"/>
    <x v="66"/>
    <n v="23.95"/>
    <x v="2"/>
    <x v="8"/>
  </r>
  <r>
    <n v="709"/>
    <s v="lumiglove"/>
    <s v="A &quot;handheld&quot; light, which eases the way you illuminate objects and/or paths."/>
    <x v="36"/>
    <n v="61"/>
    <x v="2"/>
    <x v="0"/>
    <s v="USD"/>
    <n v="1417741159"/>
    <n v="1415149159"/>
    <b v="0"/>
    <x v="84"/>
    <b v="0"/>
    <s v="technology/wearables"/>
    <x v="50"/>
    <n v="30.5"/>
    <x v="2"/>
    <x v="8"/>
  </r>
  <r>
    <n v="710"/>
    <s v="Hate York Shirt 2.0"/>
    <s v="Shirts, so technologically advanced, they connect mentally to their audience upon sight."/>
    <x v="38"/>
    <n v="0"/>
    <x v="2"/>
    <x v="5"/>
    <s v="CAD"/>
    <n v="1408495440"/>
    <n v="1405640302"/>
    <b v="0"/>
    <x v="78"/>
    <b v="0"/>
    <s v="technology/wearables"/>
    <x v="50"/>
    <n v="0"/>
    <x v="2"/>
    <x v="8"/>
  </r>
  <r>
    <n v="711"/>
    <s v="Anti Snore Wearable"/>
    <s v="Our wearable and app automates the poke you normally get from your bedpartner to make you stop snoring and making you turn to the side."/>
    <x v="57"/>
    <n v="33791"/>
    <x v="2"/>
    <x v="9"/>
    <s v="EUR"/>
    <n v="1481716868"/>
    <n v="1478257268"/>
    <b v="0"/>
    <x v="233"/>
    <b v="0"/>
    <s v="technology/wearables"/>
    <x v="122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x v="0"/>
    <s v="USD"/>
    <n v="1455466832"/>
    <n v="1452874832"/>
    <b v="0"/>
    <x v="80"/>
    <b v="0"/>
    <s v="technology/wearables"/>
    <x v="5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x v="13"/>
    <s v="EUR"/>
    <n v="1465130532"/>
    <n v="1462538532"/>
    <b v="0"/>
    <x v="29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x v="36"/>
    <n v="2249"/>
    <x v="2"/>
    <x v="0"/>
    <s v="USD"/>
    <n v="1488308082"/>
    <n v="1483124082"/>
    <b v="0"/>
    <x v="33"/>
    <b v="0"/>
    <s v="technology/wearables"/>
    <x v="77"/>
    <n v="80.319999999999993"/>
    <x v="2"/>
    <x v="8"/>
  </r>
  <r>
    <n v="715"/>
    <s v="Mouse^3"/>
    <s v="Mouse^3 is the next generation of input devices. With cursor control and customized gesture recognition, its applications are endless!"/>
    <x v="167"/>
    <n v="1389"/>
    <x v="2"/>
    <x v="0"/>
    <s v="USD"/>
    <n v="1446693040"/>
    <n v="1443233440"/>
    <b v="0"/>
    <x v="8"/>
    <b v="0"/>
    <s v="technology/wearables"/>
    <x v="62"/>
    <n v="115.75"/>
    <x v="2"/>
    <x v="8"/>
  </r>
  <r>
    <n v="716"/>
    <s v="Pathfinder - Wearable Navigation for the Blind"/>
    <s v="Translate sight into touch with a wrist-mounted wearable. A revolution for visually impaired people everywhere."/>
    <x v="39"/>
    <n v="715"/>
    <x v="2"/>
    <x v="0"/>
    <s v="USD"/>
    <n v="1417392000"/>
    <n v="1414511307"/>
    <b v="0"/>
    <x v="38"/>
    <b v="0"/>
    <s v="technology/wearables"/>
    <x v="54"/>
    <n v="44.69"/>
    <x v="2"/>
    <x v="8"/>
  </r>
  <r>
    <n v="717"/>
    <s v="cool air belt"/>
    <s v="Cool air flowing under clothing keeps you cool."/>
    <x v="57"/>
    <n v="305"/>
    <x v="2"/>
    <x v="0"/>
    <s v="USD"/>
    <n v="1409949002"/>
    <n v="1407357002"/>
    <b v="0"/>
    <x v="80"/>
    <b v="0"/>
    <s v="technology/wearables"/>
    <x v="50"/>
    <n v="76.25"/>
    <x v="2"/>
    <x v="8"/>
  </r>
  <r>
    <n v="718"/>
    <s v="BioToo - Emergency Temporary Tattoos"/>
    <s v="When every second matters, BioToo temporary tattoos get critical information to emergency personnel to help them help you."/>
    <x v="14"/>
    <n v="90"/>
    <x v="2"/>
    <x v="0"/>
    <s v="USD"/>
    <n v="1487397540"/>
    <n v="1484684247"/>
    <b v="0"/>
    <x v="80"/>
    <b v="0"/>
    <s v="technology/wearables"/>
    <x v="60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x v="0"/>
    <s v="USD"/>
    <n v="1456189076"/>
    <n v="1454979476"/>
    <b v="0"/>
    <x v="73"/>
    <b v="0"/>
    <s v="technology/wearables"/>
    <x v="60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x v="0"/>
    <s v="USD"/>
    <n v="1327851291"/>
    <n v="1325432091"/>
    <b v="0"/>
    <x v="14"/>
    <b v="1"/>
    <s v="publishing/nonfiction"/>
    <x v="12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x v="0"/>
    <s v="USD"/>
    <n v="1406900607"/>
    <n v="1403012607"/>
    <b v="0"/>
    <x v="46"/>
    <b v="1"/>
    <s v="publishing/nonfiction"/>
    <x v="108"/>
    <n v="84.14"/>
    <x v="3"/>
    <x v="9"/>
  </r>
  <r>
    <n v="722"/>
    <s v="The BANGGAI Rescue Project"/>
    <s v="BANGGAI RESCUE is a beautiful, must-read book and a project setting out to answer some critical questions about the species' future."/>
    <x v="31"/>
    <n v="33006"/>
    <x v="0"/>
    <x v="0"/>
    <s v="USD"/>
    <n v="1333909178"/>
    <n v="1331320778"/>
    <b v="0"/>
    <x v="234"/>
    <b v="1"/>
    <s v="publishing/nonfiction"/>
    <x v="88"/>
    <n v="215.73"/>
    <x v="3"/>
    <x v="9"/>
  </r>
  <r>
    <n v="723"/>
    <s v="The 2015 Pro Football Beast Book"/>
    <s v="The Definitive (and Slightly Ridiculous) Guide to Enjoying the 2015 Pro Football Season"/>
    <x v="10"/>
    <n v="5469"/>
    <x v="0"/>
    <x v="0"/>
    <s v="USD"/>
    <n v="1438228740"/>
    <n v="1435606549"/>
    <b v="0"/>
    <x v="61"/>
    <b v="1"/>
    <s v="publishing/nonfiction"/>
    <x v="15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x v="0"/>
    <s v="USD"/>
    <n v="1309447163"/>
    <n v="1306855163"/>
    <b v="0"/>
    <x v="235"/>
    <b v="1"/>
    <s v="publishing/nonfiction"/>
    <x v="2"/>
    <n v="51.63"/>
    <x v="3"/>
    <x v="9"/>
  </r>
  <r>
    <n v="725"/>
    <s v="The Year It All Made Sense"/>
    <s v="A true story about inspiration and survival - David Alfred George turns his powerful experience into a compelling vBook."/>
    <x v="22"/>
    <n v="20070"/>
    <x v="0"/>
    <x v="0"/>
    <s v="USD"/>
    <n v="1450018912"/>
    <n v="1447426912"/>
    <b v="0"/>
    <x v="205"/>
    <b v="1"/>
    <s v="publishing/nonfiction"/>
    <x v="8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x v="0"/>
    <s v="USD"/>
    <n v="1365728487"/>
    <n v="1363136487"/>
    <b v="0"/>
    <x v="2"/>
    <b v="1"/>
    <s v="publishing/nonfiction"/>
    <x v="7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x v="0"/>
    <s v="USD"/>
    <n v="1358198400"/>
    <n v="1354580949"/>
    <b v="0"/>
    <x v="184"/>
    <b v="1"/>
    <s v="publishing/nonfiction"/>
    <x v="94"/>
    <n v="36.53"/>
    <x v="3"/>
    <x v="9"/>
  </r>
  <r>
    <n v="728"/>
    <s v="The Age of the Platform: My Fourth Book"/>
    <s v="A big idea non-fiction book by an impatient three-time author and insomniac willing to bet on himself."/>
    <x v="51"/>
    <n v="7917.45"/>
    <x v="0"/>
    <x v="0"/>
    <s v="USD"/>
    <n v="1313957157"/>
    <n v="1310069157"/>
    <b v="0"/>
    <x v="208"/>
    <b v="1"/>
    <s v="publishing/nonfiction"/>
    <x v="6"/>
    <n v="60.9"/>
    <x v="3"/>
    <x v="9"/>
  </r>
  <r>
    <n v="729"/>
    <s v="The Malformation of Health Care"/>
    <s v="A true David vs.Goliath story about a young adult battling the U.S. health care system to survive and become an advocate for change."/>
    <x v="23"/>
    <n v="5226"/>
    <x v="0"/>
    <x v="0"/>
    <s v="USD"/>
    <n v="1348028861"/>
    <n v="1342844861"/>
    <b v="0"/>
    <x v="148"/>
    <b v="1"/>
    <s v="publishing/nonfiction"/>
    <x v="26"/>
    <n v="43.55"/>
    <x v="3"/>
    <x v="9"/>
  </r>
  <r>
    <n v="730"/>
    <s v="Encyclopedia of Surfing"/>
    <s v="A Massive but Cheerful Online Digital Archive of Surfing"/>
    <x v="22"/>
    <n v="26438"/>
    <x v="0"/>
    <x v="0"/>
    <s v="USD"/>
    <n v="1323280391"/>
    <n v="1320688391"/>
    <b v="0"/>
    <x v="236"/>
    <b v="1"/>
    <s v="publishing/nonfiction"/>
    <x v="88"/>
    <n v="99.77"/>
    <x v="3"/>
    <x v="9"/>
  </r>
  <r>
    <n v="731"/>
    <s v="Portland Boat Tours:  From Dream to Business"/>
    <s v="Be part of the excitement by supporting our first season offering unique perspectives of Portland from the water."/>
    <x v="10"/>
    <n v="6300"/>
    <x v="0"/>
    <x v="0"/>
    <s v="USD"/>
    <n v="1327212000"/>
    <n v="1322852747"/>
    <b v="0"/>
    <x v="26"/>
    <b v="1"/>
    <s v="publishing/nonfiction"/>
    <x v="9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x v="1"/>
    <s v="GBP"/>
    <n v="1380449461"/>
    <n v="1375265461"/>
    <b v="0"/>
    <x v="62"/>
    <b v="1"/>
    <s v="publishing/nonfiction"/>
    <x v="12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x v="1"/>
    <s v="GBP"/>
    <n v="1387533892"/>
    <n v="1384941892"/>
    <b v="0"/>
    <x v="39"/>
    <b v="1"/>
    <s v="publishing/nonfiction"/>
    <x v="28"/>
    <n v="17.82"/>
    <x v="3"/>
    <x v="9"/>
  </r>
  <r>
    <n v="734"/>
    <s v="Sideswiped"/>
    <s v="Sideswiped is my story of growing in and trusting God through the mess and mysteries of life."/>
    <x v="0"/>
    <n v="10670"/>
    <x v="0"/>
    <x v="5"/>
    <s v="CAD"/>
    <n v="1431147600"/>
    <n v="1428465420"/>
    <b v="0"/>
    <x v="7"/>
    <b v="1"/>
    <s v="publishing/nonfiction"/>
    <x v="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x v="0"/>
    <s v="USD"/>
    <n v="1417653540"/>
    <n v="1414975346"/>
    <b v="0"/>
    <x v="194"/>
    <b v="1"/>
    <s v="publishing/nonfiction"/>
    <x v="35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x v="0"/>
    <s v="USD"/>
    <n v="1385009940"/>
    <n v="1383327440"/>
    <b v="0"/>
    <x v="52"/>
    <b v="1"/>
    <s v="publishing/nonfiction"/>
    <x v="136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x v="0"/>
    <s v="USD"/>
    <n v="1392408000"/>
    <n v="1390890987"/>
    <b v="0"/>
    <x v="52"/>
    <b v="1"/>
    <s v="publishing/nonfiction"/>
    <x v="108"/>
    <n v="56.67"/>
    <x v="3"/>
    <x v="9"/>
  </r>
  <r>
    <n v="738"/>
    <s v="Under the Sour Sun: Hunger through the Eyes of a Child"/>
    <s v="The true story of a child's struggle with hunger, poverty, and war in El Salvador."/>
    <x v="15"/>
    <n v="1601"/>
    <x v="0"/>
    <x v="0"/>
    <s v="USD"/>
    <n v="1417409940"/>
    <n v="1414765794"/>
    <b v="0"/>
    <x v="14"/>
    <b v="1"/>
    <s v="publishing/nonfiction"/>
    <x v="13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x v="0"/>
    <s v="USD"/>
    <n v="1407758629"/>
    <n v="1404907429"/>
    <b v="0"/>
    <x v="237"/>
    <b v="1"/>
    <s v="publishing/nonfiction"/>
    <x v="137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x v="0"/>
    <s v="USD"/>
    <n v="1434857482"/>
    <n v="1433647882"/>
    <b v="0"/>
    <x v="10"/>
    <b v="1"/>
    <s v="publishing/nonfiction"/>
    <x v="13"/>
    <n v="169.58"/>
    <x v="3"/>
    <x v="9"/>
  </r>
  <r>
    <n v="741"/>
    <s v="reVILNA: the vilna ghetto project"/>
    <s v="A revolutionary digital mapping project of the Vilna Ghetto"/>
    <x v="93"/>
    <n v="13293.8"/>
    <x v="0"/>
    <x v="0"/>
    <s v="USD"/>
    <n v="1370964806"/>
    <n v="1367940806"/>
    <b v="0"/>
    <x v="225"/>
    <b v="1"/>
    <s v="publishing/nonfiction"/>
    <x v="21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x v="0"/>
    <s v="USD"/>
    <n v="1395435712"/>
    <n v="1392847312"/>
    <b v="0"/>
    <x v="23"/>
    <b v="1"/>
    <s v="publishing/nonfiction"/>
    <x v="38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x v="0"/>
    <s v="USD"/>
    <n v="1334610000"/>
    <n v="1332435685"/>
    <b v="0"/>
    <x v="41"/>
    <b v="1"/>
    <s v="publishing/nonfiction"/>
    <x v="34"/>
    <n v="54.27"/>
    <x v="3"/>
    <x v="9"/>
  </r>
  <r>
    <n v="744"/>
    <s v="A Revolutionary Leadership Resource Book"/>
    <s v="Join others to help create a world that is possible -- in your workplace, community and society!"/>
    <x v="10"/>
    <n v="5116"/>
    <x v="0"/>
    <x v="0"/>
    <s v="USD"/>
    <n v="1355439503"/>
    <n v="1352847503"/>
    <b v="0"/>
    <x v="95"/>
    <b v="1"/>
    <s v="publishing/nonfiction"/>
    <x v="2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x v="0"/>
    <s v="USD"/>
    <n v="1367588645"/>
    <n v="1364996645"/>
    <b v="0"/>
    <x v="142"/>
    <b v="1"/>
    <s v="publishing/nonfiction"/>
    <x v="99"/>
    <n v="53.73"/>
    <x v="3"/>
    <x v="9"/>
  </r>
  <r>
    <n v="746"/>
    <s v="Attention: People With Body Parts"/>
    <s v="This is a book of letters. Letters to our body parts."/>
    <x v="174"/>
    <n v="3318"/>
    <x v="0"/>
    <x v="0"/>
    <s v="USD"/>
    <n v="1348372740"/>
    <n v="1346806909"/>
    <b v="0"/>
    <x v="174"/>
    <b v="1"/>
    <s v="publishing/nonfiction"/>
    <x v="38"/>
    <n v="34.21"/>
    <x v="3"/>
    <x v="9"/>
  </r>
  <r>
    <n v="747"/>
    <s v="Trash is Treasure"/>
    <s v="My creations are born in different cultural environment around the globe with Â« what is already there Â» and act as a social impulse"/>
    <x v="39"/>
    <n v="7003"/>
    <x v="0"/>
    <x v="9"/>
    <s v="EUR"/>
    <n v="1421319240"/>
    <n v="1418649019"/>
    <b v="0"/>
    <x v="165"/>
    <b v="1"/>
    <s v="publishing/nonfiction"/>
    <x v="8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x v="0"/>
    <s v="USD"/>
    <n v="1407701966"/>
    <n v="1405109966"/>
    <b v="0"/>
    <x v="34"/>
    <b v="1"/>
    <s v="publishing/nonfiction"/>
    <x v="8"/>
    <n v="45.57"/>
    <x v="3"/>
    <x v="9"/>
  </r>
  <r>
    <n v="749"/>
    <s v="chartwellwest.com"/>
    <s v="A place for rational, fact and data based non-partisan political and societal commentary on things that matter to Americans."/>
    <x v="3"/>
    <n v="10556"/>
    <x v="0"/>
    <x v="0"/>
    <s v="USD"/>
    <n v="1485642930"/>
    <n v="1483050930"/>
    <b v="0"/>
    <x v="238"/>
    <b v="1"/>
    <s v="publishing/nonfiction"/>
    <x v="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x v="0"/>
    <s v="USD"/>
    <n v="1361739872"/>
    <n v="1359147872"/>
    <b v="0"/>
    <x v="211"/>
    <b v="1"/>
    <s v="publishing/nonfiction"/>
    <x v="33"/>
    <n v="77.27"/>
    <x v="3"/>
    <x v="9"/>
  </r>
  <r>
    <n v="751"/>
    <s v="Surviving the Journey: Letters from the Railroad"/>
    <s v="A young cancer survivor embarks on a cross country railroad adventure while writing her memoir through letters."/>
    <x v="9"/>
    <n v="3555"/>
    <x v="0"/>
    <x v="0"/>
    <s v="USD"/>
    <n v="1312470475"/>
    <n v="1308496075"/>
    <b v="0"/>
    <x v="95"/>
    <b v="1"/>
    <s v="publishing/nonfiction"/>
    <x v="17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x v="2"/>
    <s v="AUD"/>
    <n v="1476615600"/>
    <n v="1474884417"/>
    <b v="0"/>
    <x v="217"/>
    <b v="1"/>
    <s v="publishing/nonfiction"/>
    <x v="20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x v="0"/>
    <s v="USD"/>
    <n v="1423922991"/>
    <n v="1421330991"/>
    <b v="0"/>
    <x v="55"/>
    <b v="1"/>
    <s v="publishing/nonfiction"/>
    <x v="30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x v="0"/>
    <s v="USD"/>
    <n v="1357408721"/>
    <n v="1354816721"/>
    <b v="0"/>
    <x v="72"/>
    <b v="1"/>
    <s v="publishing/nonfiction"/>
    <x v="3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x v="0"/>
    <s v="USD"/>
    <n v="1369010460"/>
    <n v="1366381877"/>
    <b v="0"/>
    <x v="32"/>
    <b v="1"/>
    <s v="publishing/nonfiction"/>
    <x v="2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x v="0"/>
    <s v="USD"/>
    <n v="1303147459"/>
    <n v="1297880659"/>
    <b v="0"/>
    <x v="19"/>
    <b v="1"/>
    <s v="publishing/nonfiction"/>
    <x v="90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x v="0"/>
    <s v="USD"/>
    <n v="1354756714"/>
    <n v="1353547114"/>
    <b v="0"/>
    <x v="59"/>
    <b v="1"/>
    <s v="publishing/nonfiction"/>
    <x v="138"/>
    <n v="33.06"/>
    <x v="3"/>
    <x v="9"/>
  </r>
  <r>
    <n v="758"/>
    <s v="Publish Waiting On Humanity"/>
    <s v="I am publishing my book, Waiting on Humanity and need some finishing funds to do so."/>
    <x v="30"/>
    <n v="2550"/>
    <x v="0"/>
    <x v="0"/>
    <s v="USD"/>
    <n v="1286568268"/>
    <n v="1283976268"/>
    <b v="0"/>
    <x v="10"/>
    <b v="1"/>
    <s v="publishing/nonfiction"/>
    <x v="21"/>
    <n v="134.21"/>
    <x v="3"/>
    <x v="9"/>
  </r>
  <r>
    <n v="759"/>
    <s v="Wild Ruins"/>
    <s v="Help me search for the lost ruins of the UK. A unique guide to  lesser known and somewhat known ruins of Britain."/>
    <x v="10"/>
    <n v="5096"/>
    <x v="0"/>
    <x v="1"/>
    <s v="GBP"/>
    <n v="1404892539"/>
    <n v="1401436539"/>
    <b v="0"/>
    <x v="221"/>
    <b v="1"/>
    <s v="publishing/nonfiction"/>
    <x v="2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x v="0"/>
    <s v="USD"/>
    <n v="1480188013"/>
    <n v="1477592413"/>
    <b v="0"/>
    <x v="78"/>
    <b v="0"/>
    <s v="publishing/fiction"/>
    <x v="50"/>
    <n v="0"/>
    <x v="3"/>
    <x v="10"/>
  </r>
  <r>
    <n v="761"/>
    <s v="DONE WITH DEATH"/>
    <s v="The day Chuck died was the day everything changed. Now he has to save the afterlife from extinction or die again trying."/>
    <x v="10"/>
    <n v="235"/>
    <x v="2"/>
    <x v="0"/>
    <s v="USD"/>
    <n v="1391364126"/>
    <n v="1388772126"/>
    <b v="0"/>
    <x v="79"/>
    <b v="0"/>
    <s v="publishing/fiction"/>
    <x v="62"/>
    <n v="39.17"/>
    <x v="3"/>
    <x v="10"/>
  </r>
  <r>
    <n v="762"/>
    <s v="Where we used to live - eBook (PROJECT 80%)"/>
    <s v="An original-well-done eBook. Mainly about fiction, action, adventure, and mystery. A story that you've never read!"/>
    <x v="8"/>
    <n v="0"/>
    <x v="2"/>
    <x v="14"/>
    <s v="MXN"/>
    <n v="1480831200"/>
    <n v="1479328570"/>
    <b v="0"/>
    <x v="78"/>
    <b v="0"/>
    <s v="publishing/fiction"/>
    <x v="5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x v="1"/>
    <s v="GBP"/>
    <n v="1376563408"/>
    <n v="1373971408"/>
    <b v="0"/>
    <x v="29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x v="10"/>
    <n v="0"/>
    <x v="2"/>
    <x v="0"/>
    <s v="USD"/>
    <n v="1441858161"/>
    <n v="1439266161"/>
    <b v="0"/>
    <x v="78"/>
    <b v="0"/>
    <s v="publishing/fiction"/>
    <x v="50"/>
    <n v="0"/>
    <x v="3"/>
    <x v="10"/>
  </r>
  <r>
    <n v="765"/>
    <s v="Dirty Quiet Money"/>
    <s v="To survive, an American socialite must fight with a Mafia boss in the French Resistance, but will his underworld ruin her in the end?"/>
    <x v="39"/>
    <n v="2521"/>
    <x v="2"/>
    <x v="0"/>
    <s v="USD"/>
    <n v="1413723684"/>
    <n v="1411131684"/>
    <b v="0"/>
    <x v="34"/>
    <b v="0"/>
    <s v="publishing/fiction"/>
    <x v="71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x v="5"/>
    <s v="CAD"/>
    <n v="1424112483"/>
    <n v="1421520483"/>
    <b v="0"/>
    <x v="78"/>
    <b v="0"/>
    <s v="publishing/fiction"/>
    <x v="5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x v="0"/>
    <s v="USD"/>
    <n v="1432178810"/>
    <n v="1429586810"/>
    <b v="0"/>
    <x v="8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x v="0"/>
    <s v="USD"/>
    <n v="1387169890"/>
    <n v="1384577890"/>
    <b v="0"/>
    <x v="78"/>
    <b v="0"/>
    <s v="publishing/fiction"/>
    <x v="50"/>
    <n v="0"/>
    <x v="3"/>
    <x v="1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x v="0"/>
    <s v="USD"/>
    <n v="1388102094"/>
    <n v="1385510094"/>
    <b v="0"/>
    <x v="47"/>
    <b v="0"/>
    <s v="publishing/fiction"/>
    <x v="139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x v="0"/>
    <s v="USD"/>
    <n v="1361750369"/>
    <n v="1358294369"/>
    <b v="0"/>
    <x v="78"/>
    <b v="0"/>
    <s v="publishing/fiction"/>
    <x v="50"/>
    <n v="0"/>
    <x v="3"/>
    <x v="10"/>
  </r>
  <r>
    <n v="771"/>
    <s v="Donald Trump Presidential Stress Cube"/>
    <s v="A satire gift, the stress cube has original artwork, comes on a custom mahogany stand and has a funny exercise booklet."/>
    <x v="114"/>
    <n v="10"/>
    <x v="2"/>
    <x v="0"/>
    <s v="USD"/>
    <n v="1454183202"/>
    <n v="1449863202"/>
    <b v="0"/>
    <x v="29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x v="0"/>
    <s v="USD"/>
    <n v="1257047940"/>
    <n v="1252718519"/>
    <b v="0"/>
    <x v="29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x v="179"/>
    <n v="32"/>
    <x v="2"/>
    <x v="1"/>
    <s v="GBP"/>
    <n v="1431298860"/>
    <n v="1428341985"/>
    <b v="0"/>
    <x v="84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x v="0"/>
    <s v="USD"/>
    <n v="1393181018"/>
    <n v="1390589018"/>
    <b v="0"/>
    <x v="82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x v="3"/>
    <n v="170"/>
    <x v="2"/>
    <x v="0"/>
    <s v="USD"/>
    <n v="1323998795"/>
    <n v="1321406795"/>
    <b v="0"/>
    <x v="81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x v="39"/>
    <n v="3598"/>
    <x v="2"/>
    <x v="0"/>
    <s v="USD"/>
    <n v="1444539600"/>
    <n v="1441297645"/>
    <b v="0"/>
    <x v="7"/>
    <b v="0"/>
    <s v="publishing/fiction"/>
    <x v="76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x v="0"/>
    <s v="USD"/>
    <n v="1375313577"/>
    <n v="1372721577"/>
    <b v="0"/>
    <x v="8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x v="2"/>
    <n v="2"/>
    <x v="2"/>
    <x v="0"/>
    <s v="USD"/>
    <n v="1398876680"/>
    <n v="1396284680"/>
    <b v="0"/>
    <x v="29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x v="0"/>
    <s v="USD"/>
    <n v="1287115200"/>
    <n v="1284567905"/>
    <b v="0"/>
    <x v="79"/>
    <b v="0"/>
    <s v="publishing/fiction"/>
    <x v="56"/>
    <n v="66.67"/>
    <x v="3"/>
    <x v="10"/>
  </r>
  <r>
    <n v="780"/>
    <s v="Wess Meets West - Press Our New Album on CD!"/>
    <s v="We are finishing up recording our new record and we would like help with its physical CD release."/>
    <x v="28"/>
    <n v="1040"/>
    <x v="0"/>
    <x v="0"/>
    <s v="USD"/>
    <n v="1304439025"/>
    <n v="1301847025"/>
    <b v="0"/>
    <x v="74"/>
    <b v="1"/>
    <s v="music/rock"/>
    <x v="3"/>
    <n v="38.520000000000003"/>
    <x v="4"/>
    <x v="11"/>
  </r>
  <r>
    <n v="781"/>
    <s v="Touring the United States This July"/>
    <s v="&quot;WE ARE ON A MISSION TO TOUR THE UNITED STATES NON-STOP. TO DO SO WE NEED TO PURCHASE A NEW VAN.&quot;"/>
    <x v="134"/>
    <n v="1065.23"/>
    <x v="0"/>
    <x v="0"/>
    <s v="USD"/>
    <n v="1370649674"/>
    <n v="1368057674"/>
    <b v="0"/>
    <x v="20"/>
    <b v="1"/>
    <s v="music/rock"/>
    <x v="18"/>
    <n v="42.61"/>
    <x v="4"/>
    <x v="11"/>
  </r>
  <r>
    <n v="782"/>
    <s v="Richie Ray finally records a new record!"/>
    <s v="After almost three years of being out of music, I've decided to finally make the solo record I've wanted to do for years."/>
    <x v="176"/>
    <n v="700"/>
    <x v="0"/>
    <x v="0"/>
    <s v="USD"/>
    <n v="1345918302"/>
    <n v="1343326302"/>
    <b v="0"/>
    <x v="25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x v="0"/>
    <s v="USD"/>
    <n v="1335564000"/>
    <n v="1332182049"/>
    <b v="0"/>
    <x v="2"/>
    <b v="1"/>
    <s v="music/rock"/>
    <x v="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x v="0"/>
    <s v="USD"/>
    <n v="1395023719"/>
    <n v="1391571319"/>
    <b v="0"/>
    <x v="73"/>
    <b v="1"/>
    <s v="music/rock"/>
    <x v="33"/>
    <n v="102.5"/>
    <x v="4"/>
    <x v="11"/>
  </r>
  <r>
    <n v="785"/>
    <s v="Treedom's NEW album fund!"/>
    <s v="Treedom wants to record a second album! We have a lot of new material, and we wanted to capture our new sound in a record for our fans."/>
    <x v="2"/>
    <n v="903.14"/>
    <x v="0"/>
    <x v="0"/>
    <s v="USD"/>
    <n v="1362060915"/>
    <n v="1359468915"/>
    <b v="0"/>
    <x v="60"/>
    <b v="1"/>
    <s v="music/rock"/>
    <x v="141"/>
    <n v="31.14"/>
    <x v="4"/>
    <x v="11"/>
  </r>
  <r>
    <n v="786"/>
    <s v="New Album: BRICK AND MORTAR. New Book: HITLESS WONDER."/>
    <s v="In June, Columbus rock veterans, Watershed, will release and tour behind a new album, BRICK AND MORTAR."/>
    <x v="10"/>
    <n v="7140"/>
    <x v="0"/>
    <x v="0"/>
    <s v="USD"/>
    <n v="1336751220"/>
    <n v="1331774434"/>
    <b v="0"/>
    <x v="34"/>
    <b v="1"/>
    <s v="music/rock"/>
    <x v="1"/>
    <n v="162.27000000000001"/>
    <x v="4"/>
    <x v="11"/>
  </r>
  <r>
    <n v="787"/>
    <s v="Mahayla CD Pressing"/>
    <s v="We've made our goal with your help. Thanks so much! This is a great time to pre-purchase the album and get some extra perks."/>
    <x v="38"/>
    <n v="1370"/>
    <x v="0"/>
    <x v="0"/>
    <s v="USD"/>
    <n v="1383318226"/>
    <n v="1380726226"/>
    <b v="0"/>
    <x v="57"/>
    <b v="1"/>
    <s v="music/rock"/>
    <x v="35"/>
    <n v="80.59"/>
    <x v="4"/>
    <x v="11"/>
  </r>
  <r>
    <n v="788"/>
    <s v="HELP UNRB GO ON TOUR!"/>
    <s v="With all of our money going towards our new full-length album and merch, we need your help so we don't end up stranded on tour."/>
    <x v="28"/>
    <n v="2035.05"/>
    <x v="0"/>
    <x v="0"/>
    <s v="USD"/>
    <n v="1341633540"/>
    <n v="1338336588"/>
    <b v="0"/>
    <x v="69"/>
    <b v="1"/>
    <s v="music/rock"/>
    <x v="142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x v="0"/>
    <s v="USD"/>
    <n v="1358755140"/>
    <n v="1357187280"/>
    <b v="0"/>
    <x v="25"/>
    <b v="1"/>
    <s v="music/rock"/>
    <x v="15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x v="0"/>
    <s v="USD"/>
    <n v="1359680939"/>
    <n v="1357088939"/>
    <b v="0"/>
    <x v="239"/>
    <b v="1"/>
    <s v="music/rock"/>
    <x v="12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x v="0"/>
    <s v="USD"/>
    <n v="1384322340"/>
    <n v="1381430646"/>
    <b v="0"/>
    <x v="130"/>
    <b v="1"/>
    <s v="music/rock"/>
    <x v="3"/>
    <n v="60.86"/>
    <x v="4"/>
    <x v="11"/>
  </r>
  <r>
    <n v="792"/>
    <s v="&quot;Believable Lies&quot; - The Album"/>
    <s v="Rock n' Roll about the intersection of lies and belief: the Believable Lie."/>
    <x v="30"/>
    <n v="2511.11"/>
    <x v="0"/>
    <x v="0"/>
    <s v="USD"/>
    <n v="1383861483"/>
    <n v="1381265883"/>
    <b v="0"/>
    <x v="65"/>
    <b v="1"/>
    <s v="music/rock"/>
    <x v="8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x v="0"/>
    <s v="USD"/>
    <n v="1372827540"/>
    <n v="1371491244"/>
    <b v="0"/>
    <x v="58"/>
    <b v="1"/>
    <s v="music/rock"/>
    <x v="33"/>
    <n v="88.33"/>
    <x v="4"/>
    <x v="11"/>
  </r>
  <r>
    <n v="794"/>
    <s v="Begins Again"/>
    <s v="The Brian Davis Band is a group of friends that want to share their lives and experiences through music that connects with people."/>
    <x v="6"/>
    <n v="8425"/>
    <x v="0"/>
    <x v="0"/>
    <s v="USD"/>
    <n v="1315242360"/>
    <n v="1310438737"/>
    <b v="0"/>
    <x v="28"/>
    <b v="1"/>
    <s v="music/rock"/>
    <x v="2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x v="0"/>
    <s v="USD"/>
    <n v="1333774740"/>
    <n v="1330094566"/>
    <b v="0"/>
    <x v="192"/>
    <b v="1"/>
    <s v="music/rock"/>
    <x v="20"/>
    <n v="85.05"/>
    <x v="4"/>
    <x v="11"/>
  </r>
  <r>
    <n v="796"/>
    <s v="Madrone: New Album for 2013"/>
    <s v="Madrone is an independent band creating melodic, emotional, _x000a_alternative-rock needing your help to finish their new album."/>
    <x v="3"/>
    <n v="10135"/>
    <x v="0"/>
    <x v="0"/>
    <s v="USD"/>
    <n v="1379279400"/>
    <n v="1376687485"/>
    <b v="0"/>
    <x v="240"/>
    <b v="1"/>
    <s v="music/rock"/>
    <x v="7"/>
    <n v="112.61"/>
    <x v="4"/>
    <x v="11"/>
  </r>
  <r>
    <n v="797"/>
    <s v="Lust Control NEW CD!!!"/>
    <s v="Help Lust Control Kickstart their first cd in 20 years!!  To be mixed by Rocky Gray (Living Sacrifice, Soul Embraced, Evanescence)!!"/>
    <x v="9"/>
    <n v="3226"/>
    <x v="0"/>
    <x v="0"/>
    <s v="USD"/>
    <n v="1335672000"/>
    <n v="1332978688"/>
    <b v="0"/>
    <x v="26"/>
    <b v="1"/>
    <s v="music/rock"/>
    <x v="29"/>
    <n v="45.44"/>
    <x v="4"/>
    <x v="11"/>
  </r>
  <r>
    <n v="798"/>
    <s v="Eric Stuart Band 4 Song EP &quot;Character&quot;"/>
    <s v="We have some great new songs and want to record a special edition 4 song EP as our next Eric Stuart Band release"/>
    <x v="8"/>
    <n v="4021"/>
    <x v="0"/>
    <x v="0"/>
    <s v="USD"/>
    <n v="1412086187"/>
    <n v="1409494187"/>
    <b v="0"/>
    <x v="45"/>
    <b v="1"/>
    <s v="music/rock"/>
    <x v="41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x v="0"/>
    <s v="USD"/>
    <n v="1335542446"/>
    <n v="1332950446"/>
    <b v="0"/>
    <x v="33"/>
    <b v="1"/>
    <s v="music/rock"/>
    <x v="8"/>
    <n v="178.61"/>
    <x v="4"/>
    <x v="11"/>
  </r>
  <r>
    <n v="800"/>
    <s v="LF4 WildFire"/>
    <s v="Scotland's premier classic rock and metal festival, 3 days, 3-4 stages, family friendly,  for people of all ages"/>
    <x v="15"/>
    <n v="2282"/>
    <x v="0"/>
    <x v="1"/>
    <s v="GBP"/>
    <n v="1410431054"/>
    <n v="1407839054"/>
    <b v="0"/>
    <x v="66"/>
    <b v="1"/>
    <s v="music/rock"/>
    <x v="143"/>
    <n v="40.75"/>
    <x v="4"/>
    <x v="11"/>
  </r>
  <r>
    <n v="801"/>
    <s v="SLUTEVER DO AMERICA TOUR"/>
    <s v="ALL WE WANT TO DO IS DRIVE AROUND AMERICA AND PLAY A BUNCH OF SHOWS, BUT WE DON'T HAVE ANY MONEY..."/>
    <x v="13"/>
    <n v="2230.4299999999998"/>
    <x v="0"/>
    <x v="0"/>
    <s v="USD"/>
    <n v="1309547120"/>
    <n v="1306955120"/>
    <b v="0"/>
    <x v="13"/>
    <b v="1"/>
    <s v="music/rock"/>
    <x v="20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x v="0"/>
    <s v="USD"/>
    <n v="1347854700"/>
    <n v="1343867524"/>
    <b v="0"/>
    <x v="11"/>
    <b v="1"/>
    <s v="music/rock"/>
    <x v="7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x v="0"/>
    <s v="USD"/>
    <n v="1306630800"/>
    <n v="1304376478"/>
    <b v="0"/>
    <x v="44"/>
    <b v="1"/>
    <s v="music/rock"/>
    <x v="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x v="0"/>
    <s v="USD"/>
    <n v="1311393540"/>
    <n v="1309919526"/>
    <b v="0"/>
    <x v="59"/>
    <b v="1"/>
    <s v="music/rock"/>
    <x v="8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x v="0"/>
    <s v="USD"/>
    <n v="1310857200"/>
    <n v="1306525512"/>
    <b v="0"/>
    <x v="241"/>
    <b v="1"/>
    <s v="music/rock"/>
    <x v="2"/>
    <n v="58.33"/>
    <x v="4"/>
    <x v="11"/>
  </r>
  <r>
    <n v="806"/>
    <s v="Golden Animals NEW Album!"/>
    <s v="Help Golden Animals finish their NEW Album!"/>
    <x v="6"/>
    <n v="8355"/>
    <x v="0"/>
    <x v="0"/>
    <s v="USD"/>
    <n v="1315413339"/>
    <n v="1312821339"/>
    <b v="0"/>
    <x v="26"/>
    <b v="1"/>
    <s v="music/rock"/>
    <x v="3"/>
    <n v="117.68"/>
    <x v="4"/>
    <x v="11"/>
  </r>
  <r>
    <n v="807"/>
    <s v="Sic Vita - New EP Release - 2017"/>
    <s v="Join the Sic Vita family and lend a hand as we create a new album!"/>
    <x v="23"/>
    <n v="4205"/>
    <x v="0"/>
    <x v="0"/>
    <s v="USD"/>
    <n v="1488333600"/>
    <n v="1485270311"/>
    <b v="0"/>
    <x v="7"/>
    <b v="1"/>
    <s v="music/rock"/>
    <x v="2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x v="5"/>
    <s v="CAD"/>
    <n v="1419224340"/>
    <n v="1416363886"/>
    <b v="0"/>
    <x v="68"/>
    <b v="1"/>
    <s v="music/rock"/>
    <x v="8"/>
    <n v="104.65"/>
    <x v="4"/>
    <x v="11"/>
  </r>
  <r>
    <n v="809"/>
    <s v="Peter's New Album!!"/>
    <s v="Acknowledged songwriter looking to record album of new songs to secure a Publishing Contract"/>
    <x v="23"/>
    <n v="4151"/>
    <x v="0"/>
    <x v="0"/>
    <s v="USD"/>
    <n v="1390161630"/>
    <n v="1387569630"/>
    <b v="0"/>
    <x v="47"/>
    <b v="1"/>
    <s v="music/rock"/>
    <x v="3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x v="0"/>
    <s v="USD"/>
    <n v="1346462462"/>
    <n v="1343870462"/>
    <b v="0"/>
    <x v="74"/>
    <b v="1"/>
    <s v="music/rock"/>
    <x v="2"/>
    <n v="58.33"/>
    <x v="4"/>
    <x v="11"/>
  </r>
  <r>
    <n v="811"/>
    <s v="Love Water Tour"/>
    <s v="We need your financial support to cover the tour costs!  (Sound, lights, travel, stage design)"/>
    <x v="28"/>
    <n v="1040"/>
    <x v="0"/>
    <x v="0"/>
    <s v="USD"/>
    <n v="1373475120"/>
    <n v="1371569202"/>
    <b v="0"/>
    <x v="8"/>
    <b v="1"/>
    <s v="music/rock"/>
    <x v="3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x v="0"/>
    <s v="USD"/>
    <n v="1362146280"/>
    <n v="1357604752"/>
    <b v="0"/>
    <x v="51"/>
    <b v="1"/>
    <s v="music/rock"/>
    <x v="143"/>
    <n v="27.61"/>
    <x v="4"/>
    <x v="11"/>
  </r>
  <r>
    <n v="813"/>
    <s v="Rules of Civility and Decent Behavior"/>
    <s v="A pre order campaign to fund the pressing of our second full length vinyl LP"/>
    <x v="15"/>
    <n v="2399.94"/>
    <x v="0"/>
    <x v="0"/>
    <s v="USD"/>
    <n v="1342825365"/>
    <n v="1340233365"/>
    <b v="0"/>
    <x v="93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x v="0"/>
    <s v="USD"/>
    <n v="1306865040"/>
    <n v="1305568201"/>
    <b v="0"/>
    <x v="33"/>
    <b v="1"/>
    <s v="music/rock"/>
    <x v="37"/>
    <n v="45.46"/>
    <x v="4"/>
    <x v="11"/>
  </r>
  <r>
    <n v="815"/>
    <s v="Some Late Help for The Early Reset"/>
    <s v="Be a part of helping The Early Reset finish their new 7 song EP."/>
    <x v="23"/>
    <n v="4280"/>
    <x v="0"/>
    <x v="0"/>
    <s v="USD"/>
    <n v="1414879303"/>
    <n v="1412287303"/>
    <b v="0"/>
    <x v="68"/>
    <b v="1"/>
    <s v="music/rock"/>
    <x v="13"/>
    <n v="99.53"/>
    <x v="4"/>
    <x v="11"/>
  </r>
  <r>
    <n v="816"/>
    <s v="Help Friends and Family Release Their Debut Album"/>
    <s v="Friends and Family have an album for you. They need your help to release it to the world."/>
    <x v="39"/>
    <n v="8058.55"/>
    <x v="0"/>
    <x v="0"/>
    <s v="USD"/>
    <n v="1365489000"/>
    <n v="1362776043"/>
    <b v="0"/>
    <x v="242"/>
    <b v="1"/>
    <s v="music/rock"/>
    <x v="41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x v="0"/>
    <s v="USD"/>
    <n v="1331441940"/>
    <n v="1326810211"/>
    <b v="0"/>
    <x v="23"/>
    <b v="1"/>
    <s v="music/rock"/>
    <x v="0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x v="0"/>
    <s v="USD"/>
    <n v="1344358860"/>
    <n v="1343682681"/>
    <b v="0"/>
    <x v="10"/>
    <b v="1"/>
    <s v="music/rock"/>
    <x v="94"/>
    <n v="28.68"/>
    <x v="4"/>
    <x v="11"/>
  </r>
  <r>
    <n v="819"/>
    <s v="Winter Tour"/>
    <s v="We are touring the Southeast in support of our new EP"/>
    <x v="44"/>
    <n v="435"/>
    <x v="0"/>
    <x v="0"/>
    <s v="USD"/>
    <n v="1387601040"/>
    <n v="1386806254"/>
    <b v="0"/>
    <x v="25"/>
    <b v="1"/>
    <s v="music/rock"/>
    <x v="15"/>
    <n v="31.07"/>
    <x v="4"/>
    <x v="11"/>
  </r>
  <r>
    <n v="820"/>
    <s v="Wyatt Lowe &amp; the Ottomatics Summer 2014 Tour!"/>
    <s v="Wyatt Lowe &amp; the Ottomatics will be hitting the road this June on a North and Southwest Summer 2014 tour!"/>
    <x v="13"/>
    <n v="2681"/>
    <x v="0"/>
    <x v="0"/>
    <s v="USD"/>
    <n v="1402290000"/>
    <n v="1399666342"/>
    <b v="0"/>
    <x v="44"/>
    <b v="1"/>
    <s v="music/rock"/>
    <x v="8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x v="0"/>
    <s v="USD"/>
    <n v="1430712060"/>
    <n v="1427753265"/>
    <b v="0"/>
    <x v="76"/>
    <b v="1"/>
    <s v="music/rock"/>
    <x v="8"/>
    <n v="224.13"/>
    <x v="4"/>
    <x v="11"/>
  </r>
  <r>
    <n v="822"/>
    <s v="Soul Easy - Making music for our friends."/>
    <s v="Soul Easy recording our first full length CD.  Inspired by lots of friends and lots of good times."/>
    <x v="9"/>
    <n v="3575"/>
    <x v="0"/>
    <x v="0"/>
    <s v="USD"/>
    <n v="1349477050"/>
    <n v="1346885050"/>
    <b v="0"/>
    <x v="50"/>
    <b v="1"/>
    <s v="music/rock"/>
    <x v="17"/>
    <n v="51.81"/>
    <x v="4"/>
    <x v="11"/>
  </r>
  <r>
    <n v="823"/>
    <s v="Debut Album"/>
    <s v="Eyes For Fire is finally ready to release their Debut Album but we need YOU to help us put the final touches on it."/>
    <x v="134"/>
    <n v="1436"/>
    <x v="0"/>
    <x v="0"/>
    <s v="USD"/>
    <n v="1427062852"/>
    <n v="1424474452"/>
    <b v="0"/>
    <x v="51"/>
    <b v="1"/>
    <s v="music/rock"/>
    <x v="144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x v="0"/>
    <s v="USD"/>
    <n v="1271573940"/>
    <n v="1268459318"/>
    <b v="0"/>
    <x v="241"/>
    <b v="1"/>
    <s v="music/rock"/>
    <x v="84"/>
    <n v="39.82"/>
    <x v="4"/>
    <x v="11"/>
  </r>
  <r>
    <n v="825"/>
    <s v="KILL FREEMAN"/>
    <s v="Kickstarting Kill Freeman independently. Help fund the New Record, Video and Live Shows."/>
    <x v="78"/>
    <n v="12554"/>
    <x v="0"/>
    <x v="0"/>
    <s v="USD"/>
    <n v="1351495284"/>
    <n v="1349335284"/>
    <b v="0"/>
    <x v="221"/>
    <b v="1"/>
    <s v="music/rock"/>
    <x v="8"/>
    <n v="126.81"/>
    <x v="4"/>
    <x v="11"/>
  </r>
  <r>
    <n v="826"/>
    <s v="Protect The Dream Debut Album"/>
    <s v="Protect The Dream is preparing to record their debut album 8 years in the making. Lets make it happen Kickstarter!"/>
    <x v="62"/>
    <n v="5580"/>
    <x v="0"/>
    <x v="0"/>
    <s v="USD"/>
    <n v="1332719730"/>
    <n v="1330908930"/>
    <b v="0"/>
    <x v="72"/>
    <b v="1"/>
    <s v="music/rock"/>
    <x v="7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x v="0"/>
    <s v="USD"/>
    <n v="1329248940"/>
    <n v="1326972107"/>
    <b v="0"/>
    <x v="202"/>
    <b v="1"/>
    <s v="music/rock"/>
    <x v="3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x v="0"/>
    <s v="USD"/>
    <n v="1340641440"/>
    <n v="1339549982"/>
    <b v="0"/>
    <x v="44"/>
    <b v="1"/>
    <s v="music/rock"/>
    <x v="13"/>
    <n v="36.61"/>
    <x v="4"/>
    <x v="11"/>
  </r>
  <r>
    <n v="829"/>
    <s v="Monk"/>
    <s v="We are a band from South East London- each member is19 years OA. We have been together for two years. Taking pride in making good music"/>
    <x v="2"/>
    <n v="520"/>
    <x v="0"/>
    <x v="1"/>
    <s v="GBP"/>
    <n v="1468437240"/>
    <n v="1463253240"/>
    <b v="0"/>
    <x v="38"/>
    <b v="1"/>
    <s v="music/rock"/>
    <x v="3"/>
    <n v="32.5"/>
    <x v="4"/>
    <x v="11"/>
  </r>
  <r>
    <n v="830"/>
    <s v="Dark Disco Club's new album"/>
    <s v="We're making a high energy, fist pumpin', pelvis-thrusting new Rock n Roll album and we'd love for you to be a part of it."/>
    <x v="40"/>
    <n v="1941"/>
    <x v="0"/>
    <x v="0"/>
    <s v="USD"/>
    <n v="1363952225"/>
    <n v="1361363825"/>
    <b v="0"/>
    <x v="58"/>
    <b v="1"/>
    <s v="music/rock"/>
    <x v="29"/>
    <n v="60.66"/>
    <x v="4"/>
    <x v="11"/>
  </r>
  <r>
    <n v="831"/>
    <s v="Let The 7Horse Run!"/>
    <s v="7Horse is a new band with a self-funded album and a show they want to rock in your town!"/>
    <x v="15"/>
    <n v="3500"/>
    <x v="0"/>
    <x v="0"/>
    <s v="USD"/>
    <n v="1335540694"/>
    <n v="1332948694"/>
    <b v="0"/>
    <x v="9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x v="0"/>
    <s v="USD"/>
    <n v="1327133580"/>
    <n v="1321978335"/>
    <b v="0"/>
    <x v="243"/>
    <b v="1"/>
    <s v="music/rock"/>
    <x v="7"/>
    <n v="97.99"/>
    <x v="4"/>
    <x v="11"/>
  </r>
  <r>
    <n v="833"/>
    <s v="Ragman Rolls"/>
    <s v="This is an American rock album."/>
    <x v="12"/>
    <n v="6100"/>
    <x v="0"/>
    <x v="0"/>
    <s v="USD"/>
    <n v="1397941475"/>
    <n v="1395349475"/>
    <b v="0"/>
    <x v="14"/>
    <b v="1"/>
    <s v="music/rock"/>
    <x v="21"/>
    <n v="148.78"/>
    <x v="4"/>
    <x v="11"/>
  </r>
  <r>
    <n v="834"/>
    <s v="VANS Warped Tour or BUST!"/>
    <s v="We were selected out of 4,000 bands to play on VANS Warped Tour! Amazing opportunity, but touring costs $$$!  We REALLY need your help!"/>
    <x v="62"/>
    <n v="7206"/>
    <x v="0"/>
    <x v="0"/>
    <s v="USD"/>
    <n v="1372651140"/>
    <n v="1369770292"/>
    <b v="0"/>
    <x v="11"/>
    <b v="1"/>
    <s v="music/rock"/>
    <x v="26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x v="0"/>
    <s v="USD"/>
    <n v="1337396400"/>
    <n v="1333709958"/>
    <b v="0"/>
    <x v="244"/>
    <b v="1"/>
    <s v="music/rock"/>
    <x v="16"/>
    <n v="58.63"/>
    <x v="4"/>
    <x v="11"/>
  </r>
  <r>
    <n v="836"/>
    <s v="DESMADRE Full Album + Press Kit"/>
    <s v="An album you can bring home to mom."/>
    <x v="10"/>
    <n v="5046.5200000000004"/>
    <x v="0"/>
    <x v="0"/>
    <s v="USD"/>
    <n v="1381108918"/>
    <n v="1378516918"/>
    <b v="0"/>
    <x v="67"/>
    <b v="1"/>
    <s v="music/rock"/>
    <x v="7"/>
    <n v="109.71"/>
    <x v="4"/>
    <x v="11"/>
  </r>
  <r>
    <n v="837"/>
    <s v="Take 147 - Nothin' to Lose CD Project"/>
    <s v="Take 147 is currently in the process of recording the debut album called, &quot;Nothin' to Lose&quot;."/>
    <x v="30"/>
    <n v="3045"/>
    <x v="0"/>
    <x v="0"/>
    <s v="USD"/>
    <n v="1398988662"/>
    <n v="1396396662"/>
    <b v="0"/>
    <x v="95"/>
    <b v="1"/>
    <s v="music/rock"/>
    <x v="10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x v="0"/>
    <s v="USD"/>
    <n v="1326835985"/>
    <n v="1324243985"/>
    <b v="0"/>
    <x v="42"/>
    <b v="1"/>
    <s v="music/rock"/>
    <x v="14"/>
    <n v="47.67"/>
    <x v="4"/>
    <x v="11"/>
  </r>
  <r>
    <n v="839"/>
    <s v="The Waffle Stompers - We'll Never Die"/>
    <s v="The Waffle Stompers need your support to keep doing what we love--go on tour, make music and music videos."/>
    <x v="10"/>
    <n v="5830.83"/>
    <x v="0"/>
    <x v="0"/>
    <s v="USD"/>
    <n v="1348337956"/>
    <n v="1345745956"/>
    <b v="0"/>
    <x v="93"/>
    <b v="1"/>
    <s v="music/rock"/>
    <x v="16"/>
    <n v="60.74"/>
    <x v="4"/>
    <x v="11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x v="0"/>
    <s v="USD"/>
    <n v="1474694787"/>
    <n v="1472102787"/>
    <b v="0"/>
    <x v="245"/>
    <b v="1"/>
    <s v="music/metal"/>
    <x v="28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x v="0"/>
    <s v="USD"/>
    <n v="1415653663"/>
    <n v="1413058063"/>
    <b v="1"/>
    <x v="225"/>
    <b v="1"/>
    <s v="music/metal"/>
    <x v="7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x v="5"/>
    <s v="CAD"/>
    <n v="1381723140"/>
    <n v="1378735983"/>
    <b v="1"/>
    <x v="70"/>
    <b v="1"/>
    <s v="music/metal"/>
    <x v="3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x v="9"/>
    <n v="8014"/>
    <x v="0"/>
    <x v="0"/>
    <s v="USD"/>
    <n v="1481184000"/>
    <n v="1479708680"/>
    <b v="0"/>
    <x v="246"/>
    <b v="1"/>
    <s v="music/metal"/>
    <x v="128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x v="0"/>
    <s v="USD"/>
    <n v="1414817940"/>
    <n v="1411489552"/>
    <b v="1"/>
    <x v="180"/>
    <b v="1"/>
    <s v="music/metal"/>
    <x v="146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x v="10"/>
    <n v="6019.01"/>
    <x v="0"/>
    <x v="0"/>
    <s v="USD"/>
    <n v="1473047940"/>
    <n v="1469595396"/>
    <b v="0"/>
    <x v="247"/>
    <b v="1"/>
    <s v="music/metal"/>
    <x v="28"/>
    <n v="34.01"/>
    <x v="4"/>
    <x v="12"/>
  </r>
  <r>
    <n v="846"/>
    <s v="CURVE: The debut album from Miroist needs awesome merch"/>
    <s v="Pre-order and help me fund new merchandise so we can make the album release something amazing."/>
    <x v="184"/>
    <n v="1342.01"/>
    <x v="0"/>
    <x v="1"/>
    <s v="GBP"/>
    <n v="1394460000"/>
    <n v="1393233855"/>
    <b v="0"/>
    <x v="5"/>
    <b v="1"/>
    <s v="music/metal"/>
    <x v="108"/>
    <n v="28.55"/>
    <x v="4"/>
    <x v="12"/>
  </r>
  <r>
    <n v="847"/>
    <s v="CENTROPYMUSIC"/>
    <s v="MUSIC WITH MEANING!  MUSIC THAT MATTERS!!!"/>
    <x v="185"/>
    <n v="10"/>
    <x v="0"/>
    <x v="0"/>
    <s v="USD"/>
    <n v="1436555376"/>
    <n v="1433963376"/>
    <b v="0"/>
    <x v="29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x v="43"/>
    <n v="300"/>
    <x v="0"/>
    <x v="0"/>
    <s v="USD"/>
    <n v="1429038033"/>
    <n v="1426446033"/>
    <b v="0"/>
    <x v="38"/>
    <b v="1"/>
    <s v="music/metal"/>
    <x v="8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x v="0"/>
    <s v="USD"/>
    <n v="1426473264"/>
    <n v="1424057664"/>
    <b v="0"/>
    <x v="248"/>
    <b v="1"/>
    <s v="music/metal"/>
    <x v="28"/>
    <n v="41.7"/>
    <x v="4"/>
    <x v="12"/>
  </r>
  <r>
    <n v="850"/>
    <s v="Yet Further: Sioum's Second Full-Length Album"/>
    <s v="Help Chicago-based instrumental group Sioum complete the production of their 2nd full-length album."/>
    <x v="23"/>
    <n v="6207"/>
    <x v="0"/>
    <x v="0"/>
    <s v="USD"/>
    <n v="1461560340"/>
    <n v="1458762717"/>
    <b v="0"/>
    <x v="182"/>
    <b v="1"/>
    <s v="music/metal"/>
    <x v="19"/>
    <n v="46.67"/>
    <x v="4"/>
    <x v="12"/>
  </r>
  <r>
    <n v="851"/>
    <s v="M.F.Crew, 1er Album &quot;First Ride&quot;"/>
    <s v="Salut, nous c'est M.F.Crew, on a besoin de vous pour produire notre premier album &quot;First Ride&quot; ! :)"/>
    <x v="13"/>
    <n v="2609"/>
    <x v="0"/>
    <x v="6"/>
    <s v="EUR"/>
    <n v="1469994300"/>
    <n v="1464815253"/>
    <b v="0"/>
    <x v="16"/>
    <b v="1"/>
    <s v="music/metal"/>
    <x v="22"/>
    <n v="37.270000000000003"/>
    <x v="4"/>
    <x v="12"/>
  </r>
  <r>
    <n v="852"/>
    <s v="Covers Album - Limited Vinyl Pressing"/>
    <s v="Limited edition 2x12&quot; vinyl pressing of our latest album &quot;Who Do You Think We Are?&quot;"/>
    <x v="8"/>
    <n v="3674"/>
    <x v="0"/>
    <x v="0"/>
    <s v="USD"/>
    <n v="1477342800"/>
    <n v="1476386395"/>
    <b v="0"/>
    <x v="95"/>
    <b v="1"/>
    <s v="music/metal"/>
    <x v="2"/>
    <n v="59.26"/>
    <x v="4"/>
    <x v="12"/>
  </r>
  <r>
    <n v="853"/>
    <s v="sloggoth"/>
    <s v="Help release a CD of sloggoth's first album &quot;sloggoth&quot;.  All contributors of $5 or more get a CD when the goal is met!"/>
    <x v="43"/>
    <n v="300"/>
    <x v="0"/>
    <x v="0"/>
    <s v="USD"/>
    <n v="1424116709"/>
    <n v="1421524709"/>
    <b v="0"/>
    <x v="73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x v="186"/>
    <n v="32865.300000000003"/>
    <x v="0"/>
    <x v="0"/>
    <s v="USD"/>
    <n v="1482901546"/>
    <n v="1480309546"/>
    <b v="0"/>
    <x v="249"/>
    <b v="1"/>
    <s v="music/metal"/>
    <x v="90"/>
    <n v="65.86"/>
    <x v="4"/>
    <x v="12"/>
  </r>
  <r>
    <n v="855"/>
    <s v="AtteroTerra's Sophomore Album - Pray for Apocalypse"/>
    <s v="AtteroTerra's &quot;Pray for Apocalypse&quot; is fully completed, and only being held up by funding."/>
    <x v="187"/>
    <n v="1500"/>
    <x v="0"/>
    <x v="0"/>
    <s v="USD"/>
    <n v="1469329217"/>
    <n v="1466737217"/>
    <b v="0"/>
    <x v="5"/>
    <b v="1"/>
    <s v="music/metal"/>
    <x v="3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x v="12"/>
    <s v="EUR"/>
    <n v="1477422000"/>
    <n v="1472282956"/>
    <b v="0"/>
    <x v="33"/>
    <b v="1"/>
    <s v="music/metal"/>
    <x v="147"/>
    <n v="19.46"/>
    <x v="4"/>
    <x v="12"/>
  </r>
  <r>
    <n v="857"/>
    <s v="A Reason To Breathe - DEBUT ALBUM"/>
    <s v="Modern Post-Hardcore/Electro music (Hardstyle, EDM, Trap, Dubstep, Dembow, House)."/>
    <x v="38"/>
    <n v="1200"/>
    <x v="0"/>
    <x v="3"/>
    <s v="EUR"/>
    <n v="1448463431"/>
    <n v="1444831031"/>
    <b v="0"/>
    <x v="5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x v="1"/>
    <s v="GBP"/>
    <n v="1429138740"/>
    <n v="1426528418"/>
    <b v="0"/>
    <x v="88"/>
    <b v="1"/>
    <s v="music/metal"/>
    <x v="124"/>
    <n v="22.74"/>
    <x v="4"/>
    <x v="12"/>
  </r>
  <r>
    <n v="859"/>
    <s v="Rise With Us Campaign"/>
    <s v="We are heading to the studio to create our second album and we want you to be right there with us!"/>
    <x v="23"/>
    <n v="4187"/>
    <x v="0"/>
    <x v="0"/>
    <s v="USD"/>
    <n v="1433376000"/>
    <n v="1430768468"/>
    <b v="0"/>
    <x v="15"/>
    <b v="1"/>
    <s v="music/metal"/>
    <x v="2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x v="0"/>
    <s v="USD"/>
    <n v="1385123713"/>
    <n v="1382528113"/>
    <b v="0"/>
    <x v="53"/>
    <b v="0"/>
    <s v="music/jazz"/>
    <x v="82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x v="0"/>
    <s v="USD"/>
    <n v="1474067404"/>
    <n v="1471475404"/>
    <b v="0"/>
    <x v="84"/>
    <b v="0"/>
    <s v="music/jazz"/>
    <x v="5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x v="1"/>
    <s v="GBP"/>
    <n v="1384179548"/>
    <n v="1381583948"/>
    <b v="0"/>
    <x v="80"/>
    <b v="0"/>
    <s v="music/jazz"/>
    <x v="50"/>
    <n v="42.5"/>
    <x v="4"/>
    <x v="13"/>
  </r>
  <r>
    <n v="863"/>
    <s v="Help Fund Jason's Debut Jazz CD &quot;Exodus&quot;"/>
    <s v="I'm making the move from a side man in local groups to the leader with this debut jazz CD project."/>
    <x v="13"/>
    <n v="90"/>
    <x v="2"/>
    <x v="0"/>
    <s v="USD"/>
    <n v="1329014966"/>
    <n v="1326422966"/>
    <b v="0"/>
    <x v="81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x v="0"/>
    <s v="USD"/>
    <n v="1381917540"/>
    <n v="1379990038"/>
    <b v="0"/>
    <x v="1"/>
    <b v="0"/>
    <s v="music/jazz"/>
    <x v="7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x v="0"/>
    <s v="USD"/>
    <n v="1358361197"/>
    <n v="1353177197"/>
    <b v="0"/>
    <x v="84"/>
    <b v="0"/>
    <s v="music/jazz"/>
    <x v="53"/>
    <n v="22.5"/>
    <x v="4"/>
    <x v="13"/>
  </r>
  <r>
    <n v="866"/>
    <s v="California Dreamin' Tour 2015"/>
    <s v="Drivetime heads to Cali for summer tour supported by @Smoothjazz.com &amp; @JJZPhilly  #Spaghettini #The Roxy"/>
    <x v="8"/>
    <n v="640"/>
    <x v="2"/>
    <x v="0"/>
    <s v="USD"/>
    <n v="1425136200"/>
    <n v="1421853518"/>
    <b v="0"/>
    <x v="202"/>
    <b v="0"/>
    <s v="music/jazz"/>
    <x v="82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x v="0"/>
    <s v="USD"/>
    <n v="1259643540"/>
    <n v="1254450706"/>
    <b v="0"/>
    <x v="202"/>
    <b v="0"/>
    <s v="music/jazz"/>
    <x v="148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x v="0"/>
    <s v="USD"/>
    <n v="1389055198"/>
    <n v="1386463198"/>
    <b v="0"/>
    <x v="29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x v="0"/>
    <s v="USD"/>
    <n v="1365448657"/>
    <n v="1362860257"/>
    <b v="0"/>
    <x v="83"/>
    <b v="0"/>
    <s v="music/jazz"/>
    <x v="81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x v="1"/>
    <s v="GBP"/>
    <n v="1377995523"/>
    <n v="1375403523"/>
    <b v="0"/>
    <x v="81"/>
    <b v="0"/>
    <s v="music/jazz"/>
    <x v="5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x v="0"/>
    <s v="USD"/>
    <n v="1385735295"/>
    <n v="1383139695"/>
    <b v="0"/>
    <x v="8"/>
    <b v="0"/>
    <s v="music/jazz"/>
    <x v="6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x v="6"/>
    <n v="65"/>
    <x v="2"/>
    <x v="0"/>
    <s v="USD"/>
    <n v="1299786527"/>
    <n v="1295898527"/>
    <b v="0"/>
    <x v="84"/>
    <b v="0"/>
    <s v="music/jazz"/>
    <x v="60"/>
    <n v="32.5"/>
    <x v="4"/>
    <x v="13"/>
  </r>
  <r>
    <n v="873"/>
    <s v="The Dreamer-An Original Jazz CD"/>
    <s v="Fall in love with &quot;The Dreamer&quot;, new original music from trumpeter Freddie Dunn!"/>
    <x v="8"/>
    <n v="45"/>
    <x v="2"/>
    <x v="0"/>
    <s v="USD"/>
    <n v="1352610040"/>
    <n v="1349150440"/>
    <b v="0"/>
    <x v="81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x v="0"/>
    <s v="USD"/>
    <n v="1367676034"/>
    <n v="1365084034"/>
    <b v="0"/>
    <x v="64"/>
    <b v="0"/>
    <s v="music/jazz"/>
    <x v="148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x v="0"/>
    <s v="USD"/>
    <n v="1442856131"/>
    <n v="1441128131"/>
    <b v="0"/>
    <x v="78"/>
    <b v="0"/>
    <s v="music/jazz"/>
    <x v="50"/>
    <n v="0"/>
    <x v="4"/>
    <x v="13"/>
  </r>
  <r>
    <n v="876"/>
    <s v="Sound Of Dobells"/>
    <s v="What was the greatest record shop ever?  DOBELLS!"/>
    <x v="189"/>
    <n v="1286"/>
    <x v="2"/>
    <x v="1"/>
    <s v="GBP"/>
    <n v="1359978927"/>
    <n v="1357127727"/>
    <b v="0"/>
    <x v="43"/>
    <b v="0"/>
    <s v="music/jazz"/>
    <x v="139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x v="0"/>
    <s v="USD"/>
    <n v="1387479360"/>
    <n v="1384887360"/>
    <b v="0"/>
    <x v="60"/>
    <b v="0"/>
    <s v="music/jazz"/>
    <x v="149"/>
    <n v="46.59"/>
    <x v="4"/>
    <x v="13"/>
  </r>
  <r>
    <n v="878"/>
    <s v="Justin Cron's Sax Debut Album"/>
    <s v="Join in and help me make my first jazz album. I would really like to make a Christmas album and a smooth jazz CD. Want a FREE CD?"/>
    <x v="10"/>
    <n v="65"/>
    <x v="2"/>
    <x v="0"/>
    <s v="USD"/>
    <n v="1293082524"/>
    <n v="1290490524"/>
    <b v="0"/>
    <x v="84"/>
    <b v="0"/>
    <s v="music/jazz"/>
    <x v="60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x v="0"/>
    <s v="USD"/>
    <n v="1338321305"/>
    <n v="1336506905"/>
    <b v="0"/>
    <x v="209"/>
    <b v="0"/>
    <s v="music/jazz"/>
    <x v="13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x v="0"/>
    <s v="USD"/>
    <n v="1351582938"/>
    <n v="1348731738"/>
    <b v="0"/>
    <x v="22"/>
    <b v="0"/>
    <s v="music/indie rock"/>
    <x v="56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x v="0"/>
    <s v="USD"/>
    <n v="1326520886"/>
    <n v="1322632886"/>
    <b v="0"/>
    <x v="29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x v="0"/>
    <s v="USD"/>
    <n v="1315341550"/>
    <n v="1312490350"/>
    <b v="0"/>
    <x v="25"/>
    <b v="0"/>
    <s v="music/indie rock"/>
    <x v="68"/>
    <n v="21.57"/>
    <x v="4"/>
    <x v="14"/>
  </r>
  <r>
    <n v="883"/>
    <s v="Dana Lawrence Music NEW EP"/>
    <s v="Seeking supporters to help me break the 15 year streak since my last record.  Dana Lawrence Music is ready to go back into the studio!"/>
    <x v="10"/>
    <n v="2001"/>
    <x v="2"/>
    <x v="0"/>
    <s v="USD"/>
    <n v="1456957635"/>
    <n v="1451773635"/>
    <b v="0"/>
    <x v="54"/>
    <b v="0"/>
    <s v="music/indie rock"/>
    <x v="67"/>
    <n v="83.38"/>
    <x v="4"/>
    <x v="14"/>
  </r>
  <r>
    <n v="884"/>
    <s v="Angwish &quot;I Wanna Be Your Monkey&quot; Music Video"/>
    <s v="We need to hire an animal trainer to have a chimpanzee actor perform in our music video with us!"/>
    <x v="13"/>
    <n v="20"/>
    <x v="2"/>
    <x v="0"/>
    <s v="USD"/>
    <n v="1336789860"/>
    <n v="1331666146"/>
    <b v="0"/>
    <x v="84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x v="0"/>
    <s v="USD"/>
    <n v="1483137311"/>
    <n v="1481322911"/>
    <b v="0"/>
    <x v="64"/>
    <b v="0"/>
    <s v="music/indie rock"/>
    <x v="150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x v="0"/>
    <s v="USD"/>
    <n v="1473972813"/>
    <n v="1471812813"/>
    <b v="0"/>
    <x v="63"/>
    <b v="0"/>
    <s v="music/indie rock"/>
    <x v="139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x v="0"/>
    <s v="USD"/>
    <n v="1338159655"/>
    <n v="1335567655"/>
    <b v="0"/>
    <x v="78"/>
    <b v="0"/>
    <s v="music/indie rock"/>
    <x v="50"/>
    <n v="0"/>
    <x v="4"/>
    <x v="14"/>
  </r>
  <r>
    <n v="888"/>
    <s v="Ginger Binge's first album"/>
    <s v="Support Ginger Binge sounds. We're an independent 'cosmic Americana' band. We love to play music for you. We are grateful for your help"/>
    <x v="28"/>
    <n v="72"/>
    <x v="2"/>
    <x v="0"/>
    <s v="USD"/>
    <n v="1314856800"/>
    <n v="1311789885"/>
    <b v="0"/>
    <x v="80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x v="0"/>
    <s v="USD"/>
    <n v="1412534943"/>
    <n v="1409942943"/>
    <b v="0"/>
    <x v="58"/>
    <b v="0"/>
    <s v="music/indie rock"/>
    <x v="114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x v="0"/>
    <s v="USD"/>
    <n v="1385055979"/>
    <n v="1382460379"/>
    <b v="0"/>
    <x v="80"/>
    <b v="0"/>
    <s v="music/indie rock"/>
    <x v="65"/>
    <n v="31.25"/>
    <x v="4"/>
    <x v="14"/>
  </r>
  <r>
    <n v="891"/>
    <s v="Den-Mate: New EP and Tour"/>
    <s v="Along with a new EP production and release, it's time to bring Den-Mate, LIVE, to a location near you - East Coast and Beyond!"/>
    <x v="6"/>
    <n v="260"/>
    <x v="2"/>
    <x v="0"/>
    <s v="USD"/>
    <n v="1408581930"/>
    <n v="1405989930"/>
    <b v="0"/>
    <x v="82"/>
    <b v="0"/>
    <s v="music/indie rock"/>
    <x v="56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x v="0"/>
    <s v="USD"/>
    <n v="1280635200"/>
    <n v="1273121283"/>
    <b v="0"/>
    <x v="57"/>
    <b v="0"/>
    <s v="music/indie rock"/>
    <x v="139"/>
    <n v="143.82"/>
    <x v="4"/>
    <x v="14"/>
  </r>
  <r>
    <n v="893"/>
    <s v="The Big Band Theory Music Festival"/>
    <s v="The Philly music scene is full of amazing talent. This annual music festival is to celebrate those gems within that scene!"/>
    <x v="13"/>
    <n v="200"/>
    <x v="2"/>
    <x v="0"/>
    <s v="USD"/>
    <n v="1427920363"/>
    <n v="1425331963"/>
    <b v="0"/>
    <x v="81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x v="0"/>
    <s v="USD"/>
    <n v="1465169610"/>
    <n v="1462577610"/>
    <b v="0"/>
    <x v="28"/>
    <b v="0"/>
    <s v="music/indie rock"/>
    <x v="115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x v="0"/>
    <s v="USD"/>
    <n v="1287975829"/>
    <n v="1284087829"/>
    <b v="0"/>
    <x v="63"/>
    <b v="0"/>
    <s v="music/indie rock"/>
    <x v="53"/>
    <n v="27.86"/>
    <x v="4"/>
    <x v="14"/>
  </r>
  <r>
    <n v="896"/>
    <s v="Hardsoul Poets New Album!"/>
    <s v="The people have spoken...the stars have aligned...Hardsoul Poets are making a new record and we want our fans on the front lines."/>
    <x v="6"/>
    <n v="3200"/>
    <x v="2"/>
    <x v="0"/>
    <s v="USD"/>
    <n v="1440734400"/>
    <n v="1438549026"/>
    <b v="0"/>
    <x v="250"/>
    <b v="0"/>
    <s v="music/indie rock"/>
    <x v="67"/>
    <n v="44.44"/>
    <x v="4"/>
    <x v="14"/>
  </r>
  <r>
    <n v="897"/>
    <s v="Park XXVII Album Release"/>
    <s v="Park XXVII is putting together an album of up and coming Georgia bands. We need money to fund the recording/production costs of this cd"/>
    <x v="9"/>
    <n v="0"/>
    <x v="2"/>
    <x v="0"/>
    <s v="USD"/>
    <n v="1354123908"/>
    <n v="1351528308"/>
    <b v="0"/>
    <x v="78"/>
    <b v="0"/>
    <s v="music/indie rock"/>
    <x v="50"/>
    <n v="0"/>
    <x v="4"/>
    <x v="14"/>
  </r>
  <r>
    <n v="898"/>
    <s v="Foundations: 12 Songs in 2012"/>
    <s v="For each month in 2012, Sonnet will be releasing a Jesus-celebrating, grave-shattering, ear-tickling, mind-provoking song!"/>
    <x v="30"/>
    <n v="70"/>
    <x v="2"/>
    <x v="0"/>
    <s v="USD"/>
    <n v="1326651110"/>
    <n v="1322763110"/>
    <b v="0"/>
    <x v="84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x v="47"/>
    <n v="280"/>
    <x v="2"/>
    <x v="0"/>
    <s v="USD"/>
    <n v="1306549362"/>
    <n v="1302661362"/>
    <b v="0"/>
    <x v="22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x v="10"/>
    <n v="21"/>
    <x v="2"/>
    <x v="0"/>
    <s v="USD"/>
    <n v="1459365802"/>
    <n v="1456777402"/>
    <b v="0"/>
    <x v="84"/>
    <b v="0"/>
    <s v="music/jazz"/>
    <x v="5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x v="0"/>
    <s v="USD"/>
    <n v="1276024260"/>
    <n v="1272050914"/>
    <b v="0"/>
    <x v="78"/>
    <b v="0"/>
    <s v="music/jazz"/>
    <x v="50"/>
    <n v="0"/>
    <x v="4"/>
    <x v="13"/>
  </r>
  <r>
    <n v="902"/>
    <s v="MISTER BROWN"/>
    <s v="I'VE STARTED A BRAND NEW ALBUM THAT WILL FEATURE ACID JAZZ, FUNK, ROCK, AND DANCE WITH THE PROMISE OF TOURING NEXT YEAR IN THE USA"/>
    <x v="11"/>
    <n v="90"/>
    <x v="2"/>
    <x v="0"/>
    <s v="USD"/>
    <n v="1409412600"/>
    <n v="1404947422"/>
    <b v="0"/>
    <x v="8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x v="10"/>
    <n v="160"/>
    <x v="2"/>
    <x v="0"/>
    <s v="USD"/>
    <n v="1348367100"/>
    <n v="1346180780"/>
    <b v="0"/>
    <x v="80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x v="63"/>
    <n v="151"/>
    <x v="2"/>
    <x v="0"/>
    <s v="USD"/>
    <n v="1451786137"/>
    <n v="1449194137"/>
    <b v="0"/>
    <x v="83"/>
    <b v="0"/>
    <s v="music/jazz"/>
    <x v="50"/>
    <n v="50.33"/>
    <x v="4"/>
    <x v="13"/>
  </r>
  <r>
    <n v="905"/>
    <s v="Jazz For Everyone!"/>
    <s v="Working hard to get into the studio to record, produce, and edit my break out CD. I hope to realize my vision!"/>
    <x v="115"/>
    <n v="196"/>
    <x v="2"/>
    <x v="0"/>
    <s v="USD"/>
    <n v="1295847926"/>
    <n v="1290663926"/>
    <b v="0"/>
    <x v="79"/>
    <b v="0"/>
    <s v="music/jazz"/>
    <x v="56"/>
    <n v="32.67"/>
    <x v="4"/>
    <x v="13"/>
  </r>
  <r>
    <n v="906"/>
    <s v="24th Music Presents Channeling Motown (Live)"/>
    <s v="The DMV's most respected saxophonist pay tribute to Motown."/>
    <x v="36"/>
    <n v="0"/>
    <x v="2"/>
    <x v="0"/>
    <s v="USD"/>
    <n v="1394681590"/>
    <n v="1392093190"/>
    <b v="0"/>
    <x v="78"/>
    <b v="0"/>
    <s v="music/jazz"/>
    <x v="50"/>
    <n v="0"/>
    <x v="4"/>
    <x v="13"/>
  </r>
  <r>
    <n v="907"/>
    <s v="Greg Chambers Saxophone CD"/>
    <s v="Greg Chambers' self-titled CD needs support for post production, replication, and promotion."/>
    <x v="193"/>
    <n v="0"/>
    <x v="2"/>
    <x v="0"/>
    <s v="USD"/>
    <n v="1315715823"/>
    <n v="1313123823"/>
    <b v="0"/>
    <x v="78"/>
    <b v="0"/>
    <s v="music/jazz"/>
    <x v="50"/>
    <n v="0"/>
    <x v="4"/>
    <x v="13"/>
  </r>
  <r>
    <n v="908"/>
    <s v="Help Tony Copeland and get free cd's and mp3's"/>
    <s v="This project is designed to help protect the environment by using Eco-friendly product packaging."/>
    <x v="30"/>
    <n v="0"/>
    <x v="2"/>
    <x v="0"/>
    <s v="USD"/>
    <n v="1280206740"/>
    <n v="1276283655"/>
    <b v="0"/>
    <x v="78"/>
    <b v="0"/>
    <s v="music/jazz"/>
    <x v="5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x v="0"/>
    <s v="USD"/>
    <n v="1343016000"/>
    <n v="1340296440"/>
    <b v="0"/>
    <x v="22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x v="1"/>
    <s v="GBP"/>
    <n v="1488546319"/>
    <n v="1483362319"/>
    <b v="0"/>
    <x v="81"/>
    <b v="0"/>
    <s v="music/jazz"/>
    <x v="6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x v="0"/>
    <s v="USD"/>
    <n v="1390522045"/>
    <n v="1388707645"/>
    <b v="0"/>
    <x v="78"/>
    <b v="0"/>
    <s v="music/jazz"/>
    <x v="50"/>
    <n v="0"/>
    <x v="4"/>
    <x v="13"/>
  </r>
  <r>
    <n v="912"/>
    <s v="Triad a new album by James Murrell"/>
    <s v="My new album will be called Triad, an album of original music performed by me &amp; guest musical artists."/>
    <x v="8"/>
    <n v="30"/>
    <x v="2"/>
    <x v="0"/>
    <s v="USD"/>
    <n v="1355197047"/>
    <n v="1350009447"/>
    <b v="0"/>
    <x v="84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x v="0"/>
    <s v="USD"/>
    <n v="1336188019"/>
    <n v="1333596019"/>
    <b v="0"/>
    <x v="54"/>
    <b v="0"/>
    <s v="music/jazz"/>
    <x v="113"/>
    <n v="82.58"/>
    <x v="4"/>
    <x v="13"/>
  </r>
  <r>
    <n v="914"/>
    <s v="Soul Of Man Video Project"/>
    <s v="This project is for the making of a music video. All funds will go towards production costs for this event only."/>
    <x v="15"/>
    <n v="0"/>
    <x v="2"/>
    <x v="0"/>
    <s v="USD"/>
    <n v="1345918747"/>
    <n v="1343326747"/>
    <b v="0"/>
    <x v="78"/>
    <b v="0"/>
    <s v="music/jazz"/>
    <x v="5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x v="0"/>
    <s v="USD"/>
    <n v="1330577940"/>
    <n v="1327853914"/>
    <b v="0"/>
    <x v="82"/>
    <b v="0"/>
    <s v="music/jazz"/>
    <x v="5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x v="0"/>
    <s v="USD"/>
    <n v="1287723600"/>
    <n v="1284409734"/>
    <b v="0"/>
    <x v="78"/>
    <b v="0"/>
    <s v="music/jazz"/>
    <x v="5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x v="0"/>
    <s v="USD"/>
    <n v="1405305000"/>
    <n v="1402612730"/>
    <b v="0"/>
    <x v="29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x v="1"/>
    <s v="GBP"/>
    <n v="1417474761"/>
    <n v="1414879161"/>
    <b v="0"/>
    <x v="73"/>
    <b v="0"/>
    <s v="music/jazz"/>
    <x v="62"/>
    <n v="19.600000000000001"/>
    <x v="4"/>
    <x v="13"/>
  </r>
  <r>
    <n v="919"/>
    <s v="Jazz CD:  Out of The Blue"/>
    <s v="Cool jazz with a New Orleans flavor."/>
    <x v="22"/>
    <n v="100"/>
    <x v="2"/>
    <x v="0"/>
    <s v="USD"/>
    <n v="1355930645"/>
    <n v="1352906645"/>
    <b v="0"/>
    <x v="29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x v="62"/>
    <n v="0"/>
    <x v="2"/>
    <x v="0"/>
    <s v="USD"/>
    <n v="1384448822"/>
    <n v="1381853222"/>
    <b v="0"/>
    <x v="78"/>
    <b v="0"/>
    <s v="music/jazz"/>
    <x v="5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x v="0"/>
    <s v="USD"/>
    <n v="1323666376"/>
    <n v="1320033976"/>
    <b v="0"/>
    <x v="9"/>
    <b v="0"/>
    <s v="music/jazz"/>
    <x v="134"/>
    <n v="231.75"/>
    <x v="4"/>
    <x v="13"/>
  </r>
  <r>
    <n v="922"/>
    <s v="THE JOEY MORANT PROJECT:   JAZZIFIED R'nB"/>
    <s v="Our goal is to help educate the world about jazz and its components; how it relates to love, romance, and success."/>
    <x v="100"/>
    <n v="5680"/>
    <x v="2"/>
    <x v="0"/>
    <s v="USD"/>
    <n v="1412167393"/>
    <n v="1409143393"/>
    <b v="0"/>
    <x v="209"/>
    <b v="0"/>
    <s v="music/jazz"/>
    <x v="70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x v="0"/>
    <s v="USD"/>
    <n v="1416614523"/>
    <n v="1414018923"/>
    <b v="0"/>
    <x v="79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x v="0"/>
    <s v="USD"/>
    <n v="1360795069"/>
    <n v="1358203069"/>
    <b v="0"/>
    <x v="41"/>
    <b v="0"/>
    <s v="music/jazz"/>
    <x v="57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x v="0"/>
    <s v="USD"/>
    <n v="1385590111"/>
    <n v="1382994511"/>
    <b v="0"/>
    <x v="81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x v="0"/>
    <s v="USD"/>
    <n v="1278628800"/>
    <n v="1276043330"/>
    <b v="0"/>
    <x v="78"/>
    <b v="0"/>
    <s v="music/jazz"/>
    <x v="50"/>
    <n v="0"/>
    <x v="4"/>
    <x v="13"/>
  </r>
  <r>
    <n v="927"/>
    <s v="JETRO DA SILVA FUNK PROJECT"/>
    <s v="Studio CD/DVD Solo project of Pianist &amp; Keyboardist Jetro da Silva"/>
    <x v="22"/>
    <n v="0"/>
    <x v="2"/>
    <x v="0"/>
    <s v="USD"/>
    <n v="1337024695"/>
    <n v="1334432695"/>
    <b v="0"/>
    <x v="78"/>
    <b v="0"/>
    <s v="music/jazz"/>
    <x v="50"/>
    <n v="0"/>
    <x v="4"/>
    <x v="13"/>
  </r>
  <r>
    <n v="928"/>
    <s v="In a Jazzy Motown"/>
    <s v="A real Motown Backup singer on 22 gold and platinum albums headlines her own Jazz CD of Motown songs."/>
    <x v="107"/>
    <n v="1575"/>
    <x v="2"/>
    <x v="0"/>
    <s v="USD"/>
    <n v="1353196800"/>
    <n v="1348864913"/>
    <b v="0"/>
    <x v="33"/>
    <b v="0"/>
    <s v="music/jazz"/>
    <x v="57"/>
    <n v="56.25"/>
    <x v="4"/>
    <x v="13"/>
  </r>
  <r>
    <n v="929"/>
    <s v="EXPERIMENTAL JAZZ STUDIO RECORDING"/>
    <s v="I am searching for monetary funding to go into a good recording studio and record experimental intuitive improv jazz."/>
    <x v="2"/>
    <n v="0"/>
    <x v="2"/>
    <x v="0"/>
    <s v="USD"/>
    <n v="1333946569"/>
    <n v="1331358169"/>
    <b v="0"/>
    <x v="78"/>
    <b v="0"/>
    <s v="music/jazz"/>
    <x v="5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x v="0"/>
    <s v="USD"/>
    <n v="1277501520"/>
    <n v="1273874306"/>
    <b v="0"/>
    <x v="81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x v="1"/>
    <s v="GBP"/>
    <n v="1395007200"/>
    <n v="1392021502"/>
    <b v="0"/>
    <x v="63"/>
    <b v="0"/>
    <s v="music/jazz"/>
    <x v="113"/>
    <n v="18.71"/>
    <x v="4"/>
    <x v="13"/>
  </r>
  <r>
    <n v="932"/>
    <s v="Mandy Harvey Christmas Album"/>
    <s v="Help me to create my 3rd album, a Christmas CD with 16 Holiday/Original favorites!"/>
    <x v="196"/>
    <n v="1381"/>
    <x v="2"/>
    <x v="0"/>
    <s v="USD"/>
    <n v="1363990545"/>
    <n v="1360106145"/>
    <b v="0"/>
    <x v="209"/>
    <b v="0"/>
    <s v="music/jazz"/>
    <x v="77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x v="0"/>
    <s v="USD"/>
    <n v="1399867409"/>
    <n v="1394683409"/>
    <b v="0"/>
    <x v="84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x v="10"/>
    <n v="1520"/>
    <x v="2"/>
    <x v="5"/>
    <s v="CAD"/>
    <n v="1399183200"/>
    <n v="1396633284"/>
    <b v="0"/>
    <x v="209"/>
    <b v="0"/>
    <s v="music/jazz"/>
    <x v="75"/>
    <n v="50.67"/>
    <x v="4"/>
    <x v="13"/>
  </r>
  <r>
    <n v="935"/>
    <s v="The Art of You Too"/>
    <s v="This vocal music and spoken word project uses the  gift of life,love,hope &amp; peace to enable people to see themselves as a masterpiece!"/>
    <x v="8"/>
    <n v="50"/>
    <x v="2"/>
    <x v="0"/>
    <s v="USD"/>
    <n v="1454054429"/>
    <n v="1451462429"/>
    <b v="0"/>
    <x v="84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x v="123"/>
    <n v="0"/>
    <x v="2"/>
    <x v="0"/>
    <s v="USD"/>
    <n v="1326916800"/>
    <n v="1323131689"/>
    <b v="0"/>
    <x v="78"/>
    <b v="0"/>
    <s v="music/jazz"/>
    <x v="5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x v="0"/>
    <s v="USD"/>
    <n v="1383509357"/>
    <n v="1380913757"/>
    <b v="0"/>
    <x v="84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x v="39"/>
    <n v="25"/>
    <x v="2"/>
    <x v="0"/>
    <s v="USD"/>
    <n v="1346585448"/>
    <n v="1343993448"/>
    <b v="0"/>
    <x v="29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x v="0"/>
    <s v="USD"/>
    <n v="1372622280"/>
    <n v="1369246738"/>
    <b v="0"/>
    <x v="84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x v="0"/>
    <s v="USD"/>
    <n v="1439251926"/>
    <n v="1435363926"/>
    <b v="0"/>
    <x v="25"/>
    <b v="0"/>
    <s v="technology/wearables"/>
    <x v="123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x v="0"/>
    <s v="USD"/>
    <n v="1486693145"/>
    <n v="1484101145"/>
    <b v="0"/>
    <x v="162"/>
    <b v="0"/>
    <s v="technology/wearables"/>
    <x v="53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x v="0"/>
    <s v="USD"/>
    <n v="1455826460"/>
    <n v="1452716060"/>
    <b v="0"/>
    <x v="38"/>
    <b v="0"/>
    <s v="technology/wearables"/>
    <x v="114"/>
    <n v="41.75"/>
    <x v="2"/>
    <x v="8"/>
  </r>
  <r>
    <n v="943"/>
    <s v="SleepMode"/>
    <s v="A mask for home or travel that will give you the best, undisturbed sleep of your life."/>
    <x v="9"/>
    <n v="289"/>
    <x v="2"/>
    <x v="0"/>
    <s v="USD"/>
    <n v="1480438905"/>
    <n v="1477843305"/>
    <b v="0"/>
    <x v="8"/>
    <b v="0"/>
    <s v="technology/wearables"/>
    <x v="54"/>
    <n v="24.08"/>
    <x v="2"/>
    <x v="8"/>
  </r>
  <r>
    <n v="944"/>
    <s v="RoamingTails, The Connected Pet Tag"/>
    <s v="Find your pet when it's missing, digitally store pet-related information, and locate pet friend establishments and services."/>
    <x v="63"/>
    <n v="6663"/>
    <x v="2"/>
    <x v="0"/>
    <s v="USD"/>
    <n v="1460988000"/>
    <n v="1458050450"/>
    <b v="0"/>
    <x v="93"/>
    <b v="0"/>
    <s v="technology/wearables"/>
    <x v="55"/>
    <n v="69.41"/>
    <x v="2"/>
    <x v="8"/>
  </r>
  <r>
    <n v="945"/>
    <s v="CT BAND"/>
    <s v="Make your watch Smart ! CT Band is an ultra-thin, high-tech smart watch-strap awarded twice at CES 2017 las vegas"/>
    <x v="57"/>
    <n v="2484"/>
    <x v="2"/>
    <x v="6"/>
    <s v="EUR"/>
    <n v="1487462340"/>
    <n v="1482958626"/>
    <b v="0"/>
    <x v="38"/>
    <b v="0"/>
    <s v="technology/wearables"/>
    <x v="53"/>
    <n v="155.25"/>
    <x v="2"/>
    <x v="8"/>
  </r>
  <r>
    <n v="946"/>
    <s v="OmniTrade Apron"/>
    <s v="Soft edged-Hard working. The perfect wearable organization for the home and professional shop."/>
    <x v="36"/>
    <n v="286"/>
    <x v="2"/>
    <x v="0"/>
    <s v="USD"/>
    <n v="1473444048"/>
    <n v="1470852048"/>
    <b v="0"/>
    <x v="81"/>
    <b v="0"/>
    <s v="technology/wearables"/>
    <x v="53"/>
    <n v="57.2"/>
    <x v="2"/>
    <x v="8"/>
  </r>
  <r>
    <n v="947"/>
    <s v="PAKPOWER, The CCP Pack"/>
    <s v="The CCP Pack is a bag that charges your smartphones and tablets on the go! Also holds small important items. &quot;Never Without Power&quot;."/>
    <x v="16"/>
    <n v="0"/>
    <x v="2"/>
    <x v="0"/>
    <s v="USD"/>
    <n v="1467312306"/>
    <n v="1462128306"/>
    <b v="0"/>
    <x v="78"/>
    <b v="0"/>
    <s v="technology/wearables"/>
    <x v="50"/>
    <n v="0"/>
    <x v="2"/>
    <x v="8"/>
  </r>
  <r>
    <n v="948"/>
    <s v="Led Shirt - WiFi Controlled"/>
    <s v="T-Shirt with Led panel controlled by Android app over WiFi. _x000a_Multiple shirts, games, text, video effects support,"/>
    <x v="23"/>
    <n v="480"/>
    <x v="2"/>
    <x v="9"/>
    <s v="EUR"/>
    <n v="1457812364"/>
    <n v="1455220364"/>
    <b v="0"/>
    <x v="22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x v="22"/>
    <n v="273"/>
    <x v="2"/>
    <x v="12"/>
    <s v="EUR"/>
    <n v="1456016576"/>
    <n v="1450832576"/>
    <b v="0"/>
    <x v="63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x v="10"/>
    <n v="1402"/>
    <x v="2"/>
    <x v="5"/>
    <s v="CAD"/>
    <n v="1453053661"/>
    <n v="1450461661"/>
    <b v="0"/>
    <x v="54"/>
    <b v="0"/>
    <s v="technology/wearables"/>
    <x v="58"/>
    <n v="58.42"/>
    <x v="2"/>
    <x v="8"/>
  </r>
  <r>
    <n v="951"/>
    <s v="Smart Harness"/>
    <s v="Revolutionizing the way we walk our dogs!"/>
    <x v="63"/>
    <n v="19195"/>
    <x v="2"/>
    <x v="0"/>
    <s v="USD"/>
    <n v="1465054872"/>
    <n v="1461166872"/>
    <b v="0"/>
    <x v="212"/>
    <b v="0"/>
    <s v="technology/wearables"/>
    <x v="151"/>
    <n v="158.63999999999999"/>
    <x v="2"/>
    <x v="8"/>
  </r>
  <r>
    <n v="952"/>
    <s v="Audionoggin - Join the Earvolution"/>
    <s v="Audionoggin: Wireless personal surround sound for the athlete in everyone."/>
    <x v="197"/>
    <n v="19572"/>
    <x v="2"/>
    <x v="0"/>
    <s v="USD"/>
    <n v="1479483812"/>
    <n v="1476888212"/>
    <b v="0"/>
    <x v="193"/>
    <b v="0"/>
    <s v="technology/wearables"/>
    <x v="67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x v="0"/>
    <s v="USD"/>
    <n v="1422158199"/>
    <n v="1419566199"/>
    <b v="0"/>
    <x v="81"/>
    <b v="0"/>
    <s v="technology/wearables"/>
    <x v="60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x v="0"/>
    <s v="USD"/>
    <n v="1440100839"/>
    <n v="1436472039"/>
    <b v="0"/>
    <x v="196"/>
    <b v="0"/>
    <s v="technology/wearables"/>
    <x v="152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x v="0"/>
    <s v="USD"/>
    <n v="1473750300"/>
    <n v="1470294300"/>
    <b v="0"/>
    <x v="251"/>
    <b v="0"/>
    <s v="technology/wearables"/>
    <x v="52"/>
    <n v="182.62"/>
    <x v="2"/>
    <x v="8"/>
  </r>
  <r>
    <n v="956"/>
    <s v="SemiYours"/>
    <s v="You can rent out your Car with Uber. _x000a_You can rent out your Home with Airbnb. _x000a_Now you can rent out your CLOSET with SemiYOURS!"/>
    <x v="63"/>
    <n v="861"/>
    <x v="2"/>
    <x v="0"/>
    <s v="USD"/>
    <n v="1430081759"/>
    <n v="1424901359"/>
    <b v="0"/>
    <x v="57"/>
    <b v="0"/>
    <s v="technology/wearables"/>
    <x v="53"/>
    <n v="50.65"/>
    <x v="2"/>
    <x v="8"/>
  </r>
  <r>
    <n v="957"/>
    <s v="DUALBAND, the Leather NFC Smart Watch Band"/>
    <s v="A Leather Smart watch Band, that NEVER needs to be charged for only $37!"/>
    <x v="14"/>
    <n v="233"/>
    <x v="2"/>
    <x v="0"/>
    <s v="USD"/>
    <n v="1479392133"/>
    <n v="1476710133"/>
    <b v="0"/>
    <x v="63"/>
    <b v="0"/>
    <s v="technology/wearables"/>
    <x v="53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x v="0"/>
    <s v="USD"/>
    <n v="1428641940"/>
    <n v="1426792563"/>
    <b v="0"/>
    <x v="57"/>
    <b v="0"/>
    <s v="technology/wearables"/>
    <x v="57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x v="0"/>
    <s v="USD"/>
    <n v="1421640665"/>
    <n v="1419048665"/>
    <b v="0"/>
    <x v="199"/>
    <b v="0"/>
    <s v="technology/wearables"/>
    <x v="115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x v="0"/>
    <s v="USD"/>
    <n v="1489500155"/>
    <n v="1485874955"/>
    <b v="0"/>
    <x v="101"/>
    <b v="0"/>
    <s v="technology/wearables"/>
    <x v="132"/>
    <n v="136.46"/>
    <x v="2"/>
    <x v="8"/>
  </r>
  <r>
    <n v="961"/>
    <s v="The first personal trainer and diet coach for your dog!"/>
    <s v="Active, happy &amp; healthy together! _x000a_Thatâ€™s our mission for all dogs and their parents."/>
    <x v="75"/>
    <n v="40079"/>
    <x v="2"/>
    <x v="0"/>
    <s v="USD"/>
    <n v="1487617200"/>
    <n v="1483634335"/>
    <b v="0"/>
    <x v="238"/>
    <b v="0"/>
    <s v="technology/wearables"/>
    <x v="7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x v="0"/>
    <s v="USD"/>
    <n v="1455210353"/>
    <n v="1451927153"/>
    <b v="0"/>
    <x v="77"/>
    <b v="0"/>
    <s v="technology/wearables"/>
    <x v="58"/>
    <n v="19.239999999999998"/>
    <x v="2"/>
    <x v="8"/>
  </r>
  <r>
    <n v="963"/>
    <s v="The Ultimate Learning Center"/>
    <s v="WE are molding an educated, motivated, non violent GENERATION!"/>
    <x v="19"/>
    <n v="377"/>
    <x v="2"/>
    <x v="0"/>
    <s v="USD"/>
    <n v="1476717319"/>
    <n v="1473693319"/>
    <b v="0"/>
    <x v="82"/>
    <b v="0"/>
    <s v="technology/wearables"/>
    <x v="60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x v="5"/>
    <s v="CAD"/>
    <n v="1441119919"/>
    <n v="1437663919"/>
    <b v="0"/>
    <x v="60"/>
    <b v="0"/>
    <s v="technology/wearables"/>
    <x v="60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x v="0"/>
    <s v="USD"/>
    <n v="1477454340"/>
    <n v="1474676646"/>
    <b v="0"/>
    <x v="79"/>
    <b v="0"/>
    <s v="technology/wearables"/>
    <x v="60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x v="0"/>
    <s v="USD"/>
    <n v="1475766932"/>
    <n v="1473174932"/>
    <b v="0"/>
    <x v="209"/>
    <b v="0"/>
    <s v="technology/wearables"/>
    <x v="77"/>
    <n v="59.2"/>
    <x v="2"/>
    <x v="8"/>
  </r>
  <r>
    <n v="967"/>
    <s v="Better Beanie"/>
    <s v="Better Beanie is the new therapeutic wearable designed to assist you while keeping your hands free."/>
    <x v="22"/>
    <n v="3562"/>
    <x v="2"/>
    <x v="0"/>
    <s v="USD"/>
    <n v="1461301574"/>
    <n v="1456121174"/>
    <b v="0"/>
    <x v="75"/>
    <b v="0"/>
    <s v="technology/wearables"/>
    <x v="82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x v="0"/>
    <s v="USD"/>
    <n v="1408134034"/>
    <n v="1405542034"/>
    <b v="0"/>
    <x v="80"/>
    <b v="0"/>
    <s v="technology/wearables"/>
    <x v="60"/>
    <n v="26.5"/>
    <x v="2"/>
    <x v="8"/>
  </r>
  <r>
    <n v="969"/>
    <s v="Make 100 | Geek &amp; Chic: Smart Safety Jewelry."/>
    <s v="Geek &amp; Chic Smart Jewelry Collection, Wearables Meet Style!"/>
    <x v="11"/>
    <n v="14000"/>
    <x v="2"/>
    <x v="14"/>
    <s v="MXN"/>
    <n v="1486624607"/>
    <n v="1483773407"/>
    <b v="0"/>
    <x v="202"/>
    <b v="0"/>
    <s v="technology/wearables"/>
    <x v="153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x v="5"/>
    <s v="CAD"/>
    <n v="1485147540"/>
    <n v="1481951853"/>
    <b v="0"/>
    <x v="25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x v="0"/>
    <s v="USD"/>
    <n v="1433178060"/>
    <n v="1429290060"/>
    <b v="0"/>
    <x v="81"/>
    <b v="0"/>
    <s v="technology/wearables"/>
    <x v="5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x v="0"/>
    <s v="USD"/>
    <n v="1409813940"/>
    <n v="1407271598"/>
    <b v="0"/>
    <x v="43"/>
    <b v="0"/>
    <s v="technology/wearables"/>
    <x v="131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x v="0"/>
    <s v="USD"/>
    <n v="1447032093"/>
    <n v="1441844493"/>
    <b v="0"/>
    <x v="22"/>
    <b v="0"/>
    <s v="technology/wearables"/>
    <x v="53"/>
    <n v="51.38"/>
    <x v="2"/>
    <x v="8"/>
  </r>
  <r>
    <n v="974"/>
    <s v="KneeJack"/>
    <s v="The device that allows those with artificial knees or arthritic knees to kneel down without putting pressure on their knees."/>
    <x v="63"/>
    <n v="280"/>
    <x v="2"/>
    <x v="0"/>
    <s v="USD"/>
    <n v="1458925156"/>
    <n v="1456336756"/>
    <b v="0"/>
    <x v="83"/>
    <b v="0"/>
    <s v="technology/wearables"/>
    <x v="60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x v="0"/>
    <s v="USD"/>
    <n v="1467132185"/>
    <n v="1461948185"/>
    <b v="0"/>
    <x v="54"/>
    <b v="0"/>
    <s v="technology/wearables"/>
    <x v="56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x v="2"/>
    <s v="AUD"/>
    <n v="1439515497"/>
    <n v="1435627497"/>
    <b v="0"/>
    <x v="59"/>
    <b v="0"/>
    <s v="technology/wearables"/>
    <x v="53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x v="15"/>
    <s v="EUR"/>
    <n v="1456094197"/>
    <n v="1453502197"/>
    <b v="0"/>
    <x v="8"/>
    <b v="0"/>
    <s v="technology/wearables"/>
    <x v="122"/>
    <n v="75.75"/>
    <x v="2"/>
    <x v="8"/>
  </r>
  <r>
    <n v="978"/>
    <s v="hidn tempo - a wearable stress coach"/>
    <s v="hidn tempo is an intelligent watch band that allows you to monitor your stress and manage it anywhere, anytime."/>
    <x v="201"/>
    <n v="97273"/>
    <x v="2"/>
    <x v="11"/>
    <s v="SEK"/>
    <n v="1456385101"/>
    <n v="1453793101"/>
    <b v="0"/>
    <x v="252"/>
    <b v="0"/>
    <s v="technology/wearables"/>
    <x v="80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x v="0"/>
    <s v="USD"/>
    <n v="1466449140"/>
    <n v="1463392828"/>
    <b v="0"/>
    <x v="93"/>
    <b v="0"/>
    <s v="technology/wearables"/>
    <x v="154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x v="0"/>
    <s v="USD"/>
    <n v="1417387322"/>
    <n v="1413495722"/>
    <b v="0"/>
    <x v="162"/>
    <b v="0"/>
    <s v="technology/wearables"/>
    <x v="77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x v="0"/>
    <s v="USD"/>
    <n v="1407624222"/>
    <n v="1405032222"/>
    <b v="0"/>
    <x v="80"/>
    <b v="0"/>
    <s v="technology/wearables"/>
    <x v="50"/>
    <n v="2.75"/>
    <x v="2"/>
    <x v="8"/>
  </r>
  <r>
    <n v="982"/>
    <s v="Smart 2-in-1 I-PHONE HANDLE/WALLETtm"/>
    <s v="revolutonary ultra-slim 2-in-1 Smart  2-in-1 I-PHONE handle/WALLETtm with 360 rotatiion"/>
    <x v="178"/>
    <n v="3"/>
    <x v="2"/>
    <x v="0"/>
    <s v="USD"/>
    <n v="1475431486"/>
    <n v="1472839486"/>
    <b v="0"/>
    <x v="8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x v="3"/>
    <s v="EUR"/>
    <n v="1471985640"/>
    <n v="1469289685"/>
    <b v="0"/>
    <x v="122"/>
    <b v="0"/>
    <s v="technology/wearables"/>
    <x v="75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x v="0"/>
    <s v="USD"/>
    <n v="1427507208"/>
    <n v="1424918808"/>
    <b v="0"/>
    <x v="83"/>
    <b v="0"/>
    <s v="technology/wearables"/>
    <x v="60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x v="12"/>
    <s v="EUR"/>
    <n v="1451602800"/>
    <n v="1449011610"/>
    <b v="0"/>
    <x v="23"/>
    <b v="0"/>
    <s v="technology/wearables"/>
    <x v="5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x v="1"/>
    <s v="GBP"/>
    <n v="1452384000"/>
    <n v="1447698300"/>
    <b v="0"/>
    <x v="23"/>
    <b v="0"/>
    <s v="technology/wearables"/>
    <x v="55"/>
    <n v="110.87"/>
    <x v="2"/>
    <x v="8"/>
  </r>
  <r>
    <n v="987"/>
    <s v="Kidswatcher"/>
    <s v="Always know where your precious children are. Let them explore the world freely and in a secure way by using the Kidswatcher."/>
    <x v="63"/>
    <n v="6610"/>
    <x v="2"/>
    <x v="9"/>
    <s v="EUR"/>
    <n v="1403507050"/>
    <n v="1400051050"/>
    <b v="0"/>
    <x v="14"/>
    <b v="0"/>
    <s v="technology/wearables"/>
    <x v="55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x v="13"/>
    <s v="EUR"/>
    <n v="1475310825"/>
    <n v="1472718825"/>
    <b v="0"/>
    <x v="78"/>
    <b v="0"/>
    <s v="technology/wearables"/>
    <x v="50"/>
    <n v="0"/>
    <x v="2"/>
    <x v="8"/>
  </r>
  <r>
    <n v="989"/>
    <s v="Power Rope"/>
    <s v="The most useful phone charger you will ever buy"/>
    <x v="3"/>
    <n v="1677"/>
    <x v="2"/>
    <x v="0"/>
    <s v="USD"/>
    <n v="1475101495"/>
    <n v="1472509495"/>
    <b v="0"/>
    <x v="58"/>
    <b v="0"/>
    <s v="technology/wearables"/>
    <x v="123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x v="0"/>
    <s v="USD"/>
    <n v="1409770164"/>
    <n v="1407178164"/>
    <b v="0"/>
    <x v="84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x v="1"/>
    <s v="GBP"/>
    <n v="1468349460"/>
    <n v="1466186988"/>
    <b v="0"/>
    <x v="63"/>
    <b v="0"/>
    <s v="technology/wearables"/>
    <x v="65"/>
    <n v="30.29"/>
    <x v="2"/>
    <x v="8"/>
  </r>
  <r>
    <n v="992"/>
    <s v="WairConditioning"/>
    <s v="The HOTTEST and COOLEST thing yet! WairConditioning... an entirely new level of comfortability!"/>
    <x v="57"/>
    <n v="467"/>
    <x v="2"/>
    <x v="0"/>
    <s v="USD"/>
    <n v="1462655519"/>
    <n v="1457475119"/>
    <b v="0"/>
    <x v="80"/>
    <b v="0"/>
    <s v="technology/wearables"/>
    <x v="5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x v="0"/>
    <s v="USD"/>
    <n v="1478926800"/>
    <n v="1476054568"/>
    <b v="0"/>
    <x v="193"/>
    <b v="0"/>
    <s v="technology/wearables"/>
    <x v="7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x v="0"/>
    <s v="USD"/>
    <n v="1417388340"/>
    <n v="1412835530"/>
    <b v="0"/>
    <x v="202"/>
    <b v="0"/>
    <s v="technology/wearables"/>
    <x v="53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x v="0"/>
    <s v="USD"/>
    <n v="1417276800"/>
    <n v="1415140480"/>
    <b v="0"/>
    <x v="82"/>
    <b v="0"/>
    <s v="technology/wearables"/>
    <x v="113"/>
    <n v="80.67"/>
    <x v="2"/>
    <x v="8"/>
  </r>
  <r>
    <n v="996"/>
    <s v="Social behavior in technical communities"/>
    <s v="Study the behaviour of technical communities by tracking their movement  through wearables"/>
    <x v="23"/>
    <n v="65"/>
    <x v="2"/>
    <x v="0"/>
    <s v="USD"/>
    <n v="1406474820"/>
    <n v="1403902060"/>
    <b v="0"/>
    <x v="81"/>
    <b v="0"/>
    <s v="technology/wearables"/>
    <x v="53"/>
    <n v="13"/>
    <x v="2"/>
    <x v="8"/>
  </r>
  <r>
    <n v="997"/>
    <s v="iPhanny"/>
    <s v="The iPhanny keeps your iPhone 6 safe from bending in those dangerous pants pockets."/>
    <x v="10"/>
    <n v="65"/>
    <x v="2"/>
    <x v="0"/>
    <s v="USD"/>
    <n v="1417145297"/>
    <n v="1414549697"/>
    <b v="0"/>
    <x v="22"/>
    <b v="0"/>
    <s v="technology/wearables"/>
    <x v="60"/>
    <n v="8.1300000000000008"/>
    <x v="2"/>
    <x v="8"/>
  </r>
  <r>
    <n v="998"/>
    <s v="Ollinfit: The Wearable Personal Trainer"/>
    <s v="Ollinfit is the first wearable fitness trainer with 3 sensors for superior accuracy, feedback and results."/>
    <x v="127"/>
    <n v="35135"/>
    <x v="2"/>
    <x v="5"/>
    <s v="CAD"/>
    <n v="1447909401"/>
    <n v="1444017801"/>
    <b v="0"/>
    <x v="194"/>
    <b v="0"/>
    <s v="technology/wearables"/>
    <x v="155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x v="5"/>
    <s v="CAD"/>
    <n v="1415865720"/>
    <n v="1413270690"/>
    <b v="0"/>
    <x v="244"/>
    <b v="0"/>
    <s v="technology/wearables"/>
    <x v="59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x v="0"/>
    <s v="USD"/>
    <n v="1489537560"/>
    <n v="1484357160"/>
    <b v="0"/>
    <x v="79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x v="1"/>
    <s v="GBP"/>
    <n v="1485796613"/>
    <n v="1481908613"/>
    <b v="0"/>
    <x v="80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x v="0"/>
    <s v="USD"/>
    <n v="1450331940"/>
    <n v="1447777514"/>
    <b v="0"/>
    <x v="19"/>
    <b v="0"/>
    <s v="technology/wearables"/>
    <x v="75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x v="6"/>
    <s v="EUR"/>
    <n v="1489680061"/>
    <n v="1487091661"/>
    <b v="0"/>
    <x v="41"/>
    <b v="0"/>
    <s v="technology/wearables"/>
    <x v="63"/>
    <n v="214.07"/>
    <x v="2"/>
    <x v="8"/>
  </r>
  <r>
    <n v="1004"/>
    <s v="AllerGuarder: Bluetooth wristband helps food-allergy kids"/>
    <s v="Harnessing wearable technology as a powerful defense for food-allergy children."/>
    <x v="31"/>
    <n v="20552"/>
    <x v="1"/>
    <x v="0"/>
    <s v="USD"/>
    <n v="1455814827"/>
    <n v="1453222827"/>
    <b v="0"/>
    <x v="195"/>
    <b v="0"/>
    <s v="technology/wearables"/>
    <x v="133"/>
    <n v="216.34"/>
    <x v="2"/>
    <x v="8"/>
  </r>
  <r>
    <n v="1005"/>
    <s v="Forcite Alpine - World's First smart helmet for snow sports"/>
    <s v="The Forcite Alpine helmet records 4K footage and keeps you connected all in one sleek design."/>
    <x v="61"/>
    <n v="150102"/>
    <x v="1"/>
    <x v="0"/>
    <s v="USD"/>
    <n v="1446217183"/>
    <n v="1443538783"/>
    <b v="0"/>
    <x v="253"/>
    <b v="0"/>
    <s v="technology/wearables"/>
    <x v="150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x v="0"/>
    <s v="USD"/>
    <n v="1418368260"/>
    <n v="1417654672"/>
    <b v="0"/>
    <x v="22"/>
    <b v="0"/>
    <s v="technology/wearables"/>
    <x v="52"/>
    <n v="29.25"/>
    <x v="2"/>
    <x v="8"/>
  </r>
  <r>
    <n v="1007"/>
    <s v="SMART Knee Sleeve that Recommends Rest (Canceled)"/>
    <s v="Our knee sleeve monitors your muscles and recommends rest time (on a mobile app) when it detects overexertion!"/>
    <x v="11"/>
    <n v="13296"/>
    <x v="1"/>
    <x v="0"/>
    <s v="USD"/>
    <n v="1481727623"/>
    <n v="1478095223"/>
    <b v="0"/>
    <x v="88"/>
    <b v="0"/>
    <s v="technology/wearables"/>
    <x v="156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x v="14"/>
    <s v="MXN"/>
    <n v="1482953115"/>
    <n v="1480361115"/>
    <b v="0"/>
    <x v="29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x v="0"/>
    <s v="USD"/>
    <n v="1466346646"/>
    <n v="1463754646"/>
    <b v="0"/>
    <x v="2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x v="0"/>
    <s v="USD"/>
    <n v="1473044340"/>
    <n v="1468180462"/>
    <b v="0"/>
    <x v="80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x v="0"/>
    <s v="USD"/>
    <n v="1418938395"/>
    <n v="1415050395"/>
    <b v="0"/>
    <x v="29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x v="0"/>
    <s v="USD"/>
    <n v="1485254052"/>
    <n v="1481366052"/>
    <b v="0"/>
    <x v="254"/>
    <b v="0"/>
    <s v="technology/wearables"/>
    <x v="157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x v="0"/>
    <s v="USD"/>
    <n v="1451419200"/>
    <n v="1449000056"/>
    <b v="0"/>
    <x v="240"/>
    <b v="0"/>
    <s v="technology/wearables"/>
    <x v="131"/>
    <n v="95.91"/>
    <x v="2"/>
    <x v="8"/>
  </r>
  <r>
    <n v="1014"/>
    <s v="CHEMION: The World's First Smart Glasses (Canceled)"/>
    <s v="CHEMION is an eyewear device that lets you show your creativity to the world."/>
    <x v="3"/>
    <n v="3060"/>
    <x v="1"/>
    <x v="0"/>
    <s v="USD"/>
    <n v="1420070615"/>
    <n v="1415750615"/>
    <b v="0"/>
    <x v="38"/>
    <b v="0"/>
    <s v="technology/wearables"/>
    <x v="134"/>
    <n v="191.25"/>
    <x v="2"/>
    <x v="8"/>
  </r>
  <r>
    <n v="1015"/>
    <s v="SKIN - Wearable music remote control for your mobile phone"/>
    <s v="SKIN - The wearable music remote control which makes your fitness lifestyle a bit easier"/>
    <x v="7"/>
    <n v="240"/>
    <x v="1"/>
    <x v="16"/>
    <s v="CHF"/>
    <n v="1448489095"/>
    <n v="1445893495"/>
    <b v="0"/>
    <x v="79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x v="0"/>
    <s v="USD"/>
    <n v="1459992856"/>
    <n v="1456108456"/>
    <b v="0"/>
    <x v="44"/>
    <b v="0"/>
    <s v="technology/wearables"/>
    <x v="56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x v="0"/>
    <s v="USD"/>
    <n v="1448125935"/>
    <n v="1444666335"/>
    <b v="0"/>
    <x v="255"/>
    <b v="0"/>
    <s v="technology/wearables"/>
    <x v="61"/>
    <n v="161.12"/>
    <x v="2"/>
    <x v="8"/>
  </r>
  <r>
    <n v="1018"/>
    <s v="Owl (Canceled)"/>
    <s v="Owl is a fitness tracker along with an accompanying iOS app, that is both fun and interactive for children."/>
    <x v="22"/>
    <n v="621"/>
    <x v="1"/>
    <x v="0"/>
    <s v="USD"/>
    <n v="1468496933"/>
    <n v="1465904933"/>
    <b v="0"/>
    <x v="63"/>
    <b v="0"/>
    <s v="technology/wearables"/>
    <x v="56"/>
    <n v="88.71"/>
    <x v="2"/>
    <x v="8"/>
  </r>
  <r>
    <n v="1019"/>
    <s v="Tempi - The Smart Way to Monitor Temperature and Humidity"/>
    <s v="Tempi Is a Wearable Bluetooth Device That Gives Accurate Temperature and Humidity Readings."/>
    <x v="101"/>
    <n v="21300"/>
    <x v="1"/>
    <x v="0"/>
    <s v="USD"/>
    <n v="1423092149"/>
    <n v="1420500149"/>
    <b v="0"/>
    <x v="256"/>
    <b v="0"/>
    <s v="technology/wearables"/>
    <x v="15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x v="5"/>
    <s v="CAD"/>
    <n v="1433206020"/>
    <n v="1430617209"/>
    <b v="0"/>
    <x v="209"/>
    <b v="1"/>
    <s v="music/electronic music"/>
    <x v="158"/>
    <n v="106.2"/>
    <x v="4"/>
    <x v="15"/>
  </r>
  <r>
    <n v="1021"/>
    <s v="Rick and Morty Album &amp; Music Video"/>
    <s v="Rick and Morty concept album written by Allie Goertz + music video directed by Paul B. Cummings!"/>
    <x v="9"/>
    <n v="10554.11"/>
    <x v="0"/>
    <x v="0"/>
    <s v="USD"/>
    <n v="1445054400"/>
    <n v="1443074571"/>
    <b v="1"/>
    <x v="257"/>
    <b v="1"/>
    <s v="music/electronic music"/>
    <x v="159"/>
    <n v="22.08"/>
    <x v="4"/>
    <x v="15"/>
  </r>
  <r>
    <n v="1022"/>
    <s v="Sammy Bananas - Bootlegs Vol. 2!!"/>
    <s v="Help get four new bootlegs onto vinyl in the second installment of my series!"/>
    <x v="13"/>
    <n v="2298"/>
    <x v="0"/>
    <x v="0"/>
    <s v="USD"/>
    <n v="1431876677"/>
    <n v="1429284677"/>
    <b v="1"/>
    <x v="142"/>
    <b v="1"/>
    <s v="music/electronic music"/>
    <x v="41"/>
    <n v="31.05"/>
    <x v="4"/>
    <x v="15"/>
  </r>
  <r>
    <n v="1023"/>
    <s v="'Pathfinder' - a High Five Spaceship album"/>
    <s v="A collaborative, electronic journey helmed by producer Christopher Bingham and guitarist Carlos Montero."/>
    <x v="13"/>
    <n v="4743"/>
    <x v="0"/>
    <x v="1"/>
    <s v="GBP"/>
    <n v="1434837861"/>
    <n v="1432245861"/>
    <b v="0"/>
    <x v="132"/>
    <b v="1"/>
    <s v="music/electronic music"/>
    <x v="160"/>
    <n v="36.21"/>
    <x v="4"/>
    <x v="15"/>
  </r>
  <r>
    <n v="1024"/>
    <s v="The Last Art Fact Album Ever"/>
    <s v="Art Fact is a legendary Swedish synth pop act from the 80's. This album will contain updated remakes of their greatest songs."/>
    <x v="22"/>
    <n v="23727.55"/>
    <x v="0"/>
    <x v="11"/>
    <s v="SEK"/>
    <n v="1454248563"/>
    <n v="1451656563"/>
    <b v="1"/>
    <x v="42"/>
    <b v="1"/>
    <s v="music/electronic music"/>
    <x v="17"/>
    <n v="388.98"/>
    <x v="4"/>
    <x v="15"/>
  </r>
  <r>
    <n v="1025"/>
    <s v="[NUREN] The New Renaissance"/>
    <s v="Jake Kaufman and Jessie Seely present THE WORLD'S FIRST VIRTUAL REALITY ROCK OPERA."/>
    <x v="54"/>
    <n v="76949.820000000007"/>
    <x v="0"/>
    <x v="0"/>
    <s v="USD"/>
    <n v="1426532437"/>
    <n v="1423944037"/>
    <b v="1"/>
    <x v="258"/>
    <b v="1"/>
    <s v="music/electronic music"/>
    <x v="5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x v="1"/>
    <s v="GBP"/>
    <n v="1459414016"/>
    <n v="1456480016"/>
    <b v="1"/>
    <x v="259"/>
    <b v="1"/>
    <s v="music/electronic music"/>
    <x v="8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x v="0"/>
    <s v="USD"/>
    <n v="1414025347"/>
    <n v="1411433347"/>
    <b v="1"/>
    <x v="112"/>
    <b v="1"/>
    <s v="music/electronic music"/>
    <x v="3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x v="1"/>
    <s v="GBP"/>
    <n v="1488830400"/>
    <n v="1484924605"/>
    <b v="1"/>
    <x v="260"/>
    <b v="1"/>
    <s v="music/electronic music"/>
    <x v="16"/>
    <n v="45.99"/>
    <x v="4"/>
    <x v="15"/>
  </r>
  <r>
    <n v="1029"/>
    <s v="StrobeHouse presents Valborg 2015"/>
    <s v="We want to recreate last years massive Valborgparty in Lund but this time even bigger!"/>
    <x v="3"/>
    <n v="11176"/>
    <x v="0"/>
    <x v="11"/>
    <s v="SEK"/>
    <n v="1428184740"/>
    <n v="1423501507"/>
    <b v="0"/>
    <x v="261"/>
    <b v="1"/>
    <s v="music/electronic music"/>
    <x v="20"/>
    <n v="79.260000000000005"/>
    <x v="4"/>
    <x v="15"/>
  </r>
  <r>
    <n v="1030"/>
    <s v="The Gothsicles - I FEEL SICLE"/>
    <s v="Help fund the latest Gothsicles mega-album, I FEEL SICLE!"/>
    <x v="13"/>
    <n v="6842"/>
    <x v="0"/>
    <x v="0"/>
    <s v="USD"/>
    <n v="1473680149"/>
    <n v="1472470549"/>
    <b v="0"/>
    <x v="180"/>
    <b v="1"/>
    <s v="music/electronic music"/>
    <x v="161"/>
    <n v="43.03"/>
    <x v="4"/>
    <x v="15"/>
  </r>
  <r>
    <n v="1031"/>
    <s v="Liquid Diet's Double Life"/>
    <s v="Liquid Diet needs your support to release our new full-length album! Help us create electrifying music videos to showcase our singles!"/>
    <x v="3"/>
    <n v="10740"/>
    <x v="0"/>
    <x v="0"/>
    <s v="USD"/>
    <n v="1450290010"/>
    <n v="1447698010"/>
    <b v="0"/>
    <x v="221"/>
    <b v="1"/>
    <s v="music/electronic music"/>
    <x v="13"/>
    <n v="108.48"/>
    <x v="4"/>
    <x v="15"/>
  </r>
  <r>
    <n v="1032"/>
    <s v="Phantom Ship / Coastal (Album Preorder)"/>
    <s v="Ideal for living rooms and open spaces."/>
    <x v="105"/>
    <n v="5858.84"/>
    <x v="0"/>
    <x v="0"/>
    <s v="USD"/>
    <n v="1466697625"/>
    <n v="1464105625"/>
    <b v="0"/>
    <x v="93"/>
    <b v="1"/>
    <s v="music/electronic music"/>
    <x v="29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x v="1"/>
    <s v="GBP"/>
    <n v="1481564080"/>
    <n v="1479144880"/>
    <b v="0"/>
    <x v="74"/>
    <b v="1"/>
    <s v="music/electronic music"/>
    <x v="3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x v="0"/>
    <s v="USD"/>
    <n v="1470369540"/>
    <n v="1467604804"/>
    <b v="0"/>
    <x v="262"/>
    <b v="1"/>
    <s v="music/electronic music"/>
    <x v="22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x v="0"/>
    <s v="USD"/>
    <n v="1423668220"/>
    <n v="1421076220"/>
    <b v="0"/>
    <x v="88"/>
    <b v="1"/>
    <s v="music/electronic music"/>
    <x v="29"/>
    <n v="65.16"/>
    <x v="4"/>
    <x v="15"/>
  </r>
  <r>
    <n v="1036"/>
    <s v="Bring Kyrstyn's Album to Life!"/>
    <s v="Help this Soulful &amp; Cinematic Glitch-Pop Songwriter Bring her Music to the World!  (And your Ears:)"/>
    <x v="37"/>
    <n v="5056.22"/>
    <x v="0"/>
    <x v="0"/>
    <s v="USD"/>
    <n v="1357545600"/>
    <n v="1354790790"/>
    <b v="0"/>
    <x v="263"/>
    <b v="1"/>
    <s v="music/electronic music"/>
    <x v="20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x v="0"/>
    <s v="USD"/>
    <n v="1431925200"/>
    <n v="1429991062"/>
    <b v="0"/>
    <x v="64"/>
    <b v="1"/>
    <s v="music/electronic music"/>
    <x v="21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x v="0"/>
    <s v="USD"/>
    <n v="1458362023"/>
    <n v="1455773623"/>
    <b v="0"/>
    <x v="42"/>
    <b v="1"/>
    <s v="music/electronic music"/>
    <x v="1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x v="0"/>
    <s v="USD"/>
    <n v="1481615940"/>
    <n v="1479436646"/>
    <b v="0"/>
    <x v="209"/>
    <b v="1"/>
    <s v="music/electronic music"/>
    <x v="30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x v="0"/>
    <s v="USD"/>
    <n v="1472317209"/>
    <n v="1469725209"/>
    <b v="0"/>
    <x v="29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x v="45"/>
    <n v="0"/>
    <x v="1"/>
    <x v="0"/>
    <s v="USD"/>
    <n v="1406769992"/>
    <n v="1405041992"/>
    <b v="0"/>
    <x v="78"/>
    <b v="0"/>
    <s v="journalism/audio"/>
    <x v="50"/>
    <n v="0"/>
    <x v="5"/>
    <x v="16"/>
  </r>
  <r>
    <n v="1042"/>
    <s v="Ben's Top 5 podcast (Canceled)"/>
    <s v="Hello! I'm Ben and I have been wanting to start a podcast for a while. I am looking to kickstart the process and get into the game!"/>
    <x v="81"/>
    <n v="10"/>
    <x v="1"/>
    <x v="0"/>
    <s v="USD"/>
    <n v="1410516000"/>
    <n v="1406824948"/>
    <b v="0"/>
    <x v="29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x v="57"/>
    <n v="8537"/>
    <x v="1"/>
    <x v="0"/>
    <s v="USD"/>
    <n v="1432101855"/>
    <n v="1429509855"/>
    <b v="0"/>
    <x v="264"/>
    <b v="0"/>
    <s v="journalism/audio"/>
    <x v="114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x v="39"/>
    <n v="6"/>
    <x v="1"/>
    <x v="0"/>
    <s v="USD"/>
    <n v="1425587220"/>
    <n v="1420668801"/>
    <b v="0"/>
    <x v="84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x v="3"/>
    <n v="266"/>
    <x v="1"/>
    <x v="0"/>
    <s v="USD"/>
    <n v="1408827550"/>
    <n v="1406235550"/>
    <b v="0"/>
    <x v="22"/>
    <b v="0"/>
    <s v="journalism/audio"/>
    <x v="5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x v="9"/>
    <n v="0"/>
    <x v="1"/>
    <x v="12"/>
    <s v="EUR"/>
    <n v="1451161560"/>
    <n v="1447273560"/>
    <b v="0"/>
    <x v="78"/>
    <b v="0"/>
    <s v="journalism/audio"/>
    <x v="50"/>
    <n v="0"/>
    <x v="5"/>
    <x v="16"/>
  </r>
  <r>
    <n v="1047"/>
    <s v="Start a New Podcast (Canceled)"/>
    <s v="I wish to start a new podcast called Voices of Texas, and I want to interview interesting people of Texas each week."/>
    <x v="13"/>
    <n v="1"/>
    <x v="1"/>
    <x v="0"/>
    <s v="USD"/>
    <n v="1415219915"/>
    <n v="1412624315"/>
    <b v="0"/>
    <x v="29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x v="0"/>
    <s v="USD"/>
    <n v="1474766189"/>
    <n v="1471310189"/>
    <b v="0"/>
    <x v="80"/>
    <b v="0"/>
    <s v="journalism/audio"/>
    <x v="60"/>
    <n v="53"/>
    <x v="5"/>
    <x v="16"/>
  </r>
  <r>
    <n v="1049"/>
    <s v="J1 (Canceled)"/>
    <s v="------"/>
    <x v="14"/>
    <n v="0"/>
    <x v="1"/>
    <x v="0"/>
    <s v="USD"/>
    <n v="1455272445"/>
    <n v="1452680445"/>
    <b v="0"/>
    <x v="78"/>
    <b v="0"/>
    <s v="journalism/audio"/>
    <x v="50"/>
    <n v="0"/>
    <x v="5"/>
    <x v="16"/>
  </r>
  <r>
    <n v="1050"/>
    <s v="The (Secular) Barbershop Podcast (Canceled)"/>
    <s v="Secularism is on the rise and I hear you.Talk to me."/>
    <x v="30"/>
    <n v="0"/>
    <x v="1"/>
    <x v="0"/>
    <s v="USD"/>
    <n v="1442257677"/>
    <n v="1439665677"/>
    <b v="0"/>
    <x v="78"/>
    <b v="0"/>
    <s v="journalism/audio"/>
    <x v="50"/>
    <n v="0"/>
    <x v="5"/>
    <x v="16"/>
  </r>
  <r>
    <n v="1051"/>
    <s v="Now You Know Podcast (Canceled)"/>
    <s v="Inspired by some great podcasters as well as my desire to learn from many people about many topics, plus just to inform people."/>
    <x v="2"/>
    <n v="0"/>
    <x v="1"/>
    <x v="0"/>
    <s v="USD"/>
    <n v="1409098825"/>
    <n v="1406679625"/>
    <b v="0"/>
    <x v="78"/>
    <b v="0"/>
    <s v="journalism/audio"/>
    <x v="5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x v="0"/>
    <s v="USD"/>
    <n v="1465243740"/>
    <n v="1461438495"/>
    <b v="0"/>
    <x v="78"/>
    <b v="0"/>
    <s v="journalism/audio"/>
    <x v="5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x v="0"/>
    <s v="USD"/>
    <n v="1488773332"/>
    <n v="1486613332"/>
    <b v="0"/>
    <x v="29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x v="0"/>
    <s v="USD"/>
    <n v="1407708000"/>
    <n v="1405110399"/>
    <b v="0"/>
    <x v="78"/>
    <b v="0"/>
    <s v="journalism/audio"/>
    <x v="5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x v="0"/>
    <s v="USD"/>
    <n v="1457394545"/>
    <n v="1454802545"/>
    <b v="0"/>
    <x v="78"/>
    <b v="0"/>
    <s v="journalism/audio"/>
    <x v="5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x v="0"/>
    <s v="USD"/>
    <n v="1429892177"/>
    <n v="1424711777"/>
    <b v="0"/>
    <x v="78"/>
    <b v="0"/>
    <s v="journalism/audio"/>
    <x v="50"/>
    <n v="0"/>
    <x v="5"/>
    <x v="16"/>
  </r>
  <r>
    <n v="1057"/>
    <s v="Support Independent Media (Canceled)"/>
    <s v="Sayin it Plain is a Independent Radio Show created to inform the public and empower the community."/>
    <x v="3"/>
    <n v="0"/>
    <x v="1"/>
    <x v="0"/>
    <s v="USD"/>
    <n v="1480888483"/>
    <n v="1478292883"/>
    <b v="0"/>
    <x v="78"/>
    <b v="0"/>
    <s v="journalism/audio"/>
    <x v="5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n v="0"/>
    <x v="1"/>
    <x v="0"/>
    <s v="USD"/>
    <n v="1427328000"/>
    <n v="1423777043"/>
    <b v="0"/>
    <x v="78"/>
    <b v="0"/>
    <s v="journalism/audio"/>
    <x v="50"/>
    <n v="0"/>
    <x v="5"/>
    <x v="16"/>
  </r>
  <r>
    <n v="1059"/>
    <s v="Voice Over Artist (Canceled)"/>
    <s v="Turning myself into a vocal artist."/>
    <x v="184"/>
    <n v="0"/>
    <x v="1"/>
    <x v="0"/>
    <s v="USD"/>
    <n v="1426269456"/>
    <n v="1423681056"/>
    <b v="0"/>
    <x v="78"/>
    <b v="0"/>
    <s v="journalism/audio"/>
    <x v="50"/>
    <n v="0"/>
    <x v="5"/>
    <x v="16"/>
  </r>
  <r>
    <n v="1060"/>
    <s v="Reality  Check (Canceled)"/>
    <s v="Reality Check is a weekly Internet Radio Show. Along with my co-host and engineer we discuss the issues of the day relevant to you!."/>
    <x v="10"/>
    <n v="50"/>
    <x v="1"/>
    <x v="0"/>
    <s v="USD"/>
    <n v="1429134893"/>
    <n v="1426542893"/>
    <b v="0"/>
    <x v="29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x v="23"/>
    <n v="0"/>
    <x v="1"/>
    <x v="0"/>
    <s v="USD"/>
    <n v="1462150800"/>
    <n v="1456987108"/>
    <b v="0"/>
    <x v="78"/>
    <b v="0"/>
    <s v="journalism/audio"/>
    <x v="50"/>
    <n v="0"/>
    <x v="5"/>
    <x v="16"/>
  </r>
  <r>
    <n v="1062"/>
    <s v="RETURNING AT A LATER DATE"/>
    <s v="SEE US ON PATREON www.badgirlartwork.com"/>
    <x v="212"/>
    <n v="190"/>
    <x v="1"/>
    <x v="0"/>
    <s v="USD"/>
    <n v="1468351341"/>
    <n v="1467746541"/>
    <b v="0"/>
    <x v="80"/>
    <b v="0"/>
    <s v="journalism/audio"/>
    <x v="1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x v="0"/>
    <s v="USD"/>
    <n v="1472604262"/>
    <n v="1470012262"/>
    <b v="0"/>
    <x v="78"/>
    <b v="0"/>
    <s v="journalism/audio"/>
    <x v="5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x v="0"/>
    <s v="USD"/>
    <n v="1373174903"/>
    <n v="1369286903"/>
    <b v="0"/>
    <x v="252"/>
    <b v="0"/>
    <s v="games/video games"/>
    <x v="114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x v="2"/>
    <s v="AUD"/>
    <n v="1392800922"/>
    <n v="1390381722"/>
    <b v="0"/>
    <x v="81"/>
    <b v="0"/>
    <s v="games/video games"/>
    <x v="56"/>
    <n v="16.2"/>
    <x v="6"/>
    <x v="17"/>
  </r>
  <r>
    <n v="1066"/>
    <s v="So I'm A Dark Lord"/>
    <s v="A parody of old school RPGs where you are a new Dark Lord on a quest to amass monsters and allies on your side."/>
    <x v="60"/>
    <n v="5051"/>
    <x v="2"/>
    <x v="0"/>
    <s v="USD"/>
    <n v="1375657582"/>
    <n v="1371769582"/>
    <b v="0"/>
    <x v="265"/>
    <b v="0"/>
    <s v="games/video games"/>
    <x v="56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x v="0"/>
    <s v="USD"/>
    <n v="1387657931"/>
    <n v="1385065931"/>
    <b v="0"/>
    <x v="73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x v="11"/>
    <n v="45"/>
    <x v="2"/>
    <x v="0"/>
    <s v="USD"/>
    <n v="1460274864"/>
    <n v="1457686464"/>
    <b v="0"/>
    <x v="80"/>
    <b v="0"/>
    <s v="games/video games"/>
    <x v="50"/>
    <n v="11.25"/>
    <x v="6"/>
    <x v="17"/>
  </r>
  <r>
    <n v="1069"/>
    <s v="Until The End (PC, Mac, and Linux)"/>
    <s v="A run-n-gun zombie survival game where you scavenge for items to make the night a little less scary."/>
    <x v="41"/>
    <n v="850"/>
    <x v="2"/>
    <x v="0"/>
    <s v="USD"/>
    <n v="1385447459"/>
    <n v="1382679059"/>
    <b v="0"/>
    <x v="64"/>
    <b v="0"/>
    <s v="games/video games"/>
    <x v="11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x v="0"/>
    <s v="USD"/>
    <n v="1349050622"/>
    <n v="1347322622"/>
    <b v="0"/>
    <x v="84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x v="213"/>
    <n v="0"/>
    <x v="2"/>
    <x v="10"/>
    <s v="NOK"/>
    <n v="1447787093"/>
    <n v="1445191493"/>
    <b v="0"/>
    <x v="78"/>
    <b v="0"/>
    <s v="games/video games"/>
    <x v="50"/>
    <n v="0"/>
    <x v="6"/>
    <x v="17"/>
  </r>
  <r>
    <n v="1072"/>
    <s v="World Defense : Tower Defense"/>
    <s v="A tower defense game that is played anywhere on the earth's surface!  This project is to expand it to be multiplayer and mod support."/>
    <x v="96"/>
    <n v="51"/>
    <x v="2"/>
    <x v="0"/>
    <s v="USD"/>
    <n v="1391630297"/>
    <n v="1389038297"/>
    <b v="0"/>
    <x v="80"/>
    <b v="0"/>
    <s v="games/video games"/>
    <x v="50"/>
    <n v="12.75"/>
    <x v="6"/>
    <x v="17"/>
  </r>
  <r>
    <n v="1073"/>
    <s v="Rainbow Ball to the Iphone"/>
    <s v="We want to bring our Game Rainbow Ball to the iphone and to do that we need a little help"/>
    <x v="47"/>
    <n v="10"/>
    <x v="2"/>
    <x v="0"/>
    <s v="USD"/>
    <n v="1318806541"/>
    <n v="1316214541"/>
    <b v="0"/>
    <x v="29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x v="214"/>
    <n v="3407"/>
    <x v="2"/>
    <x v="0"/>
    <s v="USD"/>
    <n v="1388808545"/>
    <n v="1386216545"/>
    <b v="0"/>
    <x v="209"/>
    <b v="0"/>
    <s v="games/video games"/>
    <x v="52"/>
    <n v="113.57"/>
    <x v="6"/>
    <x v="17"/>
  </r>
  <r>
    <n v="1075"/>
    <s v="Towers Of The Apocalypse"/>
    <s v="Fully 3D, post Apocalyptic themed tower defense video game. New take on the genre."/>
    <x v="28"/>
    <n v="45"/>
    <x v="2"/>
    <x v="0"/>
    <s v="USD"/>
    <n v="1336340516"/>
    <n v="1333748516"/>
    <b v="0"/>
    <x v="8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x v="96"/>
    <n v="47074"/>
    <x v="2"/>
    <x v="0"/>
    <s v="USD"/>
    <n v="1410426250"/>
    <n v="1405674250"/>
    <b v="0"/>
    <x v="266"/>
    <b v="0"/>
    <s v="games/video games"/>
    <x v="163"/>
    <n v="48.28"/>
    <x v="6"/>
    <x v="17"/>
  </r>
  <r>
    <n v="1077"/>
    <s v="Legends of Callasia [Demo Available NOW!]"/>
    <s v="An epic strategy game of world conquest with simultaneous turn-based multiplayer gameplay and no hotseat waiting"/>
    <x v="31"/>
    <n v="7344"/>
    <x v="2"/>
    <x v="0"/>
    <s v="USD"/>
    <n v="1452744011"/>
    <n v="1450152011"/>
    <b v="0"/>
    <x v="157"/>
    <b v="0"/>
    <s v="games/video games"/>
    <x v="1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x v="0"/>
    <s v="USD"/>
    <n v="1311309721"/>
    <n v="1307421721"/>
    <b v="0"/>
    <x v="81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x v="91"/>
    <n v="678"/>
    <x v="2"/>
    <x v="12"/>
    <s v="EUR"/>
    <n v="1463232936"/>
    <n v="1461072936"/>
    <b v="0"/>
    <x v="59"/>
    <b v="0"/>
    <s v="games/video games"/>
    <x v="56"/>
    <n v="37.67"/>
    <x v="6"/>
    <x v="17"/>
  </r>
  <r>
    <n v="1080"/>
    <s v="Skullforge: The Hunt"/>
    <s v="A fantasy action RPG which follows an elven ex-slave on a journey of magic, revenge, intrigue, and deceit."/>
    <x v="22"/>
    <n v="1821"/>
    <x v="2"/>
    <x v="0"/>
    <s v="USD"/>
    <n v="1399778333"/>
    <n v="1397186333"/>
    <b v="0"/>
    <x v="15"/>
    <b v="0"/>
    <s v="games/video games"/>
    <x v="114"/>
    <n v="18.579999999999998"/>
    <x v="6"/>
    <x v="17"/>
  </r>
  <r>
    <n v="1081"/>
    <s v="The Creature"/>
    <s v="Finishing your last job before you retire until a disaster strikes the cargo ship can you survive The Creature?"/>
    <x v="118"/>
    <n v="12"/>
    <x v="2"/>
    <x v="0"/>
    <s v="USD"/>
    <n v="1422483292"/>
    <n v="1419891292"/>
    <b v="0"/>
    <x v="80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x v="3"/>
    <n v="56"/>
    <x v="2"/>
    <x v="0"/>
    <s v="USD"/>
    <n v="1344635088"/>
    <n v="1342043088"/>
    <b v="0"/>
    <x v="83"/>
    <b v="0"/>
    <s v="games/video games"/>
    <x v="60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x v="5"/>
    <s v="CAD"/>
    <n v="1406994583"/>
    <n v="1401810583"/>
    <b v="0"/>
    <x v="29"/>
    <b v="0"/>
    <s v="games/video games"/>
    <x v="60"/>
    <n v="410"/>
    <x v="6"/>
    <x v="17"/>
  </r>
  <r>
    <n v="1084"/>
    <s v="My own channel"/>
    <s v="I want to start my own channel for gaming"/>
    <x v="131"/>
    <n v="0"/>
    <x v="2"/>
    <x v="0"/>
    <s v="USD"/>
    <n v="1407534804"/>
    <n v="1404942804"/>
    <b v="0"/>
    <x v="78"/>
    <b v="0"/>
    <s v="games/video games"/>
    <x v="50"/>
    <n v="0"/>
    <x v="6"/>
    <x v="17"/>
  </r>
  <r>
    <n v="1085"/>
    <s v="Sun Dryd Studios"/>
    <s v="The new kid on the block. Re-imagining old games and creating new ones. Ship, Lazer, Rock is first."/>
    <x v="11"/>
    <n v="1026"/>
    <x v="2"/>
    <x v="5"/>
    <s v="CAD"/>
    <n v="1457967975"/>
    <n v="1455379575"/>
    <b v="0"/>
    <x v="82"/>
    <b v="0"/>
    <s v="games/video games"/>
    <x v="56"/>
    <n v="114"/>
    <x v="6"/>
    <x v="17"/>
  </r>
  <r>
    <n v="1086"/>
    <s v="Cyber Universe Online"/>
    <s v="Humanity's future in the Galaxy"/>
    <x v="102"/>
    <n v="15"/>
    <x v="2"/>
    <x v="0"/>
    <s v="USD"/>
    <n v="1408913291"/>
    <n v="1406321291"/>
    <b v="0"/>
    <x v="84"/>
    <b v="0"/>
    <s v="games/video games"/>
    <x v="50"/>
    <n v="7.5"/>
    <x v="6"/>
    <x v="17"/>
  </r>
  <r>
    <n v="1087"/>
    <s v="Idle Gamers"/>
    <s v="Idle gamers are the group of gamers worth watching play video games. We have a back log of video ideas and want to entertain you."/>
    <x v="184"/>
    <n v="0"/>
    <x v="2"/>
    <x v="0"/>
    <s v="USD"/>
    <n v="1402852087"/>
    <n v="1400260087"/>
    <b v="0"/>
    <x v="78"/>
    <b v="0"/>
    <s v="games/video games"/>
    <x v="50"/>
    <n v="0"/>
    <x v="6"/>
    <x v="17"/>
  </r>
  <r>
    <n v="1088"/>
    <s v="Still Alive"/>
    <s v="A fresh twist on survival games. Intense, high-stakes 30 minute rounds for up to 10 players."/>
    <x v="101"/>
    <n v="6382.34"/>
    <x v="2"/>
    <x v="0"/>
    <s v="USD"/>
    <n v="1398366667"/>
    <n v="1395774667"/>
    <b v="0"/>
    <x v="206"/>
    <b v="0"/>
    <s v="games/video games"/>
    <x v="51"/>
    <n v="43.42"/>
    <x v="6"/>
    <x v="17"/>
  </r>
  <r>
    <n v="1089"/>
    <s v="Farabel"/>
    <s v="Farabel is a single player turn-based fantasy strategy game for Mac/PC/Linux"/>
    <x v="36"/>
    <n v="1174"/>
    <x v="2"/>
    <x v="6"/>
    <s v="EUR"/>
    <n v="1435293175"/>
    <n v="1432701175"/>
    <b v="0"/>
    <x v="72"/>
    <b v="0"/>
    <s v="games/video games"/>
    <x v="59"/>
    <n v="23.96"/>
    <x v="6"/>
    <x v="17"/>
  </r>
  <r>
    <n v="1090"/>
    <s v="Help Jumpy Punch Prosper!!"/>
    <s v="A sci-fi platformer game inspired by a certain blue hedgehog and Italian plumber. Jump, fight, dodge and sprint your way to victory."/>
    <x v="215"/>
    <n v="5"/>
    <x v="2"/>
    <x v="2"/>
    <s v="AUD"/>
    <n v="1432873653"/>
    <n v="1430281653"/>
    <b v="0"/>
    <x v="29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x v="1"/>
    <s v="GBP"/>
    <n v="1460313672"/>
    <n v="1457725272"/>
    <b v="0"/>
    <x v="84"/>
    <b v="0"/>
    <s v="games/video games"/>
    <x v="5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x v="0"/>
    <s v="USD"/>
    <n v="1357432638"/>
    <n v="1354840638"/>
    <b v="0"/>
    <x v="63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x v="5"/>
    <s v="CAD"/>
    <n v="1455232937"/>
    <n v="1453936937"/>
    <b v="0"/>
    <x v="80"/>
    <b v="0"/>
    <s v="games/video games"/>
    <x v="51"/>
    <n v="10.56"/>
    <x v="6"/>
    <x v="17"/>
  </r>
  <r>
    <n v="1094"/>
    <s v="Sprocket Junkie"/>
    <s v="An action racing game for iOS. Set in a steampunk world, players battle their way to the finish line on customizable rocket engines!"/>
    <x v="102"/>
    <n v="3294.01"/>
    <x v="2"/>
    <x v="0"/>
    <s v="USD"/>
    <n v="1318180033"/>
    <n v="1315588033"/>
    <b v="0"/>
    <x v="74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x v="69"/>
    <n v="25174"/>
    <x v="2"/>
    <x v="0"/>
    <s v="USD"/>
    <n v="1377867220"/>
    <n v="1375275220"/>
    <b v="0"/>
    <x v="225"/>
    <b v="0"/>
    <s v="games/video games"/>
    <x v="6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x v="0"/>
    <s v="USD"/>
    <n v="1412393400"/>
    <n v="1409747154"/>
    <b v="0"/>
    <x v="60"/>
    <b v="0"/>
    <s v="games/video games"/>
    <x v="82"/>
    <n v="74.209999999999994"/>
    <x v="6"/>
    <x v="17"/>
  </r>
  <r>
    <n v="1097"/>
    <s v="Rabbly"/>
    <s v="Rabbly is action-adventure game. Is about a scientist going on an adventure, to find rare materials in another galaxy."/>
    <x v="57"/>
    <n v="47"/>
    <x v="2"/>
    <x v="0"/>
    <s v="USD"/>
    <n v="1393786877"/>
    <n v="1390330877"/>
    <b v="0"/>
    <x v="63"/>
    <b v="0"/>
    <s v="games/video games"/>
    <x v="50"/>
    <n v="6.71"/>
    <x v="6"/>
    <x v="17"/>
  </r>
  <r>
    <n v="1098"/>
    <s v="Kick, Punch... Fireball"/>
    <s v="Kick, Punch... Fireball is an FPS type arena game set inside the fantasy world."/>
    <x v="31"/>
    <n v="1803"/>
    <x v="2"/>
    <x v="0"/>
    <s v="USD"/>
    <n v="1397413095"/>
    <n v="1394821095"/>
    <b v="0"/>
    <x v="19"/>
    <b v="0"/>
    <s v="games/video games"/>
    <x v="113"/>
    <n v="81.95"/>
    <x v="6"/>
    <x v="17"/>
  </r>
  <r>
    <n v="1099"/>
    <s v="Xeno - A Sci-Fi FPS"/>
    <s v="Xeno is an FPS which combines all the best elements of old school and modern games to create a fresh and unique gameplay experience."/>
    <x v="10"/>
    <n v="25"/>
    <x v="2"/>
    <x v="1"/>
    <s v="GBP"/>
    <n v="1431547468"/>
    <n v="1428955468"/>
    <b v="0"/>
    <x v="29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x v="23"/>
    <n v="100"/>
    <x v="2"/>
    <x v="12"/>
    <s v="EUR"/>
    <n v="1455417571"/>
    <n v="1452825571"/>
    <b v="0"/>
    <x v="73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x v="57"/>
    <n v="41"/>
    <x v="2"/>
    <x v="0"/>
    <s v="USD"/>
    <n v="1468519920"/>
    <n v="1466188338"/>
    <b v="0"/>
    <x v="79"/>
    <b v="0"/>
    <s v="games/video games"/>
    <x v="50"/>
    <n v="6.83"/>
    <x v="6"/>
    <x v="17"/>
  </r>
  <r>
    <n v="1102"/>
    <s v="Runers"/>
    <s v="Runers is a top-down rogue-like shooter where as you advance you create more powerful spells and fight fierce monsters and bosses."/>
    <x v="6"/>
    <n v="425"/>
    <x v="2"/>
    <x v="0"/>
    <s v="USD"/>
    <n v="1386568740"/>
    <n v="1383095125"/>
    <b v="0"/>
    <x v="54"/>
    <b v="0"/>
    <s v="games/video games"/>
    <x v="62"/>
    <n v="17.71"/>
    <x v="6"/>
    <x v="17"/>
  </r>
  <r>
    <n v="1103"/>
    <s v="The Morgue"/>
    <s v="&quot;I go to work... I classify the bodies and store them accordingly... Sometimes I here noises... Other times is see her..."/>
    <x v="36"/>
    <n v="243"/>
    <x v="2"/>
    <x v="0"/>
    <s v="USD"/>
    <n v="1466227190"/>
    <n v="1461043190"/>
    <b v="0"/>
    <x v="41"/>
    <b v="0"/>
    <s v="games/video games"/>
    <x v="53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x v="1"/>
    <s v="GBP"/>
    <n v="1402480221"/>
    <n v="1399888221"/>
    <b v="0"/>
    <x v="77"/>
    <b v="0"/>
    <s v="games/video games"/>
    <x v="62"/>
    <n v="80.3"/>
    <x v="6"/>
    <x v="17"/>
  </r>
  <r>
    <n v="1105"/>
    <s v="Nightmare Zombies"/>
    <s v="Nightmare Zombies is the first Oculus Rift Only immersive zombie simulator in the Post-Apocalypse urban environment of New York City."/>
    <x v="216"/>
    <n v="1431"/>
    <x v="2"/>
    <x v="0"/>
    <s v="USD"/>
    <n v="1395627327"/>
    <n v="1393038927"/>
    <b v="0"/>
    <x v="9"/>
    <b v="0"/>
    <s v="games/video games"/>
    <x v="50"/>
    <n v="71.55"/>
    <x v="6"/>
    <x v="17"/>
  </r>
  <r>
    <n v="1106"/>
    <s v="Backyard Zombies"/>
    <s v="Collect coins and save civilians while you blast your way through tons of zombies! Unlock new characters and levels!"/>
    <x v="44"/>
    <n v="165"/>
    <x v="2"/>
    <x v="0"/>
    <s v="USD"/>
    <n v="1333557975"/>
    <n v="1330969575"/>
    <b v="0"/>
    <x v="63"/>
    <b v="0"/>
    <s v="games/video games"/>
    <x v="139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x v="0"/>
    <s v="USD"/>
    <n v="1406148024"/>
    <n v="1403556024"/>
    <b v="0"/>
    <x v="78"/>
    <b v="0"/>
    <s v="games/video games"/>
    <x v="50"/>
    <n v="0"/>
    <x v="6"/>
    <x v="17"/>
  </r>
  <r>
    <n v="1108"/>
    <s v="Urbania: Create the future"/>
    <s v="Environmental awareness using social games where players are challenged to pursue sustainable development in the city of the future."/>
    <x v="31"/>
    <n v="732.5"/>
    <x v="2"/>
    <x v="0"/>
    <s v="USD"/>
    <n v="1334326635"/>
    <n v="1329146235"/>
    <b v="0"/>
    <x v="64"/>
    <b v="0"/>
    <s v="games/video games"/>
    <x v="56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x v="0"/>
    <s v="USD"/>
    <n v="1479495790"/>
    <n v="1476900190"/>
    <b v="0"/>
    <x v="8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x v="63"/>
    <n v="255"/>
    <x v="2"/>
    <x v="0"/>
    <s v="USD"/>
    <n v="1354919022"/>
    <n v="1352327022"/>
    <b v="0"/>
    <x v="202"/>
    <b v="0"/>
    <s v="games/video games"/>
    <x v="60"/>
    <n v="23.18"/>
    <x v="6"/>
    <x v="17"/>
  </r>
  <r>
    <n v="1111"/>
    <s v="Funding HyperLight Studios"/>
    <s v="We are bringing a new gaming experience to the field. One that will connect a community of people and servers from around the world."/>
    <x v="30"/>
    <n v="1"/>
    <x v="2"/>
    <x v="0"/>
    <s v="USD"/>
    <n v="1452228790"/>
    <n v="1449636790"/>
    <b v="0"/>
    <x v="29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x v="0"/>
    <s v="USD"/>
    <n v="1421656200"/>
    <n v="1416507211"/>
    <b v="0"/>
    <x v="267"/>
    <b v="0"/>
    <s v="games/video games"/>
    <x v="71"/>
    <n v="100.23"/>
    <x v="6"/>
    <x v="17"/>
  </r>
  <r>
    <n v="1113"/>
    <s v="A YouTube Gaming Channel"/>
    <s v="A start up YouTube PC Gaming channel named ''Jeansie''. Comprised of witty banter and slightly above average  gaming skills :)"/>
    <x v="28"/>
    <n v="5"/>
    <x v="2"/>
    <x v="1"/>
    <s v="GBP"/>
    <n v="1408058820"/>
    <n v="1405466820"/>
    <b v="0"/>
    <x v="29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x v="12"/>
    <n v="10"/>
    <x v="2"/>
    <x v="1"/>
    <s v="GBP"/>
    <n v="1381306687"/>
    <n v="1378714687"/>
    <b v="0"/>
    <x v="83"/>
    <b v="0"/>
    <s v="games/video games"/>
    <x v="5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x v="0"/>
    <s v="USD"/>
    <n v="1459352495"/>
    <n v="1456764095"/>
    <b v="0"/>
    <x v="80"/>
    <b v="0"/>
    <s v="games/video games"/>
    <x v="50"/>
    <n v="13.25"/>
    <x v="6"/>
    <x v="17"/>
  </r>
  <r>
    <n v="1116"/>
    <s v="Quest Remnants of Chaos"/>
    <s v="A medieval, post apocolyptic, Online, MMORPG. Class morphing, character customization game."/>
    <x v="69"/>
    <n v="178.52"/>
    <x v="2"/>
    <x v="0"/>
    <s v="USD"/>
    <n v="1339273208"/>
    <n v="1334089208"/>
    <b v="0"/>
    <x v="73"/>
    <b v="0"/>
    <s v="games/video games"/>
    <x v="50"/>
    <n v="17.850000000000001"/>
    <x v="6"/>
    <x v="17"/>
  </r>
  <r>
    <n v="1117"/>
    <s v="Medieval Village"/>
    <s v="Experience the Medieval in your own village. Increase your village into a city and walk through the streets."/>
    <x v="28"/>
    <n v="83"/>
    <x v="2"/>
    <x v="12"/>
    <s v="EUR"/>
    <n v="1451053313"/>
    <n v="1448461313"/>
    <b v="0"/>
    <x v="22"/>
    <b v="0"/>
    <s v="games/video games"/>
    <x v="59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x v="2"/>
    <s v="AUD"/>
    <n v="1396666779"/>
    <n v="1394078379"/>
    <b v="0"/>
    <x v="83"/>
    <b v="0"/>
    <s v="games/video games"/>
    <x v="53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x v="0"/>
    <s v="USD"/>
    <n v="1396810864"/>
    <n v="1395687664"/>
    <b v="0"/>
    <x v="29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x v="31"/>
    <n v="0"/>
    <x v="2"/>
    <x v="0"/>
    <s v="USD"/>
    <n v="1319835400"/>
    <n v="1315947400"/>
    <b v="0"/>
    <x v="78"/>
    <b v="0"/>
    <s v="games/video games"/>
    <x v="50"/>
    <n v="0"/>
    <x v="6"/>
    <x v="17"/>
  </r>
  <r>
    <n v="1121"/>
    <s v="Pwincess"/>
    <s v="An action packed, side scrolling, platform jumping, laser shooting ADVENTURE that will be fun for everyone."/>
    <x v="65"/>
    <n v="29"/>
    <x v="2"/>
    <x v="0"/>
    <s v="USD"/>
    <n v="1457904316"/>
    <n v="1455315916"/>
    <b v="0"/>
    <x v="81"/>
    <b v="0"/>
    <s v="games/video games"/>
    <x v="50"/>
    <n v="5.8"/>
    <x v="6"/>
    <x v="17"/>
  </r>
  <r>
    <n v="1122"/>
    <s v="Funny Monsters (Mobile Game)"/>
    <s v="Mobile game featuring lots of funny little monsters on the run from their mad creator. Lots of gameplay elements will keep user bussy."/>
    <x v="50"/>
    <n v="0"/>
    <x v="2"/>
    <x v="1"/>
    <s v="GBP"/>
    <n v="1369932825"/>
    <n v="1368723225"/>
    <b v="0"/>
    <x v="78"/>
    <b v="0"/>
    <s v="games/video games"/>
    <x v="50"/>
    <n v="0"/>
    <x v="6"/>
    <x v="17"/>
  </r>
  <r>
    <n v="1123"/>
    <s v="Droplets"/>
    <s v="Fast paced mobile game where you control a rain drop by tilting your screen. Absorb other rain drops to go faster, but avoid clouds."/>
    <x v="10"/>
    <n v="11"/>
    <x v="2"/>
    <x v="0"/>
    <s v="USD"/>
    <n v="1397910848"/>
    <n v="1395318848"/>
    <b v="0"/>
    <x v="83"/>
    <b v="0"/>
    <s v="games/video games"/>
    <x v="5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x v="0"/>
    <s v="USD"/>
    <n v="1430409651"/>
    <n v="1427817651"/>
    <b v="0"/>
    <x v="63"/>
    <b v="0"/>
    <s v="games/mobile games"/>
    <x v="50"/>
    <n v="60.71"/>
    <x v="6"/>
    <x v="18"/>
  </r>
  <r>
    <n v="1125"/>
    <s v="Ultimate Supremacy"/>
    <s v="Ultimate Supremacy will be the ultimate in mobile gaming, if you love fighting and strategy games, you will love Ultimate Supremacy."/>
    <x v="9"/>
    <n v="0"/>
    <x v="2"/>
    <x v="1"/>
    <s v="GBP"/>
    <n v="1443193130"/>
    <n v="1438009130"/>
    <b v="0"/>
    <x v="78"/>
    <b v="0"/>
    <s v="games/mobile games"/>
    <x v="50"/>
    <n v="0"/>
    <x v="6"/>
    <x v="18"/>
  </r>
  <r>
    <n v="1126"/>
    <s v="GAMING TO LEARN"/>
    <s v="Imagine a science class where the teacher walks in a says &quot;Take out your cell phone and play a game.&quot;"/>
    <x v="13"/>
    <n v="10"/>
    <x v="2"/>
    <x v="0"/>
    <s v="USD"/>
    <n v="1468482694"/>
    <n v="1465890694"/>
    <b v="0"/>
    <x v="84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x v="19"/>
    <n v="585"/>
    <x v="2"/>
    <x v="0"/>
    <s v="USD"/>
    <n v="1416000600"/>
    <n v="1413318600"/>
    <b v="0"/>
    <x v="23"/>
    <b v="0"/>
    <s v="games/mobile games"/>
    <x v="53"/>
    <n v="25.43"/>
    <x v="6"/>
    <x v="18"/>
  </r>
  <r>
    <n v="1128"/>
    <s v="Flying Turds"/>
    <s v="#havingfunFTW"/>
    <x v="28"/>
    <n v="1"/>
    <x v="2"/>
    <x v="1"/>
    <s v="GBP"/>
    <n v="1407425717"/>
    <n v="1404833717"/>
    <b v="0"/>
    <x v="29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x v="22"/>
    <n v="21"/>
    <x v="2"/>
    <x v="0"/>
    <s v="USD"/>
    <n v="1465107693"/>
    <n v="1462515693"/>
    <b v="0"/>
    <x v="84"/>
    <b v="0"/>
    <s v="games/mobile games"/>
    <x v="5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x v="0"/>
    <s v="USD"/>
    <n v="1416963300"/>
    <n v="1411775700"/>
    <b v="0"/>
    <x v="83"/>
    <b v="0"/>
    <s v="games/mobile games"/>
    <x v="50"/>
    <n v="3.67"/>
    <x v="6"/>
    <x v="18"/>
  </r>
  <r>
    <n v="1131"/>
    <s v="Hot Potato - The App"/>
    <s v="Don't drop it like it's hot..Hot Potato is a battle between friends. Compete to keep Mr Potato off the ground. Who will drop him first?"/>
    <x v="79"/>
    <n v="0"/>
    <x v="2"/>
    <x v="2"/>
    <s v="AUD"/>
    <n v="1450993668"/>
    <n v="1448401668"/>
    <b v="0"/>
    <x v="78"/>
    <b v="0"/>
    <s v="games/mobile games"/>
    <x v="50"/>
    <n v="0"/>
    <x v="6"/>
    <x v="18"/>
  </r>
  <r>
    <n v="1132"/>
    <s v="One"/>
    <s v="One is a simple mobile game about exploring the connections between all living things. Featuring hand-painted art."/>
    <x v="3"/>
    <n v="1438"/>
    <x v="2"/>
    <x v="5"/>
    <s v="CAD"/>
    <n v="1483238771"/>
    <n v="1480646771"/>
    <b v="0"/>
    <x v="62"/>
    <b v="0"/>
    <s v="games/mobile games"/>
    <x v="51"/>
    <n v="110.62"/>
    <x v="6"/>
    <x v="18"/>
  </r>
  <r>
    <n v="1133"/>
    <s v="Ping"/>
    <s v="Ping is a simple game currently in the design process, where the player lives off of the power of their connection to the internet."/>
    <x v="9"/>
    <n v="20"/>
    <x v="2"/>
    <x v="1"/>
    <s v="GBP"/>
    <n v="1406799981"/>
    <n v="1404207981"/>
    <b v="0"/>
    <x v="29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x v="31"/>
    <n v="1"/>
    <x v="2"/>
    <x v="2"/>
    <s v="AUD"/>
    <n v="1417235580"/>
    <n v="1416034228"/>
    <b v="0"/>
    <x v="29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x v="28"/>
    <n v="50"/>
    <x v="2"/>
    <x v="12"/>
    <s v="EUR"/>
    <n v="1470527094"/>
    <n v="1467935094"/>
    <b v="0"/>
    <x v="29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x v="6"/>
    <s v="EUR"/>
    <n v="1450541229"/>
    <n v="1447949229"/>
    <b v="0"/>
    <x v="79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x v="0"/>
    <s v="USD"/>
    <n v="1461440421"/>
    <n v="1458848421"/>
    <b v="0"/>
    <x v="70"/>
    <b v="0"/>
    <s v="games/mobile games"/>
    <x v="67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x v="0"/>
    <s v="USD"/>
    <n v="1485035131"/>
    <n v="1483307131"/>
    <b v="0"/>
    <x v="80"/>
    <b v="0"/>
    <s v="games/mobile games"/>
    <x v="50"/>
    <n v="31.25"/>
    <x v="6"/>
    <x v="18"/>
  </r>
  <r>
    <n v="1139"/>
    <s v="Soulwalker"/>
    <s v="Take control of the Void and bend it to your will as you perfect your strategy and amass your deck. The light gathers, your power grows"/>
    <x v="6"/>
    <n v="5"/>
    <x v="2"/>
    <x v="0"/>
    <s v="USD"/>
    <n v="1420100426"/>
    <n v="1417508426"/>
    <b v="0"/>
    <x v="29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x v="10"/>
    <n v="0"/>
    <x v="2"/>
    <x v="1"/>
    <s v="GBP"/>
    <n v="1438859121"/>
    <n v="1436267121"/>
    <b v="0"/>
    <x v="78"/>
    <b v="0"/>
    <s v="games/mobile games"/>
    <x v="50"/>
    <n v="0"/>
    <x v="6"/>
    <x v="18"/>
  </r>
  <r>
    <n v="1141"/>
    <s v="Arena Z - Zombie Survival"/>
    <s v="I think this will be a great game!"/>
    <x v="2"/>
    <n v="0"/>
    <x v="2"/>
    <x v="12"/>
    <s v="EUR"/>
    <n v="1436460450"/>
    <n v="1433868450"/>
    <b v="0"/>
    <x v="78"/>
    <b v="0"/>
    <s v="games/mobile games"/>
    <x v="5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x v="0"/>
    <s v="USD"/>
    <n v="1424131727"/>
    <n v="1421539727"/>
    <b v="0"/>
    <x v="78"/>
    <b v="0"/>
    <s v="games/mobile games"/>
    <x v="50"/>
    <n v="0"/>
    <x v="6"/>
    <x v="18"/>
  </r>
  <r>
    <n v="1143"/>
    <s v="Convergence: Rift Wars"/>
    <s v="Convergence: RiftWars is a easy to approach competitive turn-based strategy game, featuring quick game play and military tactics."/>
    <x v="101"/>
    <n v="186"/>
    <x v="2"/>
    <x v="0"/>
    <s v="USD"/>
    <n v="1450327126"/>
    <n v="1447735126"/>
    <b v="0"/>
    <x v="22"/>
    <b v="0"/>
    <s v="games/mobile games"/>
    <x v="50"/>
    <n v="23.25"/>
    <x v="6"/>
    <x v="18"/>
  </r>
  <r>
    <n v="1144"/>
    <s v="We Need Your Help to Finish Our BBQ Food Truck"/>
    <s v="We need your help to finish our food truck. We are building a BBQ Food Truck to serve competition style BBQ."/>
    <x v="219"/>
    <n v="0"/>
    <x v="2"/>
    <x v="0"/>
    <s v="USD"/>
    <n v="1430281320"/>
    <n v="1427689320"/>
    <b v="0"/>
    <x v="78"/>
    <b v="0"/>
    <s v="food/food trucks"/>
    <x v="50"/>
    <n v="0"/>
    <x v="7"/>
    <x v="19"/>
  </r>
  <r>
    <n v="1145"/>
    <s v="A FORK IN THE ROAD food truck"/>
    <s v="Emphasizing locally and responsibly raised ingredients, serving delicious food! I need your help."/>
    <x v="58"/>
    <n v="100"/>
    <x v="2"/>
    <x v="0"/>
    <s v="USD"/>
    <n v="1412272592"/>
    <n v="1407088592"/>
    <b v="0"/>
    <x v="29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x v="12"/>
    <n v="530"/>
    <x v="2"/>
    <x v="0"/>
    <s v="USD"/>
    <n v="1399071173"/>
    <n v="1395787973"/>
    <b v="0"/>
    <x v="8"/>
    <b v="0"/>
    <s v="food/food trucks"/>
    <x v="114"/>
    <n v="44.17"/>
    <x v="7"/>
    <x v="19"/>
  </r>
  <r>
    <n v="1147"/>
    <s v="baked pugtato"/>
    <s v="amazing gourmet baked potato truck with variable options for everyone, its always been my dream, help me make it come true :)."/>
    <x v="31"/>
    <n v="0"/>
    <x v="2"/>
    <x v="5"/>
    <s v="CAD"/>
    <n v="1413760783"/>
    <n v="1408576783"/>
    <b v="0"/>
    <x v="78"/>
    <b v="0"/>
    <s v="food/food trucks"/>
    <x v="50"/>
    <n v="0"/>
    <x v="7"/>
    <x v="19"/>
  </r>
  <r>
    <n v="1148"/>
    <s v="Warren's / Adilyn's Rollin' Bistro"/>
    <s v="New local (Louisville, KY.) food truck with a refreshing spin on rolling kitchens."/>
    <x v="36"/>
    <n v="73"/>
    <x v="2"/>
    <x v="0"/>
    <s v="USD"/>
    <n v="1480568781"/>
    <n v="1477973181"/>
    <b v="0"/>
    <x v="83"/>
    <b v="0"/>
    <s v="food/food trucks"/>
    <x v="50"/>
    <n v="24.33"/>
    <x v="7"/>
    <x v="19"/>
  </r>
  <r>
    <n v="1149"/>
    <s v="The Floridian Food Truck"/>
    <s v="Bringing culturally diverse Floridian cuisine to the people!"/>
    <x v="63"/>
    <n v="75"/>
    <x v="2"/>
    <x v="0"/>
    <s v="USD"/>
    <n v="1466096566"/>
    <n v="1463504566"/>
    <b v="0"/>
    <x v="84"/>
    <b v="0"/>
    <s v="food/food trucks"/>
    <x v="50"/>
    <n v="37.5"/>
    <x v="7"/>
    <x v="19"/>
  </r>
  <r>
    <n v="1150"/>
    <s v="Chef Po's Food Truck"/>
    <s v="Bringing delicious authentic and fusion Taiwanese Food to the West Coast."/>
    <x v="30"/>
    <n v="252"/>
    <x v="2"/>
    <x v="0"/>
    <s v="USD"/>
    <n v="1452293675"/>
    <n v="1447109675"/>
    <b v="0"/>
    <x v="79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x v="31"/>
    <n v="0"/>
    <x v="2"/>
    <x v="0"/>
    <s v="USD"/>
    <n v="1441592863"/>
    <n v="1439000863"/>
    <b v="0"/>
    <x v="78"/>
    <b v="0"/>
    <s v="food/food trucks"/>
    <x v="50"/>
    <n v="0"/>
    <x v="7"/>
    <x v="19"/>
  </r>
  <r>
    <n v="1152"/>
    <s v="Peruvian King Food Truck"/>
    <s v="Peruvian food truck with an LA twist."/>
    <x v="194"/>
    <n v="911"/>
    <x v="2"/>
    <x v="0"/>
    <s v="USD"/>
    <n v="1431709312"/>
    <n v="1429117312"/>
    <b v="0"/>
    <x v="41"/>
    <b v="0"/>
    <s v="food/food trucks"/>
    <x v="52"/>
    <n v="60.73"/>
    <x v="7"/>
    <x v="19"/>
  </r>
  <r>
    <n v="1153"/>
    <s v="The Cold Spot Mobile Trailer"/>
    <s v="A mobile concession trailer for snow cones, ice cream, smoothies and more"/>
    <x v="6"/>
    <n v="50"/>
    <x v="2"/>
    <x v="0"/>
    <s v="USD"/>
    <n v="1434647305"/>
    <n v="1432055305"/>
    <b v="0"/>
    <x v="29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x v="10"/>
    <n v="325"/>
    <x v="2"/>
    <x v="0"/>
    <s v="USD"/>
    <n v="1441507006"/>
    <n v="1438915006"/>
    <b v="0"/>
    <x v="83"/>
    <b v="0"/>
    <s v="food/food trucks"/>
    <x v="113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x v="0"/>
    <s v="USD"/>
    <n v="1408040408"/>
    <n v="1405448408"/>
    <b v="0"/>
    <x v="22"/>
    <b v="0"/>
    <s v="food/food trucks"/>
    <x v="60"/>
    <n v="23.5"/>
    <x v="7"/>
    <x v="19"/>
  </r>
  <r>
    <n v="1156"/>
    <s v="Harley Hawg Dogs, Inc"/>
    <s v="A Food Truck featuring Deep Fried Natural Casing Beef/Pork mix Hot Dogs, New York Style Rippers. Also serving Fresh Cut Fries."/>
    <x v="115"/>
    <n v="0"/>
    <x v="2"/>
    <x v="0"/>
    <s v="USD"/>
    <n v="1424742162"/>
    <n v="1422150162"/>
    <b v="0"/>
    <x v="78"/>
    <b v="0"/>
    <s v="food/food trucks"/>
    <x v="5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x v="0"/>
    <s v="USD"/>
    <n v="1417795480"/>
    <n v="1412607880"/>
    <b v="0"/>
    <x v="83"/>
    <b v="0"/>
    <s v="food/food trucks"/>
    <x v="53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x v="0"/>
    <s v="USD"/>
    <n v="1418091128"/>
    <n v="1415499128"/>
    <b v="0"/>
    <x v="83"/>
    <b v="0"/>
    <s v="food/food trucks"/>
    <x v="50"/>
    <n v="11.67"/>
    <x v="7"/>
    <x v="19"/>
  </r>
  <r>
    <n v="1159"/>
    <s v="Skewed Up Food Truck"/>
    <s v="Skewed Up food truck is my dream and need help getting it started, presenting some to the bank for my loan, spice up logo, etc."/>
    <x v="220"/>
    <n v="0"/>
    <x v="2"/>
    <x v="0"/>
    <s v="USD"/>
    <n v="1435679100"/>
    <n v="1433006765"/>
    <b v="0"/>
    <x v="78"/>
    <b v="0"/>
    <s v="food/food trucks"/>
    <x v="5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x v="0"/>
    <s v="USD"/>
    <n v="1427510586"/>
    <n v="1424922186"/>
    <b v="0"/>
    <x v="10"/>
    <b v="0"/>
    <s v="food/food trucks"/>
    <x v="65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x v="0"/>
    <s v="USD"/>
    <n v="1432047989"/>
    <n v="1430233589"/>
    <b v="0"/>
    <x v="78"/>
    <b v="0"/>
    <s v="food/food trucks"/>
    <x v="50"/>
    <n v="0"/>
    <x v="7"/>
    <x v="19"/>
  </r>
  <r>
    <n v="1162"/>
    <s v="Super Natural Kooking"/>
    <s v="Solar Powered, Recycled Fryer Oil for Truck Fuel, Locally Grown Organic &amp; Hormone Free Foods, Pop-up Bands, Private Party and Functions"/>
    <x v="127"/>
    <n v="35"/>
    <x v="2"/>
    <x v="0"/>
    <s v="USD"/>
    <n v="1411662264"/>
    <n v="1408983864"/>
    <b v="0"/>
    <x v="84"/>
    <b v="0"/>
    <s v="food/food trucks"/>
    <x v="5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x v="0"/>
    <s v="USD"/>
    <n v="1407604920"/>
    <n v="1405012920"/>
    <b v="0"/>
    <x v="78"/>
    <b v="0"/>
    <s v="food/food trucks"/>
    <x v="50"/>
    <n v="0"/>
    <x v="7"/>
    <x v="19"/>
  </r>
  <r>
    <n v="1164"/>
    <s v="Bayou Classic BBQ"/>
    <s v="Bayou Classic BBQ will be  Mansura,LA _x000a_newest and best mobile food truck_x000a_serving delicious BBQ Georgia style slow_x000a_smoke BBQ!"/>
    <x v="3"/>
    <n v="0"/>
    <x v="2"/>
    <x v="0"/>
    <s v="USD"/>
    <n v="1466270582"/>
    <n v="1463678582"/>
    <b v="0"/>
    <x v="78"/>
    <b v="0"/>
    <s v="food/food trucks"/>
    <x v="5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x v="0"/>
    <s v="USD"/>
    <n v="1404623330"/>
    <n v="1401685730"/>
    <b v="0"/>
    <x v="20"/>
    <b v="0"/>
    <s v="food/food trucks"/>
    <x v="70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x v="0"/>
    <s v="USD"/>
    <n v="1435291200"/>
    <n v="1432640342"/>
    <b v="0"/>
    <x v="22"/>
    <b v="0"/>
    <s v="food/food trucks"/>
    <x v="118"/>
    <n v="358.88"/>
    <x v="7"/>
    <x v="19"/>
  </r>
  <r>
    <n v="1167"/>
    <s v="Empanada Express Food Truck"/>
    <s v="A mobile food truck serving up a Latino-inspired fusion cuisine using fresh, local, &amp; organic ingredients!"/>
    <x v="127"/>
    <n v="979"/>
    <x v="2"/>
    <x v="0"/>
    <s v="USD"/>
    <n v="1410543495"/>
    <n v="1407865095"/>
    <b v="0"/>
    <x v="38"/>
    <b v="0"/>
    <s v="food/food trucks"/>
    <x v="53"/>
    <n v="61.19"/>
    <x v="7"/>
    <x v="19"/>
  </r>
  <r>
    <n v="1168"/>
    <s v="SiMpLy FreSH fOoD TrUck"/>
    <s v="Simply fresh farm to table on wheels working close with local farms to ensure the highest of quality of product ."/>
    <x v="102"/>
    <n v="1020"/>
    <x v="2"/>
    <x v="0"/>
    <s v="USD"/>
    <n v="1474507065"/>
    <n v="1471915065"/>
    <b v="0"/>
    <x v="8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x v="0"/>
    <s v="USD"/>
    <n v="1424593763"/>
    <n v="1422001763"/>
    <b v="0"/>
    <x v="83"/>
    <b v="0"/>
    <s v="food/food trucks"/>
    <x v="50"/>
    <n v="5.67"/>
    <x v="7"/>
    <x v="19"/>
  </r>
  <r>
    <n v="1170"/>
    <s v="Its A Rib Thing"/>
    <s v="They are sweet, sticky and incredibly addictive. People are left with a huge smile and a full stomach but still ask for more!!!"/>
    <x v="31"/>
    <n v="100"/>
    <x v="2"/>
    <x v="1"/>
    <s v="GBP"/>
    <n v="1433021171"/>
    <n v="1430429171"/>
    <b v="0"/>
    <x v="84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x v="31"/>
    <n v="25"/>
    <x v="2"/>
    <x v="0"/>
    <s v="USD"/>
    <n v="1415909927"/>
    <n v="1414351127"/>
    <b v="0"/>
    <x v="29"/>
    <b v="0"/>
    <s v="food/food trucks"/>
    <x v="50"/>
    <n v="25"/>
    <x v="7"/>
    <x v="19"/>
  </r>
  <r>
    <n v="1172"/>
    <s v="let your dayz take you to the dogs."/>
    <s v="Bringing YOUR favorite dog recipes to the streets."/>
    <x v="7"/>
    <n v="0"/>
    <x v="2"/>
    <x v="0"/>
    <s v="USD"/>
    <n v="1408551752"/>
    <n v="1405959752"/>
    <b v="0"/>
    <x v="78"/>
    <b v="0"/>
    <s v="food/food trucks"/>
    <x v="5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x v="0"/>
    <s v="USD"/>
    <n v="1438576057"/>
    <n v="1435552057"/>
    <b v="0"/>
    <x v="29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x v="36"/>
    <n v="886"/>
    <x v="2"/>
    <x v="0"/>
    <s v="USD"/>
    <n v="1462738327"/>
    <n v="1460146327"/>
    <b v="0"/>
    <x v="10"/>
    <b v="0"/>
    <s v="food/food trucks"/>
    <x v="52"/>
    <n v="46.63"/>
    <x v="7"/>
    <x v="19"/>
  </r>
  <r>
    <n v="1175"/>
    <s v="Bad To The Cone Food Service ATX"/>
    <s v="&quot;Create-Your-Cone&quot;. Freshly made waffle cones stuffed with your choice of yummy ingredients, or frozen yogurt!"/>
    <x v="22"/>
    <n v="585"/>
    <x v="2"/>
    <x v="0"/>
    <s v="USD"/>
    <n v="1436981339"/>
    <n v="1434389339"/>
    <b v="0"/>
    <x v="82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x v="164"/>
    <n v="10"/>
    <x v="2"/>
    <x v="2"/>
    <s v="AUD"/>
    <n v="1488805200"/>
    <n v="1484094498"/>
    <b v="0"/>
    <x v="29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x v="12"/>
    <n v="0"/>
    <x v="2"/>
    <x v="1"/>
    <s v="GBP"/>
    <n v="1413388296"/>
    <n v="1410796296"/>
    <b v="0"/>
    <x v="78"/>
    <b v="0"/>
    <s v="food/food trucks"/>
    <x v="5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x v="0"/>
    <s v="USD"/>
    <n v="1408225452"/>
    <n v="1405633452"/>
    <b v="0"/>
    <x v="29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x v="127"/>
    <n v="3200"/>
    <x v="2"/>
    <x v="5"/>
    <s v="CAD"/>
    <n v="1446052627"/>
    <n v="1443460627"/>
    <b v="0"/>
    <x v="81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x v="63"/>
    <n v="5875"/>
    <x v="2"/>
    <x v="0"/>
    <s v="USD"/>
    <n v="1403983314"/>
    <n v="1400786514"/>
    <b v="0"/>
    <x v="268"/>
    <b v="0"/>
    <s v="food/food trucks"/>
    <x v="81"/>
    <n v="69.12"/>
    <x v="7"/>
    <x v="19"/>
  </r>
  <r>
    <n v="1181"/>
    <s v="Gringo Loco Tacos Food Truck"/>
    <s v="Bringing the best tacos to the streets of Chicago!"/>
    <x v="63"/>
    <n v="4"/>
    <x v="2"/>
    <x v="0"/>
    <s v="USD"/>
    <n v="1425197321"/>
    <n v="1422605321"/>
    <b v="0"/>
    <x v="83"/>
    <b v="0"/>
    <s v="food/food trucks"/>
    <x v="5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x v="0"/>
    <s v="USD"/>
    <n v="1484239320"/>
    <n v="1482609088"/>
    <b v="0"/>
    <x v="80"/>
    <b v="0"/>
    <s v="food/food trucks"/>
    <x v="65"/>
    <n v="10.5"/>
    <x v="7"/>
    <x v="19"/>
  </r>
  <r>
    <n v="1183"/>
    <s v="Freshie's Donuts Food Trailer"/>
    <s v="Help Freshie keep her dream alive by pledging to get a donut truck! She will be able to do events as well as cater to the community"/>
    <x v="30"/>
    <n v="100"/>
    <x v="2"/>
    <x v="0"/>
    <s v="USD"/>
    <n v="1478059140"/>
    <n v="1476391223"/>
    <b v="0"/>
    <x v="83"/>
    <b v="0"/>
    <s v="food/food trucks"/>
    <x v="65"/>
    <n v="33.33"/>
    <x v="7"/>
    <x v="19"/>
  </r>
  <r>
    <n v="1184"/>
    <s v="2016/2017 Cyclocross Album"/>
    <s v="This coffee table album is the chronicle of the 2016/2017 cyclocross season, the latest edition of the renowned cyclephotos books."/>
    <x v="29"/>
    <n v="23086"/>
    <x v="0"/>
    <x v="1"/>
    <s v="GBP"/>
    <n v="1486391011"/>
    <n v="1483712611"/>
    <b v="0"/>
    <x v="269"/>
    <b v="1"/>
    <s v="photography/photobooks"/>
    <x v="2"/>
    <n v="61.56"/>
    <x v="8"/>
    <x v="20"/>
  </r>
  <r>
    <n v="1185"/>
    <s v="Katrina  Reflections"/>
    <s v="A photo exhibition and book showcasing images and stories of our time in New Orleans, commemorating Katrinaâ€™s ten year anniversary."/>
    <x v="78"/>
    <n v="13180"/>
    <x v="0"/>
    <x v="0"/>
    <s v="USD"/>
    <n v="1433736000"/>
    <n v="1430945149"/>
    <b v="0"/>
    <x v="112"/>
    <b v="1"/>
    <s v="photography/photobooks"/>
    <x v="2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x v="1"/>
    <s v="GBP"/>
    <n v="1433198520"/>
    <n v="1430340195"/>
    <b v="0"/>
    <x v="252"/>
    <b v="1"/>
    <s v="photography/photobooks"/>
    <x v="13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x v="0"/>
    <s v="USD"/>
    <n v="1431885600"/>
    <n v="1429133323"/>
    <b v="0"/>
    <x v="16"/>
    <b v="1"/>
    <s v="photography/photobooks"/>
    <x v="3"/>
    <n v="130.16"/>
    <x v="8"/>
    <x v="20"/>
  </r>
  <r>
    <n v="1188"/>
    <s v="Because Dance."/>
    <s v="A photobook of young dancers and their inspiring stories, photographed in beautiful and unique locations."/>
    <x v="13"/>
    <n v="3211"/>
    <x v="0"/>
    <x v="5"/>
    <s v="CAD"/>
    <n v="1482943740"/>
    <n v="1481129340"/>
    <b v="0"/>
    <x v="268"/>
    <b v="1"/>
    <s v="photography/photobooks"/>
    <x v="164"/>
    <n v="37.78"/>
    <x v="8"/>
    <x v="20"/>
  </r>
  <r>
    <n v="1189"/>
    <s v="Road Ramblers"/>
    <s v="A couple of experienced road trippers setting out for the big one. Six months traveling in a converted bus with a book at the end."/>
    <x v="7"/>
    <n v="9700"/>
    <x v="0"/>
    <x v="0"/>
    <s v="USD"/>
    <n v="1467242995"/>
    <n v="1465428595"/>
    <b v="0"/>
    <x v="48"/>
    <b v="1"/>
    <s v="photography/photobooks"/>
    <x v="29"/>
    <n v="112.79"/>
    <x v="8"/>
    <x v="20"/>
  </r>
  <r>
    <n v="1190"/>
    <s v="The Reality Of Chronic Illness - The Book"/>
    <s v="A pairing of self portraiture and writing to shed light on the reality of life with chronic illness."/>
    <x v="2"/>
    <n v="675"/>
    <x v="0"/>
    <x v="0"/>
    <s v="USD"/>
    <n v="1409500725"/>
    <n v="1406908725"/>
    <b v="0"/>
    <x v="62"/>
    <b v="1"/>
    <s v="photography/photobooks"/>
    <x v="165"/>
    <n v="51.92"/>
    <x v="8"/>
    <x v="20"/>
  </r>
  <r>
    <n v="1191"/>
    <s v="Good Morning Japan"/>
    <s v="A photo journal capturing 30 days of sweetness in Kyoto, Tokyo, and more. Join me to see the cutest &amp; prettiest images of Japan :)"/>
    <x v="200"/>
    <n v="2945"/>
    <x v="0"/>
    <x v="0"/>
    <s v="USD"/>
    <n v="1458480560"/>
    <n v="1455892160"/>
    <b v="0"/>
    <x v="51"/>
    <b v="1"/>
    <s v="photography/photobooks"/>
    <x v="15"/>
    <n v="89.24"/>
    <x v="8"/>
    <x v="20"/>
  </r>
  <r>
    <n v="1192"/>
    <s v="Other Worlds - A Make 100 Project"/>
    <s v="A macro landscape photography art book &amp; limited edition prints. A Make 100 project."/>
    <x v="213"/>
    <n v="290"/>
    <x v="0"/>
    <x v="1"/>
    <s v="GBP"/>
    <n v="1486814978"/>
    <n v="1484222978"/>
    <b v="0"/>
    <x v="41"/>
    <b v="1"/>
    <s v="photography/photobooks"/>
    <x v="166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x v="0"/>
    <s v="USD"/>
    <n v="1460223453"/>
    <n v="1455043053"/>
    <b v="0"/>
    <x v="270"/>
    <b v="1"/>
    <s v="photography/photobooks"/>
    <x v="3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x v="17"/>
    <s v="EUR"/>
    <n v="1428493379"/>
    <n v="1425901379"/>
    <b v="0"/>
    <x v="271"/>
    <b v="1"/>
    <s v="photography/photobooks"/>
    <x v="167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x v="13"/>
    <s v="EUR"/>
    <n v="1450602000"/>
    <n v="1445415653"/>
    <b v="0"/>
    <x v="203"/>
    <b v="1"/>
    <s v="photography/photobooks"/>
    <x v="165"/>
    <n v="79.41"/>
    <x v="8"/>
    <x v="20"/>
  </r>
  <r>
    <n v="1196"/>
    <s v="NAKED IBIZA - A Large Scale Photography Book by Dylan Rosser"/>
    <s v="A book of male nudes photographed on location in Ibiza over the last 4 years."/>
    <x v="107"/>
    <n v="39137"/>
    <x v="0"/>
    <x v="1"/>
    <s v="GBP"/>
    <n v="1450467539"/>
    <n v="1447875539"/>
    <b v="0"/>
    <x v="272"/>
    <b v="1"/>
    <s v="photography/photobooks"/>
    <x v="168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x v="0"/>
    <s v="USD"/>
    <n v="1465797540"/>
    <n v="1463155034"/>
    <b v="0"/>
    <x v="100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x v="0"/>
    <s v="USD"/>
    <n v="1451530800"/>
    <n v="1448463086"/>
    <b v="0"/>
    <x v="157"/>
    <b v="1"/>
    <s v="photography/photobooks"/>
    <x v="170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x v="1"/>
    <s v="GBP"/>
    <n v="1436380200"/>
    <n v="1433615400"/>
    <b v="0"/>
    <x v="82"/>
    <b v="1"/>
    <s v="photography/photobooks"/>
    <x v="7"/>
    <n v="299.22000000000003"/>
    <x v="8"/>
    <x v="20"/>
  </r>
  <r>
    <n v="1200"/>
    <s v="Modern Nomads"/>
    <s v="Modern Nomads Journal is an 88 page magazine style publication containing photo stories about Somalis in the Horn of Africa."/>
    <x v="225"/>
    <n v="6029"/>
    <x v="0"/>
    <x v="0"/>
    <s v="USD"/>
    <n v="1429183656"/>
    <n v="1427369256"/>
    <b v="0"/>
    <x v="273"/>
    <b v="1"/>
    <s v="photography/photobooks"/>
    <x v="9"/>
    <n v="58.53"/>
    <x v="8"/>
    <x v="20"/>
  </r>
  <r>
    <n v="1201"/>
    <s v="Invisible People of Belarus"/>
    <s v="Documentary book about the lives of disabled people and Chernobyl victims living in governmental institutions called Internats"/>
    <x v="12"/>
    <n v="6146.27"/>
    <x v="0"/>
    <x v="1"/>
    <s v="GBP"/>
    <n v="1468593246"/>
    <n v="1466001246"/>
    <b v="0"/>
    <x v="112"/>
    <b v="1"/>
    <s v="photography/photobooks"/>
    <x v="21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x v="2"/>
    <s v="AUD"/>
    <n v="1435388154"/>
    <n v="1432796154"/>
    <b v="0"/>
    <x v="197"/>
    <b v="1"/>
    <s v="photography/photobooks"/>
    <x v="171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x v="0"/>
    <s v="USD"/>
    <n v="1433083527"/>
    <n v="1430491527"/>
    <b v="0"/>
    <x v="21"/>
    <b v="1"/>
    <s v="photography/photobooks"/>
    <x v="21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x v="0"/>
    <s v="USD"/>
    <n v="1449205200"/>
    <n v="1445363833"/>
    <b v="0"/>
    <x v="7"/>
    <b v="1"/>
    <s v="photography/photobooks"/>
    <x v="3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x v="12"/>
    <s v="EUR"/>
    <n v="1434197351"/>
    <n v="1431605351"/>
    <b v="0"/>
    <x v="95"/>
    <b v="1"/>
    <s v="photography/photobooks"/>
    <x v="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x v="15"/>
    <s v="EUR"/>
    <n v="1489238940"/>
    <n v="1486406253"/>
    <b v="0"/>
    <x v="58"/>
    <b v="1"/>
    <s v="photography/photobooks"/>
    <x v="41"/>
    <n v="32.340000000000003"/>
    <x v="8"/>
    <x v="20"/>
  </r>
  <r>
    <n v="1207"/>
    <s v="ITALIANA"/>
    <s v="A humanistic photo book about ancestral &amp; post-modern Italy."/>
    <x v="227"/>
    <n v="17396"/>
    <x v="0"/>
    <x v="13"/>
    <s v="EUR"/>
    <n v="1459418400"/>
    <n v="1456827573"/>
    <b v="0"/>
    <x v="261"/>
    <b v="1"/>
    <s v="photography/photobooks"/>
    <x v="3"/>
    <n v="123.38"/>
    <x v="8"/>
    <x v="20"/>
  </r>
  <r>
    <n v="1208"/>
    <s v="Into The Great White Sands"/>
    <s v="Help me complete the photography and publish a fine art book on White Sands National Monument, a uniquely significant place."/>
    <x v="3"/>
    <n v="15530"/>
    <x v="0"/>
    <x v="0"/>
    <s v="USD"/>
    <n v="1458835264"/>
    <n v="1456246864"/>
    <b v="0"/>
    <x v="11"/>
    <b v="1"/>
    <s v="photography/photobooks"/>
    <x v="1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x v="0"/>
    <s v="USD"/>
    <n v="1488053905"/>
    <n v="1485461905"/>
    <b v="0"/>
    <x v="67"/>
    <b v="1"/>
    <s v="photography/photobooks"/>
    <x v="6"/>
    <n v="138.26"/>
    <x v="8"/>
    <x v="20"/>
  </r>
  <r>
    <n v="1210"/>
    <s v="Det Andra GÃ¶teborg"/>
    <s v="En fotobok om livet i det enda andra GÃ¶teborg i vÃ¤rlden"/>
    <x v="22"/>
    <n v="50863"/>
    <x v="0"/>
    <x v="11"/>
    <s v="SEK"/>
    <n v="1433106000"/>
    <n v="1431124572"/>
    <b v="0"/>
    <x v="273"/>
    <b v="1"/>
    <s v="photography/photobooks"/>
    <x v="172"/>
    <n v="493.82"/>
    <x v="8"/>
    <x v="20"/>
  </r>
  <r>
    <n v="1211"/>
    <s v="500 Views of Japan"/>
    <s v="From 2010 to 2015, I took over 15 000 photos in Japan. Here's 500 of them. Landscape, city view, people and so much more!"/>
    <x v="28"/>
    <n v="1011"/>
    <x v="0"/>
    <x v="5"/>
    <s v="CAD"/>
    <n v="1465505261"/>
    <n v="1464209261"/>
    <b v="0"/>
    <x v="79"/>
    <b v="1"/>
    <s v="photography/photobooks"/>
    <x v="7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x v="0"/>
    <s v="USD"/>
    <n v="1448586000"/>
    <n v="1447195695"/>
    <b v="0"/>
    <x v="183"/>
    <b v="1"/>
    <s v="photography/photobooks"/>
    <x v="32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x v="1"/>
    <s v="GBP"/>
    <n v="1485886100"/>
    <n v="1482862100"/>
    <b v="0"/>
    <x v="52"/>
    <b v="1"/>
    <s v="photography/photobooks"/>
    <x v="21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x v="0"/>
    <s v="USD"/>
    <n v="1433880605"/>
    <n v="1428696605"/>
    <b v="0"/>
    <x v="20"/>
    <b v="1"/>
    <s v="photography/photobooks"/>
    <x v="88"/>
    <n v="105.44"/>
    <x v="8"/>
    <x v="20"/>
  </r>
  <r>
    <n v="1215"/>
    <s v="ShootTokyo: The Book"/>
    <s v="A photography book that brings you on a journey through Tokyo and beyond.   This is a collection of my best images from ShootTokyo."/>
    <x v="10"/>
    <n v="39304.01"/>
    <x v="0"/>
    <x v="0"/>
    <s v="USD"/>
    <n v="1401487756"/>
    <n v="1398895756"/>
    <b v="0"/>
    <x v="274"/>
    <b v="1"/>
    <s v="photography/photobooks"/>
    <x v="173"/>
    <n v="71.59"/>
    <x v="8"/>
    <x v="20"/>
  </r>
  <r>
    <n v="1216"/>
    <s v="In Training: a book of Bonsai photographs"/>
    <s v="A fine art photography book taking a new look at the art of bonsai."/>
    <x v="32"/>
    <n v="20398"/>
    <x v="0"/>
    <x v="0"/>
    <s v="USD"/>
    <n v="1443826980"/>
    <n v="1441032457"/>
    <b v="0"/>
    <x v="147"/>
    <b v="1"/>
    <s v="photography/photobooks"/>
    <x v="9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x v="0"/>
    <s v="USD"/>
    <n v="1468524340"/>
    <n v="1465932340"/>
    <b v="0"/>
    <x v="275"/>
    <b v="1"/>
    <s v="photography/photobooks"/>
    <x v="33"/>
    <n v="148.57"/>
    <x v="8"/>
    <x v="20"/>
  </r>
  <r>
    <n v="1218"/>
    <s v="The Alaska Range"/>
    <s v="The Mountaineers Books and I, Carl Battreall, have teamed up to create the first photography book of the legendary Alaska Range."/>
    <x v="7"/>
    <n v="15505"/>
    <x v="0"/>
    <x v="0"/>
    <s v="USD"/>
    <n v="1446346800"/>
    <n v="1443714800"/>
    <b v="0"/>
    <x v="30"/>
    <b v="1"/>
    <s v="photography/photobooks"/>
    <x v="174"/>
    <n v="174.21"/>
    <x v="8"/>
    <x v="20"/>
  </r>
  <r>
    <n v="1219"/>
    <s v="The Box"/>
    <s v="The Box is a fine art book of Ron Amato's innovative and seductive photography project."/>
    <x v="229"/>
    <n v="26024"/>
    <x v="0"/>
    <x v="0"/>
    <s v="USD"/>
    <n v="1476961513"/>
    <n v="1474369513"/>
    <b v="0"/>
    <x v="35"/>
    <b v="1"/>
    <s v="photography/photobooks"/>
    <x v="175"/>
    <n v="102.86"/>
    <x v="8"/>
    <x v="20"/>
  </r>
  <r>
    <n v="1220"/>
    <s v="All The People"/>
    <s v="A beautiful photo art book of portraits and conversations with people that may expand your idea of gender."/>
    <x v="36"/>
    <n v="15565"/>
    <x v="0"/>
    <x v="12"/>
    <s v="EUR"/>
    <n v="1440515112"/>
    <n v="1437923112"/>
    <b v="0"/>
    <x v="205"/>
    <b v="1"/>
    <s v="photography/photobooks"/>
    <x v="3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x v="1"/>
    <s v="GBP"/>
    <n v="1480809600"/>
    <n v="1478431488"/>
    <b v="0"/>
    <x v="273"/>
    <b v="1"/>
    <s v="photography/photobooks"/>
    <x v="38"/>
    <n v="23.8"/>
    <x v="8"/>
    <x v="20"/>
  </r>
  <r>
    <n v="1222"/>
    <s v="Project Pilgrim"/>
    <s v="Project Pilgrim is my effort to work towards normalizing mental health."/>
    <x v="23"/>
    <n v="11215"/>
    <x v="0"/>
    <x v="5"/>
    <s v="CAD"/>
    <n v="1459483200"/>
    <n v="1456852647"/>
    <b v="0"/>
    <x v="276"/>
    <b v="1"/>
    <s v="photography/photobooks"/>
    <x v="176"/>
    <n v="81.27"/>
    <x v="8"/>
    <x v="20"/>
  </r>
  <r>
    <n v="1223"/>
    <s v="YOSEMITE PEOPLE"/>
    <s v="A photography book focusing on the people rather than the nature at Yosemite National Park."/>
    <x v="230"/>
    <n v="22197"/>
    <x v="0"/>
    <x v="0"/>
    <s v="USD"/>
    <n v="1478754909"/>
    <n v="1476159309"/>
    <b v="0"/>
    <x v="277"/>
    <b v="1"/>
    <s v="photography/photobooks"/>
    <x v="20"/>
    <n v="116.21"/>
    <x v="8"/>
    <x v="20"/>
  </r>
  <r>
    <n v="1224"/>
    <s v="&quot;I Dreamed Last Night&quot; Album (Canceled)"/>
    <s v="Modern Celtic influenced CD.  Help me finish what I started before the stroke."/>
    <x v="36"/>
    <n v="1060"/>
    <x v="1"/>
    <x v="0"/>
    <s v="USD"/>
    <n v="1402060302"/>
    <n v="1396876302"/>
    <b v="0"/>
    <x v="59"/>
    <b v="0"/>
    <s v="music/world music"/>
    <x v="113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x v="0"/>
    <s v="USD"/>
    <n v="1382478278"/>
    <n v="1377294278"/>
    <b v="0"/>
    <x v="8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x v="63"/>
    <n v="1937"/>
    <x v="1"/>
    <x v="0"/>
    <s v="USD"/>
    <n v="1398042000"/>
    <n v="1395089981"/>
    <b v="0"/>
    <x v="244"/>
    <b v="0"/>
    <s v="music/world music"/>
    <x v="65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x v="0"/>
    <s v="USD"/>
    <n v="1407394800"/>
    <n v="1404770616"/>
    <b v="0"/>
    <x v="78"/>
    <b v="0"/>
    <s v="music/world music"/>
    <x v="5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x v="0"/>
    <s v="USD"/>
    <n v="1317231008"/>
    <n v="1312047008"/>
    <b v="0"/>
    <x v="54"/>
    <b v="0"/>
    <s v="music/world music"/>
    <x v="1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x v="0"/>
    <s v="USD"/>
    <n v="1334592000"/>
    <n v="1331982127"/>
    <b v="0"/>
    <x v="29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x v="0"/>
    <s v="USD"/>
    <n v="1298589630"/>
    <n v="1295997630"/>
    <b v="0"/>
    <x v="78"/>
    <b v="0"/>
    <s v="music/world music"/>
    <x v="5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x v="0"/>
    <s v="USD"/>
    <n v="1440723600"/>
    <n v="1436394968"/>
    <b v="0"/>
    <x v="78"/>
    <b v="0"/>
    <s v="music/world music"/>
    <x v="5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x v="0"/>
    <s v="USD"/>
    <n v="1381090870"/>
    <n v="1377030070"/>
    <b v="0"/>
    <x v="29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x v="0"/>
    <s v="USD"/>
    <n v="1329864374"/>
    <n v="1328049974"/>
    <b v="0"/>
    <x v="79"/>
    <b v="0"/>
    <s v="music/world music"/>
    <x v="8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x v="1"/>
    <s v="GBP"/>
    <n v="1422903342"/>
    <n v="1420311342"/>
    <b v="0"/>
    <x v="78"/>
    <b v="0"/>
    <s v="music/world music"/>
    <x v="5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x v="0"/>
    <s v="USD"/>
    <n v="1387077299"/>
    <n v="1383621299"/>
    <b v="0"/>
    <x v="79"/>
    <b v="0"/>
    <s v="music/world music"/>
    <x v="56"/>
    <n v="35"/>
    <x v="4"/>
    <x v="21"/>
  </r>
  <r>
    <n v="1236"/>
    <s v="&quot;Volando&quot; CD Release (Canceled)"/>
    <s v="Raising money to give the musicians their due."/>
    <x v="30"/>
    <n v="0"/>
    <x v="1"/>
    <x v="0"/>
    <s v="USD"/>
    <n v="1343491200"/>
    <n v="1342801164"/>
    <b v="0"/>
    <x v="78"/>
    <b v="0"/>
    <s v="music/world music"/>
    <x v="5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x v="0"/>
    <s v="USD"/>
    <n v="1345790865"/>
    <n v="1344062865"/>
    <b v="0"/>
    <x v="78"/>
    <b v="0"/>
    <s v="music/world music"/>
    <x v="5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x v="0"/>
    <s v="USD"/>
    <n v="1312641536"/>
    <n v="1310049536"/>
    <b v="0"/>
    <x v="83"/>
    <b v="0"/>
    <s v="music/world music"/>
    <x v="82"/>
    <n v="59.33"/>
    <x v="4"/>
    <x v="21"/>
  </r>
  <r>
    <n v="1239"/>
    <s v="Help Calmenco! finance new CD and Tour (Canceled)"/>
    <s v="Please consider helping us with our new CD and Riverdance Tour"/>
    <x v="30"/>
    <n v="0"/>
    <x v="1"/>
    <x v="0"/>
    <s v="USD"/>
    <n v="1325804767"/>
    <n v="1323212767"/>
    <b v="0"/>
    <x v="78"/>
    <b v="0"/>
    <s v="music/world music"/>
    <x v="50"/>
    <n v="0"/>
    <x v="4"/>
    <x v="21"/>
  </r>
  <r>
    <n v="1240"/>
    <s v="Message of Peace, Love &amp; Unity (Canceled)"/>
    <s v="Sharing positive vibes of Peace, Love &amp; Unity with the World through conscious Reggae Music!"/>
    <x v="6"/>
    <n v="241"/>
    <x v="1"/>
    <x v="0"/>
    <s v="USD"/>
    <n v="1373665860"/>
    <n v="1368579457"/>
    <b v="0"/>
    <x v="22"/>
    <b v="0"/>
    <s v="music/world music"/>
    <x v="56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x v="0"/>
    <s v="USD"/>
    <n v="1414994340"/>
    <n v="1413057980"/>
    <b v="0"/>
    <x v="69"/>
    <b v="0"/>
    <s v="music/world music"/>
    <x v="7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x v="0"/>
    <s v="USD"/>
    <n v="1315747080"/>
    <n v="1314417502"/>
    <b v="0"/>
    <x v="29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x v="0"/>
    <s v="USD"/>
    <n v="1310158800"/>
    <n v="1304888771"/>
    <b v="0"/>
    <x v="44"/>
    <b v="0"/>
    <s v="music/world music"/>
    <x v="5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x v="0"/>
    <s v="USD"/>
    <n v="1366664400"/>
    <n v="1363981723"/>
    <b v="1"/>
    <x v="43"/>
    <b v="1"/>
    <s v="music/rock"/>
    <x v="3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x v="0"/>
    <s v="USD"/>
    <n v="1402755834"/>
    <n v="1400163834"/>
    <b v="1"/>
    <x v="57"/>
    <b v="1"/>
    <s v="music/rock"/>
    <x v="28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x v="0"/>
    <s v="USD"/>
    <n v="1323136949"/>
    <n v="1319245349"/>
    <b v="1"/>
    <x v="162"/>
    <b v="1"/>
    <s v="music/rock"/>
    <x v="16"/>
    <n v="75.48"/>
    <x v="4"/>
    <x v="11"/>
  </r>
  <r>
    <n v="1247"/>
    <s v="BRAIN DEAD to record debut EP with SLAYER producer!"/>
    <s v="BRAIN DEAD is going to record their debut EP and they need your help, Bozos!"/>
    <x v="8"/>
    <n v="4275"/>
    <x v="0"/>
    <x v="0"/>
    <s v="USD"/>
    <n v="1367823655"/>
    <n v="1365231655"/>
    <b v="1"/>
    <x v="133"/>
    <b v="1"/>
    <s v="music/rock"/>
    <x v="108"/>
    <n v="85.5"/>
    <x v="4"/>
    <x v="11"/>
  </r>
  <r>
    <n v="1248"/>
    <s v="The Vandies // Full length album!"/>
    <s v="The Vandies make pop rock in glorious Portland, Oregon. Help us fund our first full length album!"/>
    <x v="30"/>
    <n v="3791"/>
    <x v="0"/>
    <x v="0"/>
    <s v="USD"/>
    <n v="1402642740"/>
    <n v="1399563953"/>
    <b v="1"/>
    <x v="211"/>
    <b v="1"/>
    <s v="music/rock"/>
    <x v="143"/>
    <n v="64.25"/>
    <x v="4"/>
    <x v="11"/>
  </r>
  <r>
    <n v="1249"/>
    <s v="Matt Stansberry &amp; The Romance - Debut EP"/>
    <s v="&quot;Let's Brighten It Up&quot; will be a seven song EP of originals heavily inspired by music from the 50s and 60s"/>
    <x v="10"/>
    <n v="5222"/>
    <x v="0"/>
    <x v="0"/>
    <s v="USD"/>
    <n v="1341683211"/>
    <n v="1339091211"/>
    <b v="1"/>
    <x v="75"/>
    <b v="1"/>
    <s v="music/rock"/>
    <x v="3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x v="0"/>
    <s v="USD"/>
    <n v="1410017131"/>
    <n v="1406129131"/>
    <b v="1"/>
    <x v="278"/>
    <b v="1"/>
    <s v="music/rock"/>
    <x v="177"/>
    <n v="118.2"/>
    <x v="4"/>
    <x v="11"/>
  </r>
  <r>
    <n v="1251"/>
    <s v="Jack Oblivian Harlan t Bobo Limes european tour"/>
    <s v="A tour of europe with 3 memphis artist, Jack Oblivian, Harlan T Bobo and Shawn Cripps."/>
    <x v="12"/>
    <n v="6108"/>
    <x v="0"/>
    <x v="0"/>
    <s v="USD"/>
    <n v="1316979167"/>
    <n v="1311795167"/>
    <b v="1"/>
    <x v="142"/>
    <b v="1"/>
    <s v="music/rock"/>
    <x v="21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x v="0"/>
    <s v="USD"/>
    <n v="1382658169"/>
    <n v="1380238969"/>
    <b v="1"/>
    <x v="261"/>
    <b v="1"/>
    <s v="music/rock"/>
    <x v="178"/>
    <n v="34.17"/>
    <x v="4"/>
    <x v="11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x v="0"/>
    <s v="USD"/>
    <n v="1409770107"/>
    <n v="1407178107"/>
    <b v="1"/>
    <x v="279"/>
    <b v="1"/>
    <s v="music/rock"/>
    <x v="179"/>
    <n v="42.73"/>
    <x v="4"/>
    <x v="11"/>
  </r>
  <r>
    <n v="1254"/>
    <s v="Album4"/>
    <s v="Fresh off the heels of, &quot;Let the Waves Come in Threes,&quot; (#6 National Folk Chart) we're making a new record. Huge thanks for your help!"/>
    <x v="233"/>
    <n v="13323"/>
    <x v="0"/>
    <x v="0"/>
    <s v="USD"/>
    <n v="1293857940"/>
    <n v="1288968886"/>
    <b v="1"/>
    <x v="261"/>
    <b v="1"/>
    <s v="music/rock"/>
    <x v="1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x v="0"/>
    <s v="USD"/>
    <n v="1385932652"/>
    <n v="1383337052"/>
    <b v="1"/>
    <x v="280"/>
    <b v="1"/>
    <s v="music/rock"/>
    <x v="180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x v="0"/>
    <s v="USD"/>
    <n v="1329084231"/>
    <n v="1326492231"/>
    <b v="1"/>
    <x v="281"/>
    <b v="1"/>
    <s v="music/rock"/>
    <x v="90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x v="0"/>
    <s v="USD"/>
    <n v="1301792590"/>
    <n v="1297562590"/>
    <b v="1"/>
    <x v="282"/>
    <b v="1"/>
    <s v="music/rock"/>
    <x v="181"/>
    <n v="92.1"/>
    <x v="4"/>
    <x v="11"/>
  </r>
  <r>
    <n v="1258"/>
    <s v="Mustard Plug New Record!"/>
    <s v="Mustard Plug needs help funding their new record.  Please help the Grand Rapids, MI band put out their 7th record!"/>
    <x v="14"/>
    <n v="25577.56"/>
    <x v="0"/>
    <x v="0"/>
    <s v="USD"/>
    <n v="1377960012"/>
    <n v="1375368012"/>
    <b v="1"/>
    <x v="283"/>
    <b v="1"/>
    <s v="music/rock"/>
    <x v="182"/>
    <n v="38.18"/>
    <x v="4"/>
    <x v="11"/>
  </r>
  <r>
    <n v="1259"/>
    <s v="Help Falling From One complete their CD!!!"/>
    <s v="Falling From One is currently in the studio recording their first CD and they need your help!"/>
    <x v="30"/>
    <n v="2606"/>
    <x v="0"/>
    <x v="0"/>
    <s v="USD"/>
    <n v="1402286340"/>
    <n v="1399504664"/>
    <b v="1"/>
    <x v="93"/>
    <b v="1"/>
    <s v="music/rock"/>
    <x v="3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x v="0"/>
    <s v="USD"/>
    <n v="1393445620"/>
    <n v="1390853620"/>
    <b v="1"/>
    <x v="142"/>
    <b v="1"/>
    <s v="music/rock"/>
    <x v="35"/>
    <n v="50.69"/>
    <x v="4"/>
    <x v="11"/>
  </r>
  <r>
    <n v="1261"/>
    <s v="The Puget EP's Vinyl Release"/>
    <s v="We just recorded a stellar EP and we're trying to put it out on vinyl.  Can you help these punx out?"/>
    <x v="13"/>
    <n v="2025"/>
    <x v="0"/>
    <x v="0"/>
    <s v="USD"/>
    <n v="1390983227"/>
    <n v="1388391227"/>
    <b v="1"/>
    <x v="47"/>
    <b v="1"/>
    <s v="music/rock"/>
    <x v="7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x v="5"/>
    <s v="CAD"/>
    <n v="1392574692"/>
    <n v="1389982692"/>
    <b v="1"/>
    <x v="217"/>
    <b v="1"/>
    <s v="music/rock"/>
    <x v="105"/>
    <n v="77.64"/>
    <x v="4"/>
    <x v="11"/>
  </r>
  <r>
    <n v="1263"/>
    <s v="New Tropic Bombs EP ~ &quot;Return to Bomber Bay&quot;"/>
    <s v="A fresh batch of chaos from Toledo, Ohio's reggae-rockers, Tropic Bombs!"/>
    <x v="15"/>
    <n v="1785"/>
    <x v="0"/>
    <x v="0"/>
    <s v="USD"/>
    <n v="1396054800"/>
    <n v="1393034470"/>
    <b v="1"/>
    <x v="14"/>
    <b v="1"/>
    <s v="music/rock"/>
    <x v="17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x v="0"/>
    <s v="USD"/>
    <n v="1383062083"/>
    <n v="1380556483"/>
    <b v="1"/>
    <x v="69"/>
    <b v="1"/>
    <s v="music/rock"/>
    <x v="183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x v="0"/>
    <s v="USD"/>
    <n v="1291131815"/>
    <n v="1287071015"/>
    <b v="1"/>
    <x v="36"/>
    <b v="1"/>
    <s v="music/rock"/>
    <x v="17"/>
    <n v="63.18"/>
    <x v="4"/>
    <x v="11"/>
  </r>
  <r>
    <n v="1266"/>
    <s v="Sensory Station's First EP"/>
    <s v="We are looking to record our first EP produced by Aaron Harris (ISIS/Palms) at Studio West."/>
    <x v="196"/>
    <n v="9545"/>
    <x v="0"/>
    <x v="0"/>
    <s v="USD"/>
    <n v="1389474145"/>
    <n v="1386882145"/>
    <b v="1"/>
    <x v="133"/>
    <b v="1"/>
    <s v="music/rock"/>
    <x v="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x v="0"/>
    <s v="USD"/>
    <n v="1374674558"/>
    <n v="1372082558"/>
    <b v="1"/>
    <x v="180"/>
    <b v="1"/>
    <s v="music/rock"/>
    <x v="21"/>
    <n v="140.86000000000001"/>
    <x v="4"/>
    <x v="11"/>
  </r>
  <r>
    <n v="1268"/>
    <s v="Full Devil Jacket 2nd Album Release"/>
    <s v="Full Devil Jacket Is releasing their first record in over 12 yrs and we want you to be a part of it!"/>
    <x v="14"/>
    <n v="14000"/>
    <x v="0"/>
    <x v="0"/>
    <s v="USD"/>
    <n v="1379708247"/>
    <n v="1377116247"/>
    <b v="1"/>
    <x v="0"/>
    <b v="1"/>
    <s v="music/rock"/>
    <x v="16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x v="0"/>
    <s v="USD"/>
    <n v="1460764800"/>
    <n v="1458157512"/>
    <b v="1"/>
    <x v="190"/>
    <b v="1"/>
    <s v="music/rock"/>
    <x v="15"/>
    <n v="99.16"/>
    <x v="4"/>
    <x v="11"/>
  </r>
  <r>
    <n v="1270"/>
    <s v="Resolution15 records their next album, Svaha"/>
    <s v="We make awake metal using violins in place of guitars and want to record a full length album."/>
    <x v="3"/>
    <n v="11472"/>
    <x v="0"/>
    <x v="0"/>
    <s v="USD"/>
    <n v="1332704042"/>
    <n v="1327523642"/>
    <b v="1"/>
    <x v="39"/>
    <b v="1"/>
    <s v="music/rock"/>
    <x v="41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x v="0"/>
    <s v="USD"/>
    <n v="1384363459"/>
    <n v="1381767859"/>
    <b v="1"/>
    <x v="162"/>
    <b v="1"/>
    <s v="music/rock"/>
    <x v="21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x v="0"/>
    <s v="USD"/>
    <n v="1276574400"/>
    <n v="1270576379"/>
    <b v="1"/>
    <x v="33"/>
    <b v="1"/>
    <s v="music/rock"/>
    <x v="6"/>
    <n v="189.29"/>
    <x v="4"/>
    <x v="11"/>
  </r>
  <r>
    <n v="1273"/>
    <s v="Run Coyote &quot;Youth Haunts&quot; - Vinyl LP and CD"/>
    <s v="Run Coyote is raising funds to produce their debut album - &quot;Youth Haunts&quot; - on vinyl LP and CD"/>
    <x v="23"/>
    <n v="4140"/>
    <x v="0"/>
    <x v="5"/>
    <s v="CAD"/>
    <n v="1409506291"/>
    <n v="1406914291"/>
    <b v="1"/>
    <x v="241"/>
    <b v="1"/>
    <s v="music/rock"/>
    <x v="3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x v="0"/>
    <s v="USD"/>
    <n v="1346344425"/>
    <n v="1343320425"/>
    <b v="1"/>
    <x v="284"/>
    <b v="1"/>
    <s v="music/rock"/>
    <x v="19"/>
    <n v="82.96"/>
    <x v="4"/>
    <x v="11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x v="0"/>
    <s v="USD"/>
    <n v="1375908587"/>
    <n v="1372884587"/>
    <b v="1"/>
    <x v="285"/>
    <b v="1"/>
    <s v="music/rock"/>
    <x v="184"/>
    <n v="62.52"/>
    <x v="4"/>
    <x v="11"/>
  </r>
  <r>
    <n v="1276"/>
    <s v="MR. DREAM GOES TO JAIL"/>
    <s v="Sponsor this Brooklyn punk band's debut seven-inch, MR. DREAM GOES TO JAIL."/>
    <x v="9"/>
    <n v="3132.63"/>
    <x v="0"/>
    <x v="0"/>
    <s v="USD"/>
    <n v="1251777600"/>
    <n v="1247504047"/>
    <b v="1"/>
    <x v="32"/>
    <b v="1"/>
    <s v="music/rock"/>
    <x v="3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x v="0"/>
    <s v="USD"/>
    <n v="1346765347"/>
    <n v="1343741347"/>
    <b v="1"/>
    <x v="286"/>
    <b v="1"/>
    <s v="music/rock"/>
    <x v="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x v="0"/>
    <s v="USD"/>
    <n v="1403661600"/>
    <n v="1401196766"/>
    <b v="1"/>
    <x v="245"/>
    <b v="1"/>
    <s v="music/rock"/>
    <x v="19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x v="0"/>
    <s v="USD"/>
    <n v="1395624170"/>
    <n v="1392171770"/>
    <b v="1"/>
    <x v="143"/>
    <b v="1"/>
    <s v="music/rock"/>
    <x v="38"/>
    <n v="73.36"/>
    <x v="4"/>
    <x v="11"/>
  </r>
  <r>
    <n v="1280"/>
    <s v="Nothing More's New Album"/>
    <s v="Nothing More is recording their forthcoming record and needs to join forces with you to make this album HUGE! "/>
    <x v="36"/>
    <n v="16636.78"/>
    <x v="0"/>
    <x v="0"/>
    <s v="USD"/>
    <n v="1299003054"/>
    <n v="1291227054"/>
    <b v="1"/>
    <x v="208"/>
    <b v="1"/>
    <s v="music/rock"/>
    <x v="38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x v="0"/>
    <s v="USD"/>
    <n v="1375033836"/>
    <n v="1373305836"/>
    <b v="1"/>
    <x v="142"/>
    <b v="1"/>
    <s v="music/rock"/>
    <x v="38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x v="0"/>
    <s v="USD"/>
    <n v="1386565140"/>
    <n v="1383909855"/>
    <b v="1"/>
    <x v="220"/>
    <b v="1"/>
    <s v="music/rock"/>
    <x v="39"/>
    <n v="67.67"/>
    <x v="4"/>
    <x v="11"/>
  </r>
  <r>
    <n v="1283"/>
    <s v="Sketching In Stereo 3rd Album!"/>
    <s v="Our 3rd album is halfway complete, but we need your help to record, mix and master the final product!"/>
    <x v="28"/>
    <n v="2110.5"/>
    <x v="0"/>
    <x v="0"/>
    <s v="USD"/>
    <n v="1362974400"/>
    <n v="1360948389"/>
    <b v="1"/>
    <x v="19"/>
    <b v="1"/>
    <s v="music/rock"/>
    <x v="18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x v="0"/>
    <s v="USD"/>
    <n v="1483203540"/>
    <n v="1481175482"/>
    <b v="0"/>
    <x v="162"/>
    <b v="1"/>
    <s v="theater/plays"/>
    <x v="7"/>
    <n v="65.16"/>
    <x v="1"/>
    <x v="6"/>
  </r>
  <r>
    <n v="1285"/>
    <s v="We just keep going"/>
    <s v="The world premiere of hysterically funny and heartbreaking story about family, unconditional love and facing the unfaceable"/>
    <x v="13"/>
    <n v="2033"/>
    <x v="0"/>
    <x v="1"/>
    <s v="GBP"/>
    <n v="1434808775"/>
    <n v="1433512775"/>
    <b v="0"/>
    <x v="287"/>
    <b v="1"/>
    <s v="theater/plays"/>
    <x v="21"/>
    <n v="32.270000000000003"/>
    <x v="1"/>
    <x v="6"/>
  </r>
  <r>
    <n v="1286"/>
    <s v="The Diary of a Nobody"/>
    <s v="A touring production of FRED's modern adaptation of the classic Victorian comic novel, reaching out to new audiences."/>
    <x v="15"/>
    <n v="1625"/>
    <x v="0"/>
    <x v="1"/>
    <s v="GBP"/>
    <n v="1424181600"/>
    <n v="1423041227"/>
    <b v="0"/>
    <x v="9"/>
    <b v="1"/>
    <s v="theater/plays"/>
    <x v="2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x v="1"/>
    <s v="GBP"/>
    <n v="1434120856"/>
    <n v="1428936856"/>
    <b v="0"/>
    <x v="20"/>
    <b v="1"/>
    <s v="theater/plays"/>
    <x v="186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x v="0"/>
    <s v="USD"/>
    <n v="1470801600"/>
    <n v="1468122163"/>
    <b v="0"/>
    <x v="42"/>
    <b v="1"/>
    <s v="theater/plays"/>
    <x v="8"/>
    <n v="65.87"/>
    <x v="1"/>
    <x v="6"/>
  </r>
  <r>
    <n v="1289"/>
    <s v="No Brains for Dinner"/>
    <s v="A chilling original Edwardian Comedy of errors and foolishness made for the Patrick Henry College stage."/>
    <x v="15"/>
    <n v="1876"/>
    <x v="0"/>
    <x v="0"/>
    <s v="USD"/>
    <n v="1483499645"/>
    <n v="1480907645"/>
    <b v="0"/>
    <x v="47"/>
    <b v="1"/>
    <s v="theater/plays"/>
    <x v="105"/>
    <n v="36.08"/>
    <x v="1"/>
    <x v="6"/>
  </r>
  <r>
    <n v="1290"/>
    <s v="I Died... I Came Back, ... Whatever"/>
    <s v="Sometimes your Heart has to STOP for your Life to START."/>
    <x v="8"/>
    <n v="3800"/>
    <x v="0"/>
    <x v="0"/>
    <s v="USD"/>
    <n v="1429772340"/>
    <n v="1427121931"/>
    <b v="0"/>
    <x v="48"/>
    <b v="1"/>
    <s v="theater/plays"/>
    <x v="15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x v="0"/>
    <s v="USD"/>
    <n v="1428390000"/>
    <n v="1425224391"/>
    <b v="0"/>
    <x v="288"/>
    <b v="1"/>
    <s v="theater/plays"/>
    <x v="91"/>
    <n v="104.07"/>
    <x v="1"/>
    <x v="6"/>
  </r>
  <r>
    <n v="1292"/>
    <s v="Season Scandinavia"/>
    <s v="Empty Deck presents the most exciting unknown contemporary Scandinavian plays in co-production with The Other Room Theatre, Cardiff."/>
    <x v="180"/>
    <n v="1870"/>
    <x v="0"/>
    <x v="1"/>
    <s v="GBP"/>
    <n v="1444172340"/>
    <n v="1441822828"/>
    <b v="0"/>
    <x v="47"/>
    <b v="1"/>
    <s v="theater/plays"/>
    <x v="5"/>
    <n v="35.96"/>
    <x v="1"/>
    <x v="6"/>
  </r>
  <r>
    <n v="1293"/>
    <s v="WORSE THAN TIGERS"/>
    <s v="Invest in the world premiere of WORSE THAN TIGERS at ACT, and in the future of Seattle's newest, female-led theatre company: RED STAGE."/>
    <x v="36"/>
    <n v="15335"/>
    <x v="0"/>
    <x v="0"/>
    <s v="USD"/>
    <n v="1447523371"/>
    <n v="1444927771"/>
    <b v="0"/>
    <x v="148"/>
    <b v="1"/>
    <s v="theater/plays"/>
    <x v="21"/>
    <n v="127.79"/>
    <x v="1"/>
    <x v="6"/>
  </r>
  <r>
    <n v="1294"/>
    <s v="HELMER'S LOO"/>
    <s v="We have an award-winning Danish play, now we just need a bathroom set to perform it in. Spend a penny to help us build the set!"/>
    <x v="2"/>
    <n v="610"/>
    <x v="0"/>
    <x v="1"/>
    <s v="GBP"/>
    <n v="1445252400"/>
    <n v="1443696797"/>
    <b v="0"/>
    <x v="19"/>
    <b v="1"/>
    <s v="theater/plays"/>
    <x v="108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x v="1"/>
    <s v="GBP"/>
    <n v="1438189200"/>
    <n v="1435585497"/>
    <b v="0"/>
    <x v="31"/>
    <b v="1"/>
    <s v="theater/plays"/>
    <x v="2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x v="1"/>
    <s v="GBP"/>
    <n v="1457914373"/>
    <n v="1456189973"/>
    <b v="0"/>
    <x v="23"/>
    <b v="1"/>
    <s v="theater/plays"/>
    <x v="48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x v="0"/>
    <s v="USD"/>
    <n v="1462125358"/>
    <n v="1459533358"/>
    <b v="0"/>
    <x v="146"/>
    <b v="1"/>
    <s v="theater/plays"/>
    <x v="5"/>
    <n v="92.04"/>
    <x v="1"/>
    <x v="6"/>
  </r>
  <r>
    <n v="1298"/>
    <s v="Dinosaur Dreams"/>
    <s v="A play that raises awareness for mental health and explores the psychological effects childhood abuse can have on an adult."/>
    <x v="13"/>
    <n v="2093"/>
    <x v="0"/>
    <x v="1"/>
    <s v="GBP"/>
    <n v="1461860432"/>
    <n v="1459268432"/>
    <b v="0"/>
    <x v="51"/>
    <b v="1"/>
    <s v="theater/plays"/>
    <x v="2"/>
    <n v="63.42"/>
    <x v="1"/>
    <x v="6"/>
  </r>
  <r>
    <n v="1299"/>
    <s v="The (out)Siders Project"/>
    <s v="A new work inspired by the classic novel and created by Dallas teens under the direction of professional artists."/>
    <x v="8"/>
    <n v="4340"/>
    <x v="0"/>
    <x v="0"/>
    <s v="USD"/>
    <n v="1436902359"/>
    <n v="1434310359"/>
    <b v="0"/>
    <x v="58"/>
    <b v="1"/>
    <s v="theater/plays"/>
    <x v="39"/>
    <n v="135.63"/>
    <x v="1"/>
    <x v="6"/>
  </r>
  <r>
    <n v="1300"/>
    <s v="Before The Lights Go Up"/>
    <s v="What would you do with the time ticking and the pressure building to make a choice?! Find out what happens in this hilarious new play!!"/>
    <x v="9"/>
    <n v="4050"/>
    <x v="0"/>
    <x v="0"/>
    <s v="USD"/>
    <n v="1464807420"/>
    <n v="1461427938"/>
    <b v="0"/>
    <x v="54"/>
    <b v="1"/>
    <s v="theater/plays"/>
    <x v="165"/>
    <n v="168.75"/>
    <x v="1"/>
    <x v="6"/>
  </r>
  <r>
    <n v="1301"/>
    <s v="the dreamer examines his pillow"/>
    <s v="The Attic Theater Company presents John Patrick Shanley's THE DREAMER EXAMINES HIS PILLOW, the first official revival since 1986"/>
    <x v="13"/>
    <n v="2055"/>
    <x v="0"/>
    <x v="0"/>
    <s v="USD"/>
    <n v="1437447600"/>
    <n v="1436551178"/>
    <b v="0"/>
    <x v="60"/>
    <b v="1"/>
    <s v="theater/plays"/>
    <x v="33"/>
    <n v="70.86"/>
    <x v="1"/>
    <x v="6"/>
  </r>
  <r>
    <n v="1302"/>
    <s v="Help bring Boys of a Certain Age back to NYC!"/>
    <s v="Boys of a Certain Age is a unique and special show that we're trying to remount in New York City in 2017."/>
    <x v="30"/>
    <n v="2500"/>
    <x v="0"/>
    <x v="0"/>
    <s v="USD"/>
    <n v="1480559011"/>
    <n v="1477963411"/>
    <b v="0"/>
    <x v="133"/>
    <b v="1"/>
    <s v="theater/plays"/>
    <x v="8"/>
    <n v="50"/>
    <x v="1"/>
    <x v="6"/>
  </r>
  <r>
    <n v="1303"/>
    <s v="Forward Arena Theatre Company: Summer Season"/>
    <s v="Groundbreaking queer theatre."/>
    <x v="8"/>
    <n v="4559.13"/>
    <x v="0"/>
    <x v="1"/>
    <s v="GBP"/>
    <n v="1469962800"/>
    <n v="1468578920"/>
    <b v="0"/>
    <x v="52"/>
    <b v="1"/>
    <s v="theater/plays"/>
    <x v="22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x v="1"/>
    <s v="GBP"/>
    <n v="1489376405"/>
    <n v="1484196005"/>
    <b v="0"/>
    <x v="201"/>
    <b v="0"/>
    <s v="technology/wearables"/>
    <x v="67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x v="0"/>
    <s v="USD"/>
    <n v="1469122200"/>
    <n v="1466611108"/>
    <b v="0"/>
    <x v="48"/>
    <b v="0"/>
    <s v="technology/wearables"/>
    <x v="73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x v="0"/>
    <s v="USD"/>
    <n v="1417690734"/>
    <n v="1415098734"/>
    <b v="0"/>
    <x v="289"/>
    <b v="0"/>
    <s v="technology/wearables"/>
    <x v="187"/>
    <n v="201.6"/>
    <x v="2"/>
    <x v="8"/>
  </r>
  <r>
    <n v="1307"/>
    <s v="VR Card - Customized Virtual Reality Viewer (Canceled)"/>
    <s v="Get VR to Everyone with Mailable, Ready to Use Viewers"/>
    <x v="63"/>
    <n v="5757"/>
    <x v="1"/>
    <x v="0"/>
    <s v="USD"/>
    <n v="1455710679"/>
    <n v="1453118679"/>
    <b v="0"/>
    <x v="43"/>
    <b v="0"/>
    <s v="technology/wearables"/>
    <x v="81"/>
    <n v="127.93"/>
    <x v="2"/>
    <x v="8"/>
  </r>
  <r>
    <n v="1308"/>
    <s v="Boost Band: Wristband Phone Charger (Canceled)"/>
    <s v="Boost Band, a wristband that charges any device"/>
    <x v="3"/>
    <n v="1136"/>
    <x v="1"/>
    <x v="0"/>
    <s v="USD"/>
    <n v="1475937812"/>
    <n v="1472481812"/>
    <b v="0"/>
    <x v="44"/>
    <b v="0"/>
    <s v="technology/wearables"/>
    <x v="57"/>
    <n v="29.89"/>
    <x v="2"/>
    <x v="8"/>
  </r>
  <r>
    <n v="1309"/>
    <s v="CORE : Roam (Canceled)"/>
    <s v="Wicked fun and built for excitement, CORE is the safest and most versatile speaker you've ever worn."/>
    <x v="236"/>
    <n v="12879"/>
    <x v="1"/>
    <x v="0"/>
    <s v="USD"/>
    <n v="1444943468"/>
    <n v="1441919468"/>
    <b v="0"/>
    <x v="2"/>
    <b v="0"/>
    <s v="technology/wearables"/>
    <x v="20"/>
    <n v="367.97"/>
    <x v="2"/>
    <x v="8"/>
  </r>
  <r>
    <n v="1310"/>
    <s v="k5-jkt.by kiger (Canceled)"/>
    <s v="An essential hoodie that holds all sized smart phones and keep your headphone wires tangle free."/>
    <x v="22"/>
    <n v="3100"/>
    <x v="1"/>
    <x v="0"/>
    <s v="USD"/>
    <n v="1471622450"/>
    <n v="1467734450"/>
    <b v="0"/>
    <x v="54"/>
    <b v="0"/>
    <s v="technology/wearables"/>
    <x v="63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x v="0"/>
    <s v="USD"/>
    <n v="1480536919"/>
    <n v="1477509319"/>
    <b v="0"/>
    <x v="61"/>
    <b v="0"/>
    <s v="technology/wearables"/>
    <x v="188"/>
    <n v="800.7"/>
    <x v="2"/>
    <x v="8"/>
  </r>
  <r>
    <n v="1312"/>
    <s v="GoSolo Hat for GoPro (Canceled)"/>
    <s v="People loved the original Black and Gray GoSolo hats and asked for more. So we received sample for 3 more colors!"/>
    <x v="210"/>
    <n v="28"/>
    <x v="1"/>
    <x v="0"/>
    <s v="USD"/>
    <n v="1429375922"/>
    <n v="1426783922"/>
    <b v="0"/>
    <x v="29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x v="0"/>
    <s v="USD"/>
    <n v="1457024514"/>
    <n v="1454432514"/>
    <b v="0"/>
    <x v="259"/>
    <b v="0"/>
    <s v="technology/wearables"/>
    <x v="134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x v="0"/>
    <s v="USD"/>
    <n v="1477065860"/>
    <n v="1471881860"/>
    <b v="0"/>
    <x v="202"/>
    <b v="0"/>
    <s v="technology/wearables"/>
    <x v="60"/>
    <n v="184.36"/>
    <x v="2"/>
    <x v="8"/>
  </r>
  <r>
    <n v="1315"/>
    <s v="World's First Amphibious Heart Rate &amp; Fitness Wearable"/>
    <s v="Zoom will happen - THANK YOU! Received outside funding due amazing early success!"/>
    <x v="57"/>
    <n v="40404"/>
    <x v="1"/>
    <x v="0"/>
    <s v="USD"/>
    <n v="1446771600"/>
    <n v="1443700648"/>
    <b v="0"/>
    <x v="290"/>
    <b v="0"/>
    <s v="technology/wearables"/>
    <x v="67"/>
    <n v="162.91999999999999"/>
    <x v="2"/>
    <x v="8"/>
  </r>
  <r>
    <n v="1316"/>
    <s v="Future Belt (Canceled)"/>
    <s v="Future Belt comes in just 3 sizes, but yet, is designed to fit waists ranging from 25-55 inches. No batteries, no gimmicks."/>
    <x v="96"/>
    <n v="1"/>
    <x v="1"/>
    <x v="0"/>
    <s v="USD"/>
    <n v="1456700709"/>
    <n v="1453676709"/>
    <b v="0"/>
    <x v="29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x v="8"/>
    <s v="DKK"/>
    <n v="1469109600"/>
    <n v="1464586746"/>
    <b v="0"/>
    <x v="10"/>
    <b v="0"/>
    <s v="technology/wearables"/>
    <x v="52"/>
    <n v="603.53"/>
    <x v="2"/>
    <x v="8"/>
  </r>
  <r>
    <n v="1318"/>
    <s v="Lucky Tag: A Smart Dog Wearable That Cares (Canceled)"/>
    <s v="Your Dog's Best Friend._x000a_Revolutionize the way you care about your pups and brings you peace of mind."/>
    <x v="79"/>
    <n v="6130"/>
    <x v="1"/>
    <x v="0"/>
    <s v="USD"/>
    <n v="1420938172"/>
    <n v="1418346172"/>
    <b v="0"/>
    <x v="125"/>
    <b v="0"/>
    <s v="technology/wearables"/>
    <x v="77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x v="1"/>
    <s v="GBP"/>
    <n v="1405094400"/>
    <n v="1403810965"/>
    <b v="0"/>
    <x v="82"/>
    <b v="0"/>
    <s v="technology/wearables"/>
    <x v="77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x v="9"/>
    <s v="EUR"/>
    <n v="1483138800"/>
    <n v="1480610046"/>
    <b v="0"/>
    <x v="83"/>
    <b v="0"/>
    <s v="technology/wearables"/>
    <x v="60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x v="11"/>
    <s v="SEK"/>
    <n v="1482515937"/>
    <n v="1479923937"/>
    <b v="0"/>
    <x v="63"/>
    <b v="0"/>
    <s v="technology/wearables"/>
    <x v="60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x v="1"/>
    <s v="GBP"/>
    <n v="1432223125"/>
    <n v="1429631125"/>
    <b v="0"/>
    <x v="80"/>
    <b v="0"/>
    <s v="technology/wearables"/>
    <x v="5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x v="0"/>
    <s v="USD"/>
    <n v="1461653700"/>
    <n v="1458665146"/>
    <b v="0"/>
    <x v="34"/>
    <b v="0"/>
    <s v="technology/wearables"/>
    <x v="114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x v="0"/>
    <s v="USD"/>
    <n v="1476371552"/>
    <n v="1473779552"/>
    <b v="0"/>
    <x v="240"/>
    <b v="0"/>
    <s v="technology/wearables"/>
    <x v="54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x v="0"/>
    <s v="USD"/>
    <n v="1483063435"/>
    <n v="1480471435"/>
    <b v="0"/>
    <x v="22"/>
    <b v="0"/>
    <s v="technology/wearables"/>
    <x v="5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x v="0"/>
    <s v="USD"/>
    <n v="1421348428"/>
    <n v="1417460428"/>
    <b v="0"/>
    <x v="202"/>
    <b v="0"/>
    <s v="technology/wearables"/>
    <x v="60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x v="0"/>
    <s v="USD"/>
    <n v="1432916235"/>
    <n v="1430324235"/>
    <b v="0"/>
    <x v="14"/>
    <b v="0"/>
    <s v="technology/wearables"/>
    <x v="65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x v="0"/>
    <s v="USD"/>
    <n v="1476458734"/>
    <n v="1472570734"/>
    <b v="0"/>
    <x v="41"/>
    <b v="0"/>
    <s v="technology/wearables"/>
    <x v="53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x v="0"/>
    <s v="USD"/>
    <n v="1417501145"/>
    <n v="1414041545"/>
    <b v="0"/>
    <x v="82"/>
    <b v="0"/>
    <s v="technology/wearables"/>
    <x v="60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x v="0"/>
    <s v="USD"/>
    <n v="1467432000"/>
    <n v="1464763109"/>
    <b v="0"/>
    <x v="133"/>
    <b v="0"/>
    <s v="technology/wearables"/>
    <x v="66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x v="0"/>
    <s v="USD"/>
    <n v="1471435554"/>
    <n v="1468843554"/>
    <b v="0"/>
    <x v="69"/>
    <b v="0"/>
    <s v="technology/wearables"/>
    <x v="60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x v="16"/>
    <s v="CHF"/>
    <n v="1485480408"/>
    <n v="1482888408"/>
    <b v="0"/>
    <x v="78"/>
    <b v="0"/>
    <s v="technology/wearables"/>
    <x v="5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x v="2"/>
    <s v="AUD"/>
    <n v="1405478025"/>
    <n v="1402886025"/>
    <b v="0"/>
    <x v="78"/>
    <b v="0"/>
    <s v="technology/wearables"/>
    <x v="50"/>
    <n v="0"/>
    <x v="2"/>
    <x v="8"/>
  </r>
  <r>
    <n v="1334"/>
    <s v="My TUSK â„¢ (Telephone Utility Support Kit!) (Canceled)"/>
    <s v="A wearable device that allows you to dock and operate your phone hands-free anywhere and everywhere!"/>
    <x v="242"/>
    <n v="14303"/>
    <x v="1"/>
    <x v="0"/>
    <s v="USD"/>
    <n v="1457721287"/>
    <n v="1455129287"/>
    <b v="0"/>
    <x v="222"/>
    <b v="0"/>
    <s v="technology/wearables"/>
    <x v="57"/>
    <n v="51.82"/>
    <x v="2"/>
    <x v="8"/>
  </r>
  <r>
    <n v="1335"/>
    <s v="UB Fit (Canceled)"/>
    <s v="Dial up your performance with UB Fit: 1st wearable resistance technology that allows you to tone muscles while doing a cardio workout"/>
    <x v="31"/>
    <n v="4940"/>
    <x v="1"/>
    <x v="0"/>
    <s v="USD"/>
    <n v="1449354502"/>
    <n v="1446762502"/>
    <b v="0"/>
    <x v="38"/>
    <b v="0"/>
    <s v="technology/wearables"/>
    <x v="6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x v="0"/>
    <s v="USD"/>
    <n v="1418849028"/>
    <n v="1415825028"/>
    <b v="0"/>
    <x v="291"/>
    <b v="0"/>
    <s v="technology/wearables"/>
    <x v="189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x v="0"/>
    <s v="USD"/>
    <n v="1488549079"/>
    <n v="1485957079"/>
    <b v="0"/>
    <x v="205"/>
    <b v="0"/>
    <s v="technology/wearables"/>
    <x v="190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x v="0"/>
    <s v="USD"/>
    <n v="1438543033"/>
    <n v="1435951033"/>
    <b v="0"/>
    <x v="41"/>
    <b v="0"/>
    <s v="technology/wearables"/>
    <x v="56"/>
    <n v="66.069999999999993"/>
    <x v="2"/>
    <x v="8"/>
  </r>
  <r>
    <n v="1339"/>
    <s v="Linkoo (Canceled)"/>
    <s v="World's Smallest customizable Phone &amp; GPS Watch for kids !"/>
    <x v="63"/>
    <n v="3317"/>
    <x v="1"/>
    <x v="0"/>
    <s v="USD"/>
    <n v="1418056315"/>
    <n v="1414164715"/>
    <b v="0"/>
    <x v="77"/>
    <b v="0"/>
    <s v="technology/wearables"/>
    <x v="113"/>
    <n v="89.65"/>
    <x v="2"/>
    <x v="8"/>
  </r>
  <r>
    <n v="1340"/>
    <s v="Glass Designs (Canceled)"/>
    <s v="I would like to make nicer, more stylish looking frames for the Google Glass using 3D printing technology."/>
    <x v="243"/>
    <n v="0"/>
    <x v="1"/>
    <x v="0"/>
    <s v="USD"/>
    <n v="1408112253"/>
    <n v="1405520253"/>
    <b v="0"/>
    <x v="78"/>
    <b v="0"/>
    <s v="technology/wearables"/>
    <x v="5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x v="1"/>
    <s v="GBP"/>
    <n v="1475333917"/>
    <n v="1472569117"/>
    <b v="0"/>
    <x v="67"/>
    <b v="0"/>
    <s v="technology/wearables"/>
    <x v="14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x v="0"/>
    <s v="USD"/>
    <n v="1437161739"/>
    <n v="1434569739"/>
    <b v="0"/>
    <x v="29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x v="0"/>
    <s v="USD"/>
    <n v="1471579140"/>
    <n v="1466512683"/>
    <b v="0"/>
    <x v="292"/>
    <b v="0"/>
    <s v="technology/wearables"/>
    <x v="21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x v="5"/>
    <s v="CAD"/>
    <n v="1467313039"/>
    <n v="1464807439"/>
    <b v="0"/>
    <x v="237"/>
    <b v="1"/>
    <s v="publishing/nonfiction"/>
    <x v="191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x v="0"/>
    <s v="USD"/>
    <n v="1405366359"/>
    <n v="1402342359"/>
    <b v="0"/>
    <x v="63"/>
    <b v="1"/>
    <s v="publishing/nonfiction"/>
    <x v="105"/>
    <n v="53.57"/>
    <x v="3"/>
    <x v="9"/>
  </r>
  <r>
    <n v="1346"/>
    <s v="Anthology of Stories from LGBT Nepal"/>
    <s v="An anthology of nonfiction stories written by Nepal's Lesbian, Gay, Bisexual, and Transgender (LGBT) community."/>
    <x v="244"/>
    <n v="7219"/>
    <x v="0"/>
    <x v="0"/>
    <s v="USD"/>
    <n v="1372297751"/>
    <n v="1369705751"/>
    <b v="0"/>
    <x v="184"/>
    <b v="1"/>
    <s v="publishing/nonfiction"/>
    <x v="92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x v="0"/>
    <s v="USD"/>
    <n v="1425741525"/>
    <n v="1423149525"/>
    <b v="0"/>
    <x v="162"/>
    <b v="1"/>
    <s v="publishing/nonfiction"/>
    <x v="21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x v="0"/>
    <s v="USD"/>
    <n v="1418904533"/>
    <n v="1416485333"/>
    <b v="0"/>
    <x v="55"/>
    <b v="1"/>
    <s v="publishing/nonfiction"/>
    <x v="21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x v="5"/>
    <s v="CAD"/>
    <n v="1450249140"/>
    <n v="1447055935"/>
    <b v="0"/>
    <x v="293"/>
    <b v="1"/>
    <s v="publishing/nonfiction"/>
    <x v="142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x v="0"/>
    <s v="USD"/>
    <n v="1451089134"/>
    <n v="1448497134"/>
    <b v="0"/>
    <x v="76"/>
    <b v="1"/>
    <s v="publishing/nonfiction"/>
    <x v="3"/>
    <n v="66.7"/>
    <x v="3"/>
    <x v="9"/>
  </r>
  <r>
    <n v="1351"/>
    <s v="Purpose: Your Journey To Find Meaning"/>
    <s v="Discover your purpose, live a more fulfilling life, leave a positive footprint on society."/>
    <x v="22"/>
    <n v="20253"/>
    <x v="0"/>
    <x v="0"/>
    <s v="USD"/>
    <n v="1455299144"/>
    <n v="1452707144"/>
    <b v="0"/>
    <x v="148"/>
    <b v="1"/>
    <s v="publishing/nonfiction"/>
    <x v="7"/>
    <n v="168.78"/>
    <x v="3"/>
    <x v="9"/>
  </r>
  <r>
    <n v="1352"/>
    <s v="Will's SmileBook Project"/>
    <s v="An important book, based on research, to make you and your learners smile again. Better smile sheets, better feedback, better learning!"/>
    <x v="3"/>
    <n v="13614"/>
    <x v="0"/>
    <x v="0"/>
    <s v="USD"/>
    <n v="1441425540"/>
    <n v="1436968366"/>
    <b v="0"/>
    <x v="294"/>
    <b v="1"/>
    <s v="publishing/nonfiction"/>
    <x v="104"/>
    <n v="59.97"/>
    <x v="3"/>
    <x v="9"/>
  </r>
  <r>
    <n v="1353"/>
    <s v="Finish The Script! - A College Writing Course in Book Form"/>
    <s v="A book that teaches aspiring writers how to get from a basic idea to a fully rewritten screenplay."/>
    <x v="28"/>
    <n v="1336"/>
    <x v="0"/>
    <x v="0"/>
    <s v="USD"/>
    <n v="1362960000"/>
    <n v="1359946188"/>
    <b v="0"/>
    <x v="288"/>
    <b v="1"/>
    <s v="publishing/nonfiction"/>
    <x v="8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x v="1"/>
    <s v="GBP"/>
    <n v="1465672979"/>
    <n v="1463080979"/>
    <b v="0"/>
    <x v="31"/>
    <b v="1"/>
    <s v="publishing/nonfiction"/>
    <x v="22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x v="1"/>
    <s v="GBP"/>
    <n v="1354269600"/>
    <n v="1351663605"/>
    <b v="0"/>
    <x v="212"/>
    <b v="1"/>
    <s v="publishing/nonfiction"/>
    <x v="4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x v="0"/>
    <s v="USD"/>
    <n v="1372985760"/>
    <n v="1370393760"/>
    <b v="0"/>
    <x v="45"/>
    <b v="1"/>
    <s v="publishing/nonfiction"/>
    <x v="25"/>
    <n v="71.44"/>
    <x v="3"/>
    <x v="9"/>
  </r>
  <r>
    <n v="1357"/>
    <s v="Becoming Alicia"/>
    <s v="The search for identity leads one young woman to Mexico, where she follows her grandfather's journey back to America."/>
    <x v="13"/>
    <n v="2506"/>
    <x v="0"/>
    <x v="0"/>
    <s v="USD"/>
    <n v="1362117540"/>
    <n v="1359587137"/>
    <b v="0"/>
    <x v="71"/>
    <b v="1"/>
    <s v="publishing/nonfiction"/>
    <x v="105"/>
    <n v="38.549999999999997"/>
    <x v="3"/>
    <x v="9"/>
  </r>
  <r>
    <n v="1358"/>
    <s v="The Masada Story Project"/>
    <s v="I am working on a book about what people do when they visit Masada, an ancient fortress in the Judean desert."/>
    <x v="9"/>
    <n v="3350"/>
    <x v="0"/>
    <x v="0"/>
    <s v="USD"/>
    <n v="1309009323"/>
    <n v="1306417323"/>
    <b v="0"/>
    <x v="72"/>
    <b v="1"/>
    <s v="publishing/nonfiction"/>
    <x v="20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x v="0"/>
    <s v="USD"/>
    <n v="1309980790"/>
    <n v="1304623990"/>
    <b v="0"/>
    <x v="10"/>
    <b v="1"/>
    <s v="publishing/nonfiction"/>
    <x v="31"/>
    <n v="40.21"/>
    <x v="3"/>
    <x v="9"/>
  </r>
  <r>
    <n v="1360"/>
    <s v="So Bad, It's Good! - A Book of Bad Movies"/>
    <s v="So Bad, It's Good! is a guide to finding the best films for your bad movie night."/>
    <x v="15"/>
    <n v="2598"/>
    <x v="0"/>
    <x v="0"/>
    <s v="USD"/>
    <n v="1343943420"/>
    <n v="1341524220"/>
    <b v="0"/>
    <x v="75"/>
    <b v="1"/>
    <s v="publishing/nonfiction"/>
    <x v="36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x v="1"/>
    <s v="GBP"/>
    <n v="1403370772"/>
    <n v="1400778772"/>
    <b v="0"/>
    <x v="295"/>
    <b v="1"/>
    <s v="publishing/nonfiction"/>
    <x v="9"/>
    <n v="28.63"/>
    <x v="3"/>
    <x v="9"/>
  </r>
  <r>
    <n v="1362"/>
    <s v="A Fantastic Affair: Karl Barth in America 1962â€“Research"/>
    <s v="The never-before-told story of Karl Barth's (first and only) journey to the United States in 1962."/>
    <x v="28"/>
    <n v="1091"/>
    <x v="0"/>
    <x v="0"/>
    <s v="USD"/>
    <n v="1378592731"/>
    <n v="1373408731"/>
    <b v="0"/>
    <x v="20"/>
    <b v="1"/>
    <s v="publishing/nonfiction"/>
    <x v="1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x v="0"/>
    <s v="USD"/>
    <n v="1455523140"/>
    <n v="1453925727"/>
    <b v="0"/>
    <x v="81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x v="8"/>
    <s v="DKK"/>
    <n v="1420648906"/>
    <n v="1415464906"/>
    <b v="0"/>
    <x v="296"/>
    <b v="1"/>
    <s v="music/rock"/>
    <x v="17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x v="0"/>
    <s v="USD"/>
    <n v="1426523752"/>
    <n v="1423935352"/>
    <b v="0"/>
    <x v="297"/>
    <b v="1"/>
    <s v="music/rock"/>
    <x v="8"/>
    <n v="81.739999999999995"/>
    <x v="4"/>
    <x v="11"/>
  </r>
  <r>
    <n v="1366"/>
    <s v="Kick It! A Tribute to the A.K.s"/>
    <s v="A musical memorial for Alexi Petersen."/>
    <x v="51"/>
    <n v="9486.69"/>
    <x v="0"/>
    <x v="0"/>
    <s v="USD"/>
    <n v="1417049663"/>
    <n v="1413158063"/>
    <b v="0"/>
    <x v="206"/>
    <b v="1"/>
    <s v="music/rock"/>
    <x v="9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x v="10"/>
    <n v="5713"/>
    <x v="0"/>
    <x v="0"/>
    <s v="USD"/>
    <n v="1447463050"/>
    <n v="1444867450"/>
    <b v="0"/>
    <x v="240"/>
    <b v="1"/>
    <s v="music/rock"/>
    <x v="35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x v="0"/>
    <s v="USD"/>
    <n v="1434342894"/>
    <n v="1432269294"/>
    <b v="0"/>
    <x v="45"/>
    <b v="1"/>
    <s v="music/rock"/>
    <x v="38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x v="0"/>
    <s v="USD"/>
    <n v="1397225746"/>
    <n v="1394633746"/>
    <b v="0"/>
    <x v="298"/>
    <b v="1"/>
    <s v="music/rock"/>
    <x v="2"/>
    <n v="83.97"/>
    <x v="4"/>
    <x v="11"/>
  </r>
  <r>
    <n v="1370"/>
    <s v="Food On You presents Baby's First Parental Advisory"/>
    <s v="Songs about the first year of parenthood, often inappropriate for children"/>
    <x v="15"/>
    <n v="1555"/>
    <x v="0"/>
    <x v="0"/>
    <s v="USD"/>
    <n v="1381881890"/>
    <n v="1380585890"/>
    <b v="0"/>
    <x v="9"/>
    <b v="1"/>
    <s v="music/rock"/>
    <x v="3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x v="0"/>
    <s v="USD"/>
    <n v="1431022342"/>
    <n v="1428430342"/>
    <b v="0"/>
    <x v="16"/>
    <b v="1"/>
    <s v="music/rock"/>
    <x v="13"/>
    <n v="107.07"/>
    <x v="4"/>
    <x v="11"/>
  </r>
  <r>
    <n v="1372"/>
    <s v="Ted Lukas &amp; the Misled new CD - &quot;FEED&quot;"/>
    <s v="Please help us raise funds to press our new CD!"/>
    <x v="2"/>
    <n v="620"/>
    <x v="0"/>
    <x v="0"/>
    <s v="USD"/>
    <n v="1342115132"/>
    <n v="1339523132"/>
    <b v="0"/>
    <x v="38"/>
    <b v="1"/>
    <s v="music/rock"/>
    <x v="39"/>
    <n v="38.75"/>
    <x v="4"/>
    <x v="11"/>
  </r>
  <r>
    <n v="1373"/>
    <s v="Broccoli Samurai: Tour Van or Bust!"/>
    <s v="Help Broccoli Samurai raise money to get a new van and continue bringing you the jams!"/>
    <x v="3"/>
    <n v="10501"/>
    <x v="0"/>
    <x v="0"/>
    <s v="USD"/>
    <n v="1483138233"/>
    <n v="1480546233"/>
    <b v="0"/>
    <x v="47"/>
    <b v="1"/>
    <s v="music/rock"/>
    <x v="2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x v="0"/>
    <s v="USD"/>
    <n v="1458874388"/>
    <n v="1456285988"/>
    <b v="0"/>
    <x v="36"/>
    <b v="1"/>
    <s v="music/rock"/>
    <x v="192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x v="6"/>
    <s v="EUR"/>
    <n v="1484444119"/>
    <n v="1481852119"/>
    <b v="0"/>
    <x v="280"/>
    <b v="1"/>
    <s v="music/rock"/>
    <x v="193"/>
    <n v="62.87"/>
    <x v="4"/>
    <x v="11"/>
  </r>
  <r>
    <n v="1376"/>
    <s v="Dead Pirates / HIGHMARE LP 2nd pressing"/>
    <s v="Dead Pirates are planning a second pressing of HIGHMARE LP, who wants one ?"/>
    <x v="250"/>
    <n v="9342"/>
    <x v="0"/>
    <x v="1"/>
    <s v="GBP"/>
    <n v="1480784606"/>
    <n v="1478189006"/>
    <b v="0"/>
    <x v="129"/>
    <b v="1"/>
    <s v="music/rock"/>
    <x v="194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x v="0"/>
    <s v="USD"/>
    <n v="1486095060"/>
    <n v="1484198170"/>
    <b v="0"/>
    <x v="162"/>
    <b v="1"/>
    <s v="music/rock"/>
    <x v="31"/>
    <n v="48.71"/>
    <x v="4"/>
    <x v="11"/>
  </r>
  <r>
    <n v="1378"/>
    <s v="SIX BY SEVEN"/>
    <s v="A psychedelic post rock masterpiece!"/>
    <x v="13"/>
    <n v="4067"/>
    <x v="0"/>
    <x v="1"/>
    <s v="GBP"/>
    <n v="1470075210"/>
    <n v="1468779210"/>
    <b v="0"/>
    <x v="182"/>
    <b v="1"/>
    <s v="music/rock"/>
    <x v="195"/>
    <n v="30.58"/>
    <x v="4"/>
    <x v="11"/>
  </r>
  <r>
    <n v="1379"/>
    <s v="J. Walter Makes a Record"/>
    <s v="---------The long-awaited debut full-length from Justin Ruddy--------"/>
    <x v="3"/>
    <n v="11160"/>
    <x v="0"/>
    <x v="0"/>
    <s v="USD"/>
    <n v="1433504876"/>
    <n v="1430912876"/>
    <b v="0"/>
    <x v="299"/>
    <b v="1"/>
    <s v="music/rock"/>
    <x v="20"/>
    <n v="73.91"/>
    <x v="4"/>
    <x v="11"/>
  </r>
  <r>
    <n v="1380"/>
    <s v="BARNFEST 2015"/>
    <s v="A DIY MUSIC FESTIVAL FROM ST. LOUIS MO! Bands make their own festival, help make it legit!"/>
    <x v="251"/>
    <n v="106"/>
    <x v="0"/>
    <x v="0"/>
    <s v="USD"/>
    <n v="1433815200"/>
    <n v="1431886706"/>
    <b v="0"/>
    <x v="81"/>
    <b v="1"/>
    <s v="music/rock"/>
    <x v="196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x v="0"/>
    <s v="USD"/>
    <n v="1482988125"/>
    <n v="1480396125"/>
    <b v="0"/>
    <x v="196"/>
    <b v="1"/>
    <s v="music/rock"/>
    <x v="13"/>
    <n v="73.36"/>
    <x v="4"/>
    <x v="11"/>
  </r>
  <r>
    <n v="1382"/>
    <s v="The Floorwalkers New Album!"/>
    <s v="We're making a new record -- independently! We've got some great new songs we're really excited to bring to you!"/>
    <x v="6"/>
    <n v="8349"/>
    <x v="0"/>
    <x v="0"/>
    <s v="USD"/>
    <n v="1367867536"/>
    <n v="1365275536"/>
    <b v="0"/>
    <x v="265"/>
    <b v="1"/>
    <s v="music/rock"/>
    <x v="3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x v="5"/>
    <s v="CAD"/>
    <n v="1482457678"/>
    <n v="1480729678"/>
    <b v="0"/>
    <x v="251"/>
    <b v="1"/>
    <s v="music/rock"/>
    <x v="197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x v="0"/>
    <s v="USD"/>
    <n v="1436117922"/>
    <n v="1433525922"/>
    <b v="0"/>
    <x v="287"/>
    <b v="1"/>
    <s v="music/rock"/>
    <x v="39"/>
    <n v="68.94"/>
    <x v="4"/>
    <x v="11"/>
  </r>
  <r>
    <n v="1385"/>
    <s v="Chi Might Project"/>
    <s v="Musicians, singers &amp; songwriters from all over the world collaborate via YouTube in order to create an amazing album!"/>
    <x v="6"/>
    <n v="8832.49"/>
    <x v="0"/>
    <x v="12"/>
    <s v="EUR"/>
    <n v="1461931860"/>
    <n v="1457109121"/>
    <b v="0"/>
    <x v="179"/>
    <b v="1"/>
    <s v="music/rock"/>
    <x v="5"/>
    <n v="65.91"/>
    <x v="4"/>
    <x v="11"/>
  </r>
  <r>
    <n v="1386"/>
    <s v="MALTESE CROSS: The First Album"/>
    <s v="We are a classic hard rock/heavy metal band just trying to keep rock alive!"/>
    <x v="44"/>
    <n v="875"/>
    <x v="0"/>
    <x v="0"/>
    <s v="USD"/>
    <n v="1438183889"/>
    <n v="1435591889"/>
    <b v="0"/>
    <x v="25"/>
    <b v="1"/>
    <s v="music/rock"/>
    <x v="198"/>
    <n v="62.5"/>
    <x v="4"/>
    <x v="11"/>
  </r>
  <r>
    <n v="1387"/>
    <s v="FAMILY BUSINESS KICKSTARTER"/>
    <s v="Less than one week to PLEDGE YOUR SUPPORT for THE FAMILY BUSINESS as the band raises funds for the next full length rock album."/>
    <x v="23"/>
    <n v="5465"/>
    <x v="0"/>
    <x v="0"/>
    <s v="USD"/>
    <n v="1433305800"/>
    <n v="1430604395"/>
    <b v="0"/>
    <x v="76"/>
    <b v="1"/>
    <s v="music/rock"/>
    <x v="0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x v="0"/>
    <s v="USD"/>
    <n v="1476720840"/>
    <n v="1474469117"/>
    <b v="0"/>
    <x v="300"/>
    <b v="1"/>
    <s v="music/rock"/>
    <x v="165"/>
    <n v="60.18"/>
    <x v="4"/>
    <x v="11"/>
  </r>
  <r>
    <n v="1389"/>
    <s v="Pre-order DANCEHALL's first record!!!"/>
    <s v="Help fund the pressing of DANCEHALL's first record by pre-ordering it in advance!!!"/>
    <x v="2"/>
    <n v="727"/>
    <x v="0"/>
    <x v="1"/>
    <s v="GBP"/>
    <n v="1471087957"/>
    <n v="1468495957"/>
    <b v="0"/>
    <x v="69"/>
    <b v="1"/>
    <s v="music/rock"/>
    <x v="14"/>
    <n v="21.38"/>
    <x v="4"/>
    <x v="11"/>
  </r>
  <r>
    <n v="1390"/>
    <s v="New Music Video/Artist Development"/>
    <s v="Breakout Artist Management will be working with us on a brand new music video and we need your help!"/>
    <x v="70"/>
    <n v="3055"/>
    <x v="0"/>
    <x v="0"/>
    <s v="USD"/>
    <n v="1430154720"/>
    <n v="1427224606"/>
    <b v="0"/>
    <x v="10"/>
    <b v="1"/>
    <s v="music/rock"/>
    <x v="15"/>
    <n v="160.79"/>
    <x v="4"/>
    <x v="11"/>
  </r>
  <r>
    <n v="1391"/>
    <s v="Rules and Regulations"/>
    <s v="With the money donated through this project we intend on investing in sound equipment for live shows"/>
    <x v="2"/>
    <n v="551"/>
    <x v="0"/>
    <x v="0"/>
    <s v="USD"/>
    <n v="1440219540"/>
    <n v="1436369818"/>
    <b v="0"/>
    <x v="62"/>
    <b v="1"/>
    <s v="music/rock"/>
    <x v="5"/>
    <n v="42.38"/>
    <x v="4"/>
    <x v="11"/>
  </r>
  <r>
    <n v="1392"/>
    <s v="Telesomniac's Debut Album"/>
    <s v="Telesomniac is a rock band from Provo, UT releasing their debut album Thirty-One Flashes in the Dark."/>
    <x v="30"/>
    <n v="2841"/>
    <x v="0"/>
    <x v="0"/>
    <s v="USD"/>
    <n v="1456976586"/>
    <n v="1454298186"/>
    <b v="0"/>
    <x v="201"/>
    <b v="1"/>
    <s v="music/rock"/>
    <x v="35"/>
    <n v="27.32"/>
    <x v="4"/>
    <x v="11"/>
  </r>
  <r>
    <n v="1393"/>
    <s v="WolfHunt | Social Commentary Rock Project"/>
    <s v="Rock n' Roll tales of our times"/>
    <x v="3"/>
    <n v="10235"/>
    <x v="0"/>
    <x v="0"/>
    <s v="USD"/>
    <n v="1470068523"/>
    <n v="1467476523"/>
    <b v="0"/>
    <x v="47"/>
    <b v="1"/>
    <s v="music/rock"/>
    <x v="2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x v="0"/>
    <s v="USD"/>
    <n v="1488337200"/>
    <n v="1484623726"/>
    <b v="0"/>
    <x v="57"/>
    <b v="1"/>
    <s v="music/rock"/>
    <x v="108"/>
    <n v="53.88"/>
    <x v="4"/>
    <x v="11"/>
  </r>
  <r>
    <n v="1395"/>
    <s v="Quiet Oaks Full Length Album"/>
    <s v="Help Quiet Oaks record their debut album!!!"/>
    <x v="8"/>
    <n v="3916"/>
    <x v="0"/>
    <x v="0"/>
    <s v="USD"/>
    <n v="1484430481"/>
    <n v="1481838481"/>
    <b v="0"/>
    <x v="141"/>
    <b v="1"/>
    <s v="music/rock"/>
    <x v="20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x v="0"/>
    <s v="USD"/>
    <n v="1423871882"/>
    <n v="1421279882"/>
    <b v="0"/>
    <x v="196"/>
    <b v="1"/>
    <s v="music/rock"/>
    <x v="1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x v="0"/>
    <s v="USD"/>
    <n v="1477603140"/>
    <n v="1475013710"/>
    <b v="0"/>
    <x v="150"/>
    <b v="1"/>
    <s v="music/rock"/>
    <x v="35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x v="0"/>
    <s v="USD"/>
    <n v="1467752334"/>
    <n v="1465160334"/>
    <b v="0"/>
    <x v="71"/>
    <b v="1"/>
    <s v="music/rock"/>
    <x v="5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x v="0"/>
    <s v="USD"/>
    <n v="1412640373"/>
    <n v="1410048373"/>
    <b v="0"/>
    <x v="192"/>
    <b v="1"/>
    <s v="music/rock"/>
    <x v="9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x v="1"/>
    <s v="GBP"/>
    <n v="1465709400"/>
    <n v="1462695073"/>
    <b v="0"/>
    <x v="69"/>
    <b v="1"/>
    <s v="music/rock"/>
    <x v="23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x v="0"/>
    <s v="USD"/>
    <n v="1369612474"/>
    <n v="1367798074"/>
    <b v="0"/>
    <x v="301"/>
    <b v="1"/>
    <s v="music/rock"/>
    <x v="199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x v="1"/>
    <s v="GBP"/>
    <n v="1430439411"/>
    <n v="1425259011"/>
    <b v="0"/>
    <x v="116"/>
    <b v="1"/>
    <s v="music/rock"/>
    <x v="15"/>
    <n v="24.15"/>
    <x v="4"/>
    <x v="11"/>
  </r>
  <r>
    <n v="1403"/>
    <s v="Gregorian Rock"/>
    <s v="Gregorian Rock merges Gregorian chant with modern music. It is serene, yet pummeling. It's not for everyone, but it might be for you."/>
    <x v="23"/>
    <n v="4103"/>
    <x v="0"/>
    <x v="0"/>
    <s v="USD"/>
    <n v="1374802235"/>
    <n v="1372210235"/>
    <b v="0"/>
    <x v="36"/>
    <b v="1"/>
    <s v="music/rock"/>
    <x v="33"/>
    <n v="62.17"/>
    <x v="4"/>
    <x v="11"/>
  </r>
  <r>
    <n v="1404"/>
    <s v="3 Men and a Book"/>
    <s v="Translation &amp; publication of possibly the most famous piece of English literature - Act II Scene II of Romeo and Juliet into txt-speak."/>
    <x v="107"/>
    <n v="241"/>
    <x v="2"/>
    <x v="1"/>
    <s v="GBP"/>
    <n v="1424607285"/>
    <n v="1422447285"/>
    <b v="1"/>
    <x v="81"/>
    <b v="0"/>
    <s v="publishing/translations"/>
    <x v="53"/>
    <n v="48.2"/>
    <x v="3"/>
    <x v="22"/>
  </r>
  <r>
    <n v="1405"/>
    <s v="The Bible translated into Emoticons"/>
    <s v="Will more people read the Bible if it were translated into Emoticons?"/>
    <x v="31"/>
    <n v="105"/>
    <x v="2"/>
    <x v="0"/>
    <s v="USD"/>
    <n v="1417195201"/>
    <n v="1414599601"/>
    <b v="1"/>
    <x v="57"/>
    <b v="0"/>
    <s v="publishing/translations"/>
    <x v="50"/>
    <n v="6.18"/>
    <x v="3"/>
    <x v="22"/>
  </r>
  <r>
    <n v="1406"/>
    <s v="Man Down! Translation project"/>
    <s v="The White coat and the battle dress uniform"/>
    <x v="14"/>
    <n v="15"/>
    <x v="2"/>
    <x v="13"/>
    <s v="EUR"/>
    <n v="1449914400"/>
    <n v="1445336607"/>
    <b v="0"/>
    <x v="8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x v="0"/>
    <s v="USD"/>
    <n v="1407847978"/>
    <n v="1405687978"/>
    <b v="0"/>
    <x v="84"/>
    <b v="0"/>
    <s v="publishing/translations"/>
    <x v="60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x v="1"/>
    <s v="GBP"/>
    <n v="1447451756"/>
    <n v="1444856156"/>
    <b v="0"/>
    <x v="79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x v="23"/>
    <n v="0"/>
    <x v="2"/>
    <x v="0"/>
    <s v="USD"/>
    <n v="1420085535"/>
    <n v="1414897935"/>
    <b v="0"/>
    <x v="78"/>
    <b v="0"/>
    <s v="publishing/translations"/>
    <x v="5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x v="13"/>
    <s v="EUR"/>
    <n v="1464939520"/>
    <n v="1461051520"/>
    <b v="0"/>
    <x v="29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x v="1"/>
    <s v="GBP"/>
    <n v="1423185900"/>
    <n v="1420766700"/>
    <b v="0"/>
    <x v="83"/>
    <b v="0"/>
    <s v="publishing/translations"/>
    <x v="50"/>
    <n v="2.33"/>
    <x v="3"/>
    <x v="22"/>
  </r>
  <r>
    <n v="1412"/>
    <s v="For overseas shogi fans! Shogi novel translation project"/>
    <s v="â€œClimbing Silver!â€- An English translation of the Young Adult Shogi novella"/>
    <x v="39"/>
    <n v="320"/>
    <x v="2"/>
    <x v="0"/>
    <s v="USD"/>
    <n v="1417656699"/>
    <n v="1415064699"/>
    <b v="0"/>
    <x v="62"/>
    <b v="0"/>
    <s v="publishing/translations"/>
    <x v="6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x v="13"/>
    <s v="EUR"/>
    <n v="1455964170"/>
    <n v="1450780170"/>
    <b v="0"/>
    <x v="29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x v="0"/>
    <s v="USD"/>
    <n v="1483423467"/>
    <n v="1480831467"/>
    <b v="0"/>
    <x v="29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x v="0"/>
    <s v="USD"/>
    <n v="1439741591"/>
    <n v="1436285591"/>
    <b v="0"/>
    <x v="82"/>
    <b v="0"/>
    <s v="publishing/translations"/>
    <x v="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x v="63"/>
    <n v="0"/>
    <x v="2"/>
    <x v="0"/>
    <s v="USD"/>
    <n v="1448147619"/>
    <n v="1445552019"/>
    <b v="0"/>
    <x v="78"/>
    <b v="0"/>
    <s v="publishing/translations"/>
    <x v="50"/>
    <n v="0"/>
    <x v="3"/>
    <x v="22"/>
  </r>
  <r>
    <n v="1417"/>
    <s v="Digitizing 8 Rare Siddha Yoga Books"/>
    <s v="Digitization of 8 rare Siddha Yoga books written by a Yogi - coming in the lineage of Sri Sri Sri Sadhasiva Brahmendra himself!"/>
    <x v="37"/>
    <n v="55"/>
    <x v="2"/>
    <x v="0"/>
    <s v="USD"/>
    <n v="1442315460"/>
    <n v="1439696174"/>
    <b v="0"/>
    <x v="84"/>
    <b v="0"/>
    <s v="publishing/translations"/>
    <x v="60"/>
    <n v="27.5"/>
    <x v="3"/>
    <x v="22"/>
  </r>
  <r>
    <n v="1418"/>
    <s v="Realidades del Hombre"/>
    <s v="Â¿Y si hubiera una camino intermedio entre ciencia y religion?_x000a_Descubre la respuesta ayudando a publicar y traducir este libro."/>
    <x v="9"/>
    <n v="6"/>
    <x v="2"/>
    <x v="3"/>
    <s v="EUR"/>
    <n v="1456397834"/>
    <n v="1453805834"/>
    <b v="0"/>
    <x v="29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x v="0"/>
    <s v="USD"/>
    <n v="1476010619"/>
    <n v="1473418619"/>
    <b v="0"/>
    <x v="73"/>
    <b v="0"/>
    <s v="publishing/translations"/>
    <x v="113"/>
    <n v="44.5"/>
    <x v="3"/>
    <x v="22"/>
  </r>
  <r>
    <n v="1420"/>
    <s v="Shakespeare in the Hood - Romeo and Juliet"/>
    <s v="Help me butcher Shakespeare in a satirical fashion."/>
    <x v="252"/>
    <n v="3"/>
    <x v="2"/>
    <x v="0"/>
    <s v="USD"/>
    <n v="1467129686"/>
    <n v="1464969686"/>
    <b v="0"/>
    <x v="8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x v="11"/>
    <s v="SEK"/>
    <n v="1423432709"/>
    <n v="1420840709"/>
    <b v="0"/>
    <x v="84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x v="4"/>
    <s v="NZD"/>
    <n v="1474436704"/>
    <n v="1471844704"/>
    <b v="0"/>
    <x v="84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x v="2"/>
    <s v="AUD"/>
    <n v="1451637531"/>
    <n v="1449045531"/>
    <b v="0"/>
    <x v="29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x v="51"/>
    <n v="1527"/>
    <x v="2"/>
    <x v="0"/>
    <s v="USD"/>
    <n v="1479233602"/>
    <n v="1478106802"/>
    <b v="0"/>
    <x v="25"/>
    <b v="0"/>
    <s v="publishing/translations"/>
    <x v="68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x v="0"/>
    <s v="USD"/>
    <n v="1430276959"/>
    <n v="1427684959"/>
    <b v="0"/>
    <x v="78"/>
    <b v="0"/>
    <s v="publishing/translations"/>
    <x v="5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x v="12"/>
    <s v="EUR"/>
    <n v="1440408120"/>
    <n v="1435224120"/>
    <b v="0"/>
    <x v="78"/>
    <b v="0"/>
    <s v="publishing/translations"/>
    <x v="50"/>
    <n v="0"/>
    <x v="3"/>
    <x v="22"/>
  </r>
  <r>
    <n v="1427"/>
    <s v="WHAT CAN I DO?..."/>
    <s v="The book with advices that can save many lives._x000a_You will find here many case studies, extreme situations and solutions."/>
    <x v="10"/>
    <n v="419"/>
    <x v="2"/>
    <x v="12"/>
    <s v="EUR"/>
    <n v="1474230385"/>
    <n v="1471638385"/>
    <b v="0"/>
    <x v="80"/>
    <b v="0"/>
    <s v="publishing/translations"/>
    <x v="5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x v="3"/>
    <s v="EUR"/>
    <n v="1459584417"/>
    <n v="1456996017"/>
    <b v="0"/>
    <x v="8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x v="3"/>
    <n v="0"/>
    <x v="2"/>
    <x v="0"/>
    <s v="USD"/>
    <n v="1428629242"/>
    <n v="1426037242"/>
    <b v="0"/>
    <x v="78"/>
    <b v="0"/>
    <s v="publishing/translations"/>
    <x v="50"/>
    <n v="0"/>
    <x v="3"/>
    <x v="22"/>
  </r>
  <r>
    <n v="1430"/>
    <s v="Esoteric Project Management"/>
    <s v="Profesional translation and publishing of the book on unique synthesis of project management and meditation"/>
    <x v="10"/>
    <n v="403"/>
    <x v="2"/>
    <x v="0"/>
    <s v="USD"/>
    <n v="1419017488"/>
    <n v="1416339088"/>
    <b v="0"/>
    <x v="81"/>
    <b v="0"/>
    <s v="publishing/translations"/>
    <x v="5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x v="0"/>
    <s v="USD"/>
    <n v="1448517816"/>
    <n v="1445922216"/>
    <b v="0"/>
    <x v="5"/>
    <b v="0"/>
    <s v="publishing/translations"/>
    <x v="188"/>
    <n v="115.55"/>
    <x v="3"/>
    <x v="22"/>
  </r>
  <r>
    <n v="1432"/>
    <s v="The Holy Bib-el"/>
    <s v="THE HOLY BIB-EL Translated By Leon Cook. The Creation: CHAPTER 1.  1* In the beginning Gods created The Heavens and The Planet Earth."/>
    <x v="79"/>
    <n v="0"/>
    <x v="2"/>
    <x v="0"/>
    <s v="USD"/>
    <n v="1437417828"/>
    <n v="1434825828"/>
    <b v="0"/>
    <x v="78"/>
    <b v="0"/>
    <s v="publishing/translations"/>
    <x v="5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x v="13"/>
    <s v="EUR"/>
    <n v="1481367600"/>
    <n v="1477839675"/>
    <b v="0"/>
    <x v="73"/>
    <b v="0"/>
    <s v="publishing/translations"/>
    <x v="113"/>
    <n v="80.5"/>
    <x v="3"/>
    <x v="22"/>
  </r>
  <r>
    <n v="1434"/>
    <s v="Translation of 'SOCIALCAPITALISM' (2014)"/>
    <s v="Interest from abroad to publish my book SOCIALCAPITALISM. Need translation to English master. Help appreciated."/>
    <x v="253"/>
    <n v="8190"/>
    <x v="2"/>
    <x v="8"/>
    <s v="DKK"/>
    <n v="1433775600"/>
    <n v="1431973478"/>
    <b v="0"/>
    <x v="202"/>
    <b v="0"/>
    <s v="publishing/translations"/>
    <x v="54"/>
    <n v="744.55"/>
    <x v="3"/>
    <x v="22"/>
  </r>
  <r>
    <n v="1435"/>
    <s v="Trilogy of Crystals, book 1, translation"/>
    <s v="English translation of the first book from a sword and sorcery Fantasy trilogy, by Paolo Parente"/>
    <x v="36"/>
    <n v="15"/>
    <x v="2"/>
    <x v="13"/>
    <s v="EUR"/>
    <n v="1444589020"/>
    <n v="1441997020"/>
    <b v="0"/>
    <x v="84"/>
    <b v="0"/>
    <s v="publishing/translations"/>
    <x v="5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x v="12"/>
    <s v="EUR"/>
    <n v="1456043057"/>
    <n v="1453451057"/>
    <b v="0"/>
    <x v="84"/>
    <b v="0"/>
    <s v="publishing/translations"/>
    <x v="60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x v="9"/>
    <n v="807"/>
    <x v="2"/>
    <x v="0"/>
    <s v="USD"/>
    <n v="1405227540"/>
    <n v="1402058739"/>
    <b v="0"/>
    <x v="19"/>
    <b v="0"/>
    <s v="publishing/translations"/>
    <x v="11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x v="8"/>
    <s v="DKK"/>
    <n v="1461765300"/>
    <n v="1459198499"/>
    <b v="0"/>
    <x v="22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x v="5"/>
    <s v="CAD"/>
    <n v="1425758101"/>
    <n v="1423166101"/>
    <b v="0"/>
    <x v="79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x v="13"/>
    <s v="EUR"/>
    <n v="1464285463"/>
    <n v="1461693463"/>
    <b v="0"/>
    <x v="29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x v="1"/>
    <s v="GBP"/>
    <n v="1441995769"/>
    <n v="1436811769"/>
    <b v="0"/>
    <x v="83"/>
    <b v="0"/>
    <s v="publishing/translations"/>
    <x v="60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x v="0"/>
    <s v="USD"/>
    <n v="1464190158"/>
    <n v="1461598158"/>
    <b v="0"/>
    <x v="78"/>
    <b v="0"/>
    <s v="publishing/translations"/>
    <x v="5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x v="6"/>
    <s v="EUR"/>
    <n v="1483395209"/>
    <n v="1480803209"/>
    <b v="0"/>
    <x v="78"/>
    <b v="0"/>
    <s v="publishing/translations"/>
    <x v="50"/>
    <n v="0"/>
    <x v="3"/>
    <x v="22"/>
  </r>
  <r>
    <n v="1444"/>
    <s v="Expand the MillionairesLetter in the US Market!"/>
    <s v="We as a successfull german stock market newsletter publisher want expand in the US market!"/>
    <x v="255"/>
    <n v="0"/>
    <x v="2"/>
    <x v="12"/>
    <s v="EUR"/>
    <n v="1442091462"/>
    <n v="1436907462"/>
    <b v="0"/>
    <x v="78"/>
    <b v="0"/>
    <s v="publishing/translations"/>
    <x v="5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x v="12"/>
    <s v="EUR"/>
    <n v="1434286855"/>
    <n v="1431694855"/>
    <b v="0"/>
    <x v="78"/>
    <b v="0"/>
    <s v="publishing/translations"/>
    <x v="5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x v="13"/>
    <s v="EUR"/>
    <n v="1461235478"/>
    <n v="1459507478"/>
    <b v="0"/>
    <x v="78"/>
    <b v="0"/>
    <s v="publishing/translations"/>
    <x v="50"/>
    <n v="0"/>
    <x v="3"/>
    <x v="22"/>
  </r>
  <r>
    <n v="1447"/>
    <s v="Indian Language Dictionary"/>
    <s v="I'm creating a dictionary of multiple Indian languages."/>
    <x v="69"/>
    <n v="75"/>
    <x v="2"/>
    <x v="0"/>
    <s v="USD"/>
    <n v="1467999134"/>
    <n v="1465407134"/>
    <b v="0"/>
    <x v="8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x v="2"/>
    <s v="AUD"/>
    <n v="1432272300"/>
    <n v="1429655318"/>
    <b v="0"/>
    <x v="78"/>
    <b v="0"/>
    <s v="publishing/translations"/>
    <x v="5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x v="0"/>
    <s v="USD"/>
    <n v="1431286105"/>
    <n v="1427138905"/>
    <b v="0"/>
    <x v="78"/>
    <b v="0"/>
    <s v="publishing/translations"/>
    <x v="50"/>
    <n v="0"/>
    <x v="3"/>
    <x v="22"/>
  </r>
  <r>
    <n v="1450"/>
    <s v="The Art of the Dill"/>
    <s v="A book of pickle recipes narrated by a mama grizzly speaking in incomplete and run-on sentences and her orangutan friend. #Artofthedill"/>
    <x v="57"/>
    <n v="1"/>
    <x v="2"/>
    <x v="0"/>
    <s v="USD"/>
    <n v="1455941197"/>
    <n v="1453349197"/>
    <b v="0"/>
    <x v="29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x v="256"/>
    <n v="2"/>
    <x v="1"/>
    <x v="0"/>
    <s v="USD"/>
    <n v="1416355259"/>
    <n v="1413759659"/>
    <b v="0"/>
    <x v="84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x v="32"/>
    <n v="0"/>
    <x v="1"/>
    <x v="0"/>
    <s v="USD"/>
    <n v="1406566363"/>
    <n v="1403974363"/>
    <b v="0"/>
    <x v="78"/>
    <b v="0"/>
    <s v="publishing/translations"/>
    <x v="5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x v="6"/>
    <s v="EUR"/>
    <n v="1492270947"/>
    <n v="1488386547"/>
    <b v="0"/>
    <x v="78"/>
    <b v="0"/>
    <s v="publishing/translations"/>
    <x v="5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x v="3"/>
    <s v="EUR"/>
    <n v="1461535140"/>
    <n v="1459716480"/>
    <b v="0"/>
    <x v="29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x v="0"/>
    <s v="USD"/>
    <n v="1409924340"/>
    <n v="1405181320"/>
    <b v="0"/>
    <x v="63"/>
    <b v="0"/>
    <s v="publishing/translations"/>
    <x v="57"/>
    <n v="225"/>
    <x v="3"/>
    <x v="22"/>
  </r>
  <r>
    <n v="1456"/>
    <s v="Sometimes you don't need love (Canceled)"/>
    <s v="English Version of my auto-published novel"/>
    <x v="10"/>
    <n v="145"/>
    <x v="1"/>
    <x v="13"/>
    <s v="EUR"/>
    <n v="1483459365"/>
    <n v="1480867365"/>
    <b v="0"/>
    <x v="83"/>
    <b v="0"/>
    <s v="publishing/translations"/>
    <x v="56"/>
    <n v="48.33"/>
    <x v="3"/>
    <x v="22"/>
  </r>
  <r>
    <n v="1457"/>
    <s v="Hey! I&quot;m not invisable, I am Just Old (Canceled)"/>
    <s v="Age is more than just a number, I hope your younger than you feel."/>
    <x v="12"/>
    <n v="0"/>
    <x v="1"/>
    <x v="0"/>
    <s v="USD"/>
    <n v="1447281044"/>
    <n v="1444685444"/>
    <b v="0"/>
    <x v="78"/>
    <b v="0"/>
    <s v="publishing/translations"/>
    <x v="5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x v="0"/>
    <s v="USD"/>
    <n v="1407729600"/>
    <n v="1405097760"/>
    <b v="0"/>
    <x v="78"/>
    <b v="0"/>
    <s v="publishing/translations"/>
    <x v="50"/>
    <n v="0"/>
    <x v="3"/>
    <x v="22"/>
  </r>
  <r>
    <n v="1459"/>
    <s v="Like all the others (Canceled)"/>
    <s v="What if you suddenly found out, that your life wasnÂ´t the life you thought you had? What if you were like all the others!"/>
    <x v="258"/>
    <n v="0"/>
    <x v="1"/>
    <x v="8"/>
    <s v="DKK"/>
    <n v="1449077100"/>
    <n v="1446612896"/>
    <b v="0"/>
    <x v="78"/>
    <b v="0"/>
    <s v="publishing/translations"/>
    <x v="50"/>
    <n v="0"/>
    <x v="3"/>
    <x v="22"/>
  </r>
  <r>
    <n v="1460"/>
    <s v="KJV2015 (Canceled)"/>
    <s v="KJV2015 Easier to understand for our kids and family not leaving out one verse or changing a meaning one bit."/>
    <x v="259"/>
    <n v="0"/>
    <x v="1"/>
    <x v="0"/>
    <s v="USD"/>
    <n v="1417391100"/>
    <n v="1412371898"/>
    <b v="0"/>
    <x v="78"/>
    <b v="0"/>
    <s v="publishing/translations"/>
    <x v="50"/>
    <n v="0"/>
    <x v="3"/>
    <x v="22"/>
  </r>
  <r>
    <n v="1461"/>
    <s v="Relatively Prime Series 2"/>
    <s v="Series 2 of Relatively Prime, a podcast of stories from the Mathematical Domain"/>
    <x v="36"/>
    <n v="15186.69"/>
    <x v="0"/>
    <x v="0"/>
    <s v="USD"/>
    <n v="1413849600"/>
    <n v="1410967754"/>
    <b v="1"/>
    <x v="158"/>
    <b v="1"/>
    <s v="publishing/radio &amp; podcasts"/>
    <x v="7"/>
    <n v="44.67"/>
    <x v="3"/>
    <x v="23"/>
  </r>
  <r>
    <n v="1462"/>
    <s v="Unbound: Fiction on the Radio"/>
    <s v="A new radio show focused on short fiction produced by Louisville Public Media"/>
    <x v="23"/>
    <n v="4340.7"/>
    <x v="0"/>
    <x v="0"/>
    <s v="USD"/>
    <n v="1365609271"/>
    <n v="1363017271"/>
    <b v="1"/>
    <x v="3"/>
    <b v="1"/>
    <s v="publishing/radio &amp; podcasts"/>
    <x v="1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x v="0"/>
    <s v="USD"/>
    <n v="1365367938"/>
    <n v="1361483538"/>
    <b v="1"/>
    <x v="20"/>
    <b v="1"/>
    <s v="publishing/radio &amp; podcasts"/>
    <x v="34"/>
    <n v="35.44"/>
    <x v="3"/>
    <x v="23"/>
  </r>
  <r>
    <n v="1464"/>
    <s v="Science Studio"/>
    <s v="The Best Science Media on the Web"/>
    <x v="10"/>
    <n v="8160"/>
    <x v="0"/>
    <x v="0"/>
    <s v="USD"/>
    <n v="1361029958"/>
    <n v="1358437958"/>
    <b v="1"/>
    <x v="302"/>
    <b v="1"/>
    <s v="publishing/radio &amp; podcasts"/>
    <x v="200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x v="0"/>
    <s v="USD"/>
    <n v="1332385200"/>
    <n v="1329759452"/>
    <b v="1"/>
    <x v="303"/>
    <b v="1"/>
    <s v="publishing/radio &amp; podcasts"/>
    <x v="201"/>
    <n v="52.62"/>
    <x v="3"/>
    <x v="23"/>
  </r>
  <r>
    <n v="1466"/>
    <s v="WAYO 104.3 FM ROCHESTER, NY"/>
    <s v="WAYO needs your financial support to operate in 2016. Help keep the creativity and ideas of the Rochester community on the radio!"/>
    <x v="194"/>
    <n v="17260.37"/>
    <x v="0"/>
    <x v="0"/>
    <s v="USD"/>
    <n v="1452574800"/>
    <n v="1449029266"/>
    <b v="1"/>
    <x v="290"/>
    <b v="1"/>
    <s v="publishing/radio &amp; podcasts"/>
    <x v="29"/>
    <n v="69.599999999999994"/>
    <x v="3"/>
    <x v="23"/>
  </r>
  <r>
    <n v="1467"/>
    <s v="Radio Ambulante"/>
    <s v="We are a new Spanish language podcast telling uniquely Latin American stories."/>
    <x v="79"/>
    <n v="46032"/>
    <x v="0"/>
    <x v="0"/>
    <s v="USD"/>
    <n v="1332699285"/>
    <n v="1327518885"/>
    <b v="1"/>
    <x v="304"/>
    <b v="1"/>
    <s v="publishing/radio &amp; podcasts"/>
    <x v="41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x v="0"/>
    <s v="USD"/>
    <n v="1307838049"/>
    <n v="1302654049"/>
    <b v="1"/>
    <x v="305"/>
    <b v="1"/>
    <s v="publishing/radio &amp; podcasts"/>
    <x v="21"/>
    <n v="33.19"/>
    <x v="3"/>
    <x v="23"/>
  </r>
  <r>
    <n v="1469"/>
    <s v="The Local Global Mashup Show"/>
    <s v="Get the inside edge on the stories that connect Americans to the world -- in your ear every week."/>
    <x v="260"/>
    <n v="47978"/>
    <x v="0"/>
    <x v="0"/>
    <s v="USD"/>
    <n v="1360938109"/>
    <n v="1358346109"/>
    <b v="1"/>
    <x v="306"/>
    <b v="1"/>
    <s v="publishing/radio &amp; podcasts"/>
    <x v="29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x v="0"/>
    <s v="USD"/>
    <n v="1356724263"/>
    <n v="1354909863"/>
    <b v="1"/>
    <x v="75"/>
    <b v="1"/>
    <s v="publishing/radio &amp; podcasts"/>
    <x v="105"/>
    <n v="23.17"/>
    <x v="3"/>
    <x v="23"/>
  </r>
  <r>
    <n v="1471"/>
    <s v="93.5 KNCE: True Taos Radio"/>
    <s v="Help improve the equipment, signal, and reach of 93.5 KNCE True Taos Radio, a new experiment in grassroots community media."/>
    <x v="261"/>
    <n v="33229"/>
    <x v="0"/>
    <x v="0"/>
    <s v="USD"/>
    <n v="1428620334"/>
    <n v="1426028334"/>
    <b v="1"/>
    <x v="307"/>
    <b v="1"/>
    <s v="publishing/radio &amp; podcasts"/>
    <x v="3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x v="0"/>
    <s v="USD"/>
    <n v="1381928503"/>
    <n v="1379336503"/>
    <b v="1"/>
    <x v="226"/>
    <b v="1"/>
    <s v="publishing/radio &amp; podcasts"/>
    <x v="86"/>
    <n v="103.2"/>
    <x v="3"/>
    <x v="23"/>
  </r>
  <r>
    <n v="1473"/>
    <s v="ONE LOVES ONLY FORM"/>
    <s v="Public Radio Project"/>
    <x v="15"/>
    <n v="1807.74"/>
    <x v="0"/>
    <x v="0"/>
    <s v="USD"/>
    <n v="1330644639"/>
    <n v="1328052639"/>
    <b v="1"/>
    <x v="5"/>
    <b v="1"/>
    <s v="publishing/radio &amp; podcasts"/>
    <x v="10"/>
    <n v="38.46"/>
    <x v="3"/>
    <x v="23"/>
  </r>
  <r>
    <n v="1474"/>
    <s v="Bring the Seattle Geekly podcast back!"/>
    <s v="We ended the Seattle Geekly podcast back in mid 2011, We've been thinking of bringing it back but we need help monetarily."/>
    <x v="9"/>
    <n v="3368"/>
    <x v="0"/>
    <x v="0"/>
    <s v="USD"/>
    <n v="1379093292"/>
    <n v="1376501292"/>
    <b v="1"/>
    <x v="88"/>
    <b v="1"/>
    <s v="publishing/radio &amp; podcasts"/>
    <x v="20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x v="0"/>
    <s v="USD"/>
    <n v="1419051540"/>
    <n v="1416244863"/>
    <b v="1"/>
    <x v="308"/>
    <b v="1"/>
    <s v="publishing/radio &amp; podcasts"/>
    <x v="192"/>
    <n v="64.17"/>
    <x v="3"/>
    <x v="23"/>
  </r>
  <r>
    <n v="1476"/>
    <s v="The Comedy Button Podcast"/>
    <s v="The Comedy Button is a brand new nerd pop culture podcast with weekly video sketches."/>
    <x v="12"/>
    <n v="39693.279999999999"/>
    <x v="0"/>
    <x v="0"/>
    <s v="USD"/>
    <n v="1315616422"/>
    <n v="1313024422"/>
    <b v="1"/>
    <x v="309"/>
    <b v="1"/>
    <s v="publishing/radio &amp; podcasts"/>
    <x v="202"/>
    <n v="43.33"/>
    <x v="3"/>
    <x v="23"/>
  </r>
  <r>
    <n v="1477"/>
    <s v="Keep Live Music on WMSE"/>
    <s v="WMSE, a community-funded radio station in Milwaukee, WI needs to replace its in-house digital studio to keep live music on the air."/>
    <x v="11"/>
    <n v="33393"/>
    <x v="0"/>
    <x v="0"/>
    <s v="USD"/>
    <n v="1324609200"/>
    <n v="1319467604"/>
    <b v="1"/>
    <x v="232"/>
    <b v="1"/>
    <s v="publishing/radio &amp; podcasts"/>
    <x v="38"/>
    <n v="90.5"/>
    <x v="3"/>
    <x v="23"/>
  </r>
  <r>
    <n v="1478"/>
    <s v="Planet Money T-shirt"/>
    <s v="We are a team of multimedia reporters covering the global economy. We are going to make a t-shirt and tell the story of its creation."/>
    <x v="63"/>
    <n v="590807.11"/>
    <x v="0"/>
    <x v="0"/>
    <s v="USD"/>
    <n v="1368564913"/>
    <n v="1367355313"/>
    <b v="1"/>
    <x v="310"/>
    <b v="1"/>
    <s v="publishing/radio &amp; podcasts"/>
    <x v="203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x v="0"/>
    <s v="USD"/>
    <n v="1399694340"/>
    <n v="1398448389"/>
    <b v="1"/>
    <x v="26"/>
    <b v="1"/>
    <s v="publishing/radio &amp; podcasts"/>
    <x v="0"/>
    <n v="30.96"/>
    <x v="3"/>
    <x v="23"/>
  </r>
  <r>
    <n v="1480"/>
    <s v="The Stage at KDHX"/>
    <s v="The Stage at KDHX will be a beacon for artistic independence in the heart of the country, showcasing new artists and old favorites."/>
    <x v="63"/>
    <n v="58520.2"/>
    <x v="0"/>
    <x v="0"/>
    <s v="USD"/>
    <n v="1374858000"/>
    <n v="1373408699"/>
    <b v="1"/>
    <x v="311"/>
    <b v="1"/>
    <s v="publishing/radio &amp; podcasts"/>
    <x v="16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x v="5"/>
    <s v="CAD"/>
    <n v="1383430145"/>
    <n v="1380838145"/>
    <b v="0"/>
    <x v="79"/>
    <b v="0"/>
    <s v="publishing/fiction"/>
    <x v="5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x v="0"/>
    <s v="USD"/>
    <n v="1347004260"/>
    <n v="1345062936"/>
    <b v="0"/>
    <x v="29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x v="39"/>
    <n v="50"/>
    <x v="2"/>
    <x v="0"/>
    <s v="USD"/>
    <n v="1469162275"/>
    <n v="1467002275"/>
    <b v="0"/>
    <x v="84"/>
    <b v="0"/>
    <s v="publishing/fiction"/>
    <x v="60"/>
    <n v="25"/>
    <x v="3"/>
    <x v="10"/>
  </r>
  <r>
    <n v="1484"/>
    <s v="a book called filtered down thru the stars"/>
    <s v="The mussings of an old wizard"/>
    <x v="13"/>
    <n v="0"/>
    <x v="2"/>
    <x v="0"/>
    <s v="USD"/>
    <n v="1342882260"/>
    <n v="1337834963"/>
    <b v="0"/>
    <x v="78"/>
    <b v="0"/>
    <s v="publishing/fiction"/>
    <x v="50"/>
    <n v="0"/>
    <x v="3"/>
    <x v="10"/>
  </r>
  <r>
    <n v="1485"/>
    <s v="Covenant Kept - A Christian novel"/>
    <s v="Covenant Kept is a unique story that follows an ordinary woman through an extraordinary spiritual journey. Please help fund me."/>
    <x v="233"/>
    <n v="150"/>
    <x v="2"/>
    <x v="0"/>
    <s v="USD"/>
    <n v="1434827173"/>
    <n v="1430939173"/>
    <b v="0"/>
    <x v="8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x v="0"/>
    <s v="USD"/>
    <n v="1425009761"/>
    <n v="1422417761"/>
    <b v="0"/>
    <x v="8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x v="3"/>
    <n v="0"/>
    <x v="2"/>
    <x v="0"/>
    <s v="USD"/>
    <n v="1470175271"/>
    <n v="1467583271"/>
    <b v="0"/>
    <x v="78"/>
    <b v="0"/>
    <s v="publishing/fiction"/>
    <x v="50"/>
    <n v="0"/>
    <x v="3"/>
    <x v="10"/>
  </r>
  <r>
    <n v="1488"/>
    <s v="Nanolution"/>
    <s v="A blockbuster sci-fi adventure. What would you do if one day your life changed to beyond the imaginable?"/>
    <x v="36"/>
    <n v="360"/>
    <x v="2"/>
    <x v="2"/>
    <s v="AUD"/>
    <n v="1388928660"/>
    <n v="1386336660"/>
    <b v="0"/>
    <x v="79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x v="0"/>
    <s v="USD"/>
    <n v="1352994052"/>
    <n v="1350398452"/>
    <b v="0"/>
    <x v="78"/>
    <b v="0"/>
    <s v="publishing/fiction"/>
    <x v="5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x v="0"/>
    <s v="USD"/>
    <n v="1380720474"/>
    <n v="1378214874"/>
    <b v="0"/>
    <x v="10"/>
    <b v="0"/>
    <s v="publishing/fiction"/>
    <x v="134"/>
    <n v="47.11"/>
    <x v="3"/>
    <x v="10"/>
  </r>
  <r>
    <n v="1491"/>
    <s v="Tales of guns, gold and a beagle in the Old West"/>
    <s v="What do you get when you take outlaws, guns, gold and and old beagle in the old west? Adventure!"/>
    <x v="38"/>
    <n v="100"/>
    <x v="2"/>
    <x v="0"/>
    <s v="USD"/>
    <n v="1424014680"/>
    <n v="1418922443"/>
    <b v="0"/>
    <x v="29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x v="0"/>
    <s v="USD"/>
    <n v="1308431646"/>
    <n v="1305839646"/>
    <b v="0"/>
    <x v="84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x v="262"/>
    <n v="0"/>
    <x v="2"/>
    <x v="0"/>
    <s v="USD"/>
    <n v="1371415675"/>
    <n v="1368823675"/>
    <b v="0"/>
    <x v="78"/>
    <b v="0"/>
    <s v="publishing/fiction"/>
    <x v="5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x v="0"/>
    <s v="USD"/>
    <n v="1428075480"/>
    <n v="1425489613"/>
    <b v="0"/>
    <x v="202"/>
    <b v="0"/>
    <s v="publishing/fiction"/>
    <x v="114"/>
    <n v="40.450000000000003"/>
    <x v="3"/>
    <x v="10"/>
  </r>
  <r>
    <n v="1495"/>
    <s v="A Magical Bildungsroman with a Female Heroine"/>
    <s v="The Adventures of Penelope Hawthorne. Part One: The Spellbook of Dracone."/>
    <x v="13"/>
    <n v="0"/>
    <x v="2"/>
    <x v="0"/>
    <s v="USD"/>
    <n v="1314471431"/>
    <n v="1311879431"/>
    <b v="0"/>
    <x v="78"/>
    <b v="0"/>
    <s v="publishing/fiction"/>
    <x v="50"/>
    <n v="0"/>
    <x v="3"/>
    <x v="10"/>
  </r>
  <r>
    <n v="1496"/>
    <s v="Tainted Steel (Series 1 - 4)"/>
    <s v="Capturing the awe-inspiring magic of the likes of LoTR, Tainted Steel tells the story of one mans' struggle against Destiny."/>
    <x v="15"/>
    <n v="0"/>
    <x v="2"/>
    <x v="0"/>
    <s v="USD"/>
    <n v="1410866659"/>
    <n v="1405682659"/>
    <b v="0"/>
    <x v="78"/>
    <b v="0"/>
    <s v="publishing/fiction"/>
    <x v="50"/>
    <n v="0"/>
    <x v="3"/>
    <x v="10"/>
  </r>
  <r>
    <n v="1497"/>
    <s v="Daddy"/>
    <s v="After 25 years apart, a father and son's reunion is less magical and more explosive as the revelations come out and the gloves come off"/>
    <x v="36"/>
    <n v="1"/>
    <x v="2"/>
    <x v="0"/>
    <s v="USD"/>
    <n v="1375299780"/>
    <n v="1371655522"/>
    <b v="0"/>
    <x v="29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x v="0"/>
    <s v="USD"/>
    <n v="1409787378"/>
    <n v="1405899378"/>
    <b v="0"/>
    <x v="8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x v="13"/>
    <n v="5"/>
    <x v="2"/>
    <x v="0"/>
    <s v="USD"/>
    <n v="1470355833"/>
    <n v="1465171833"/>
    <b v="0"/>
    <x v="29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x v="0"/>
    <s v="USD"/>
    <n v="1367444557"/>
    <n v="1364852557"/>
    <b v="0"/>
    <x v="41"/>
    <b v="0"/>
    <s v="publishing/fiction"/>
    <x v="78"/>
    <n v="46.73"/>
    <x v="3"/>
    <x v="10"/>
  </r>
  <r>
    <n v="1501"/>
    <s v="This is Nowhere"/>
    <s v="A hardcover book of surf, outdoor and nature photos from the British Columbia coast."/>
    <x v="263"/>
    <n v="86492"/>
    <x v="0"/>
    <x v="5"/>
    <s v="CAD"/>
    <n v="1436364023"/>
    <n v="1433772023"/>
    <b v="1"/>
    <x v="312"/>
    <b v="1"/>
    <s v="photography/photobooks"/>
    <x v="183"/>
    <n v="97.73"/>
    <x v="8"/>
    <x v="20"/>
  </r>
  <r>
    <n v="1502"/>
    <s v="Cosmic Surgery"/>
    <s v="Cosmic Surgery is a photo book, set in the not too distant future where the world of cosmetic surgery is about to be transformed"/>
    <x v="29"/>
    <n v="22318"/>
    <x v="0"/>
    <x v="1"/>
    <s v="GBP"/>
    <n v="1458943200"/>
    <n v="1456491680"/>
    <b v="1"/>
    <x v="313"/>
    <b v="1"/>
    <s v="photography/photobooks"/>
    <x v="7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x v="18"/>
    <s v="EUR"/>
    <n v="1477210801"/>
    <n v="1472026801"/>
    <b v="1"/>
    <x v="26"/>
    <b v="1"/>
    <s v="photography/photobooks"/>
    <x v="29"/>
    <n v="56.98"/>
    <x v="8"/>
    <x v="20"/>
  </r>
  <r>
    <n v="1504"/>
    <s v="RYU X RIO"/>
    <s v="A football photography book like no other about the 2014 World Cup in Brazil, by Ryu Voelkel."/>
    <x v="115"/>
    <n v="18066"/>
    <x v="0"/>
    <x v="1"/>
    <s v="GBP"/>
    <n v="1402389180"/>
    <n v="1399996024"/>
    <b v="1"/>
    <x v="314"/>
    <b v="1"/>
    <s v="photography/photobooks"/>
    <x v="204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x v="12"/>
    <s v="EUR"/>
    <n v="1458676860"/>
    <n v="1455446303"/>
    <b v="1"/>
    <x v="315"/>
    <b v="1"/>
    <s v="photography/photobooks"/>
    <x v="3"/>
    <n v="48.04"/>
    <x v="8"/>
    <x v="20"/>
  </r>
  <r>
    <n v="1506"/>
    <s v="Holden Lane High School photobook"/>
    <s v="A photographic book consisting of 36 colour photographs that explore Holden Lane High School in its final state."/>
    <x v="15"/>
    <n v="1671"/>
    <x v="0"/>
    <x v="1"/>
    <s v="GBP"/>
    <n v="1406227904"/>
    <n v="1403635904"/>
    <b v="1"/>
    <x v="68"/>
    <b v="1"/>
    <s v="photography/photobooks"/>
    <x v="38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x v="0"/>
    <s v="USD"/>
    <n v="1273911000"/>
    <n v="1268822909"/>
    <b v="1"/>
    <x v="51"/>
    <b v="1"/>
    <s v="photography/photobooks"/>
    <x v="20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x v="0"/>
    <s v="USD"/>
    <n v="1403880281"/>
    <n v="1401201881"/>
    <b v="1"/>
    <x v="263"/>
    <b v="1"/>
    <s v="photography/photobooks"/>
    <x v="38"/>
    <n v="97.11"/>
    <x v="8"/>
    <x v="20"/>
  </r>
  <r>
    <n v="1509"/>
    <s v="Claudius Schulze: STATE OF NATURE"/>
    <s v="A photobook about climate change, natural catastrophes, and to what extent disaster management became part of our landscape."/>
    <x v="178"/>
    <n v="21637.22"/>
    <x v="0"/>
    <x v="12"/>
    <s v="EUR"/>
    <n v="1487113140"/>
    <n v="1484570885"/>
    <b v="1"/>
    <x v="193"/>
    <b v="1"/>
    <s v="photography/photobooks"/>
    <x v="39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x v="1"/>
    <s v="GBP"/>
    <n v="1405761278"/>
    <n v="1403169278"/>
    <b v="1"/>
    <x v="316"/>
    <b v="1"/>
    <s v="photography/photobooks"/>
    <x v="7"/>
    <n v="39.92"/>
    <x v="8"/>
    <x v="20"/>
  </r>
  <r>
    <n v="1511"/>
    <s v="Hidden Mother"/>
    <s v="A book that presents an account of my daughterâ€™s adoption through an examination of 19th-century &quot;hidden mother&quot; photographs"/>
    <x v="32"/>
    <n v="15651"/>
    <x v="0"/>
    <x v="0"/>
    <s v="USD"/>
    <n v="1447858804"/>
    <n v="1445263204"/>
    <b v="1"/>
    <x v="190"/>
    <b v="1"/>
    <s v="photography/photobooks"/>
    <x v="20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x v="0"/>
    <s v="USD"/>
    <n v="1486311939"/>
    <n v="1483719939"/>
    <b v="1"/>
    <x v="317"/>
    <b v="1"/>
    <s v="photography/photobooks"/>
    <x v="206"/>
    <n v="58.38"/>
    <x v="8"/>
    <x v="20"/>
  </r>
  <r>
    <n v="1513"/>
    <s v="Russian Interiors"/>
    <s v="An intimate portrait of Russian women in their private spaces by late photographer Andy Rocchelli published by Cesura."/>
    <x v="6"/>
    <n v="12001.5"/>
    <x v="0"/>
    <x v="1"/>
    <s v="GBP"/>
    <n v="1405523866"/>
    <n v="1402931866"/>
    <b v="1"/>
    <x v="224"/>
    <b v="1"/>
    <s v="photography/photobooks"/>
    <x v="95"/>
    <n v="55.82"/>
    <x v="8"/>
    <x v="20"/>
  </r>
  <r>
    <n v="1514"/>
    <s v="Racing Age"/>
    <s v="Racing Age is a documentary photography book about masters track &amp; field athletes of retirement age and older."/>
    <x v="31"/>
    <n v="26619"/>
    <x v="0"/>
    <x v="0"/>
    <s v="USD"/>
    <n v="1443363640"/>
    <n v="1439907640"/>
    <b v="1"/>
    <x v="282"/>
    <b v="1"/>
    <s v="photography/photobooks"/>
    <x v="6"/>
    <n v="151.24"/>
    <x v="8"/>
    <x v="20"/>
  </r>
  <r>
    <n v="1515"/>
    <s v="Eyes as Big as Plates"/>
    <s v="Eyes as Big as Plates - The book! Featuring over 50 portraits, field notes and behind the scenes stories from seniors around the world."/>
    <x v="82"/>
    <n v="471567"/>
    <x v="0"/>
    <x v="10"/>
    <s v="NOK"/>
    <n v="1458104697"/>
    <n v="1455516297"/>
    <b v="1"/>
    <x v="160"/>
    <b v="1"/>
    <s v="photography/photobooks"/>
    <x v="96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x v="0"/>
    <s v="USD"/>
    <n v="1475762400"/>
    <n v="1473160292"/>
    <b v="1"/>
    <x v="318"/>
    <b v="1"/>
    <s v="photography/photobooks"/>
    <x v="15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x v="0"/>
    <s v="USD"/>
    <n v="1417845600"/>
    <n v="1415194553"/>
    <b v="1"/>
    <x v="319"/>
    <b v="1"/>
    <s v="photography/photobooks"/>
    <x v="184"/>
    <n v="39.51"/>
    <x v="8"/>
    <x v="20"/>
  </r>
  <r>
    <n v="1518"/>
    <s v="Amelia and the Animals: Photographs by Robin Schwartz"/>
    <s v="A photobook of Robin Schwartz's ongoing series with her daughter Amelia."/>
    <x v="36"/>
    <n v="30805"/>
    <x v="0"/>
    <x v="0"/>
    <s v="USD"/>
    <n v="1401565252"/>
    <n v="1398973252"/>
    <b v="1"/>
    <x v="163"/>
    <b v="1"/>
    <s v="photography/photobooks"/>
    <x v="207"/>
    <n v="130.53"/>
    <x v="8"/>
    <x v="20"/>
  </r>
  <r>
    <n v="1519"/>
    <s v="Jesus Days, 1978-1983"/>
    <s v="A documentary photobook that captures the late 70s in evangelical America seen thru the eyes of a closeted and religious young man."/>
    <x v="7"/>
    <n v="9302.75"/>
    <x v="0"/>
    <x v="0"/>
    <s v="USD"/>
    <n v="1403301540"/>
    <n v="1400867283"/>
    <b v="1"/>
    <x v="108"/>
    <b v="1"/>
    <s v="photography/photobooks"/>
    <x v="33"/>
    <n v="64.16"/>
    <x v="8"/>
    <x v="20"/>
  </r>
  <r>
    <n v="1520"/>
    <s v="TULIPS"/>
    <s v="A self-published photography book by Andrew Miksys from his new series about Belarus"/>
    <x v="102"/>
    <n v="18625"/>
    <x v="0"/>
    <x v="0"/>
    <s v="USD"/>
    <n v="1418961600"/>
    <n v="1415824513"/>
    <b v="1"/>
    <x v="157"/>
    <b v="1"/>
    <s v="photography/photobooks"/>
    <x v="3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x v="0"/>
    <s v="USD"/>
    <n v="1465272091"/>
    <n v="1462248091"/>
    <b v="1"/>
    <x v="97"/>
    <b v="1"/>
    <s v="photography/photobooks"/>
    <x v="13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x v="0"/>
    <s v="USD"/>
    <n v="1413575739"/>
    <n v="1410983739"/>
    <b v="1"/>
    <x v="320"/>
    <b v="1"/>
    <s v="photography/photobooks"/>
    <x v="86"/>
    <n v="133.74"/>
    <x v="8"/>
    <x v="20"/>
  </r>
  <r>
    <n v="1523"/>
    <s v="Contact by Jake Shivery"/>
    <s v="Monograph featuring PDX photographer Jake Shivery's 8x10 contact portraits; 1/2 plates and 1/2 extensive essay.  Approx. 9x12, 108 pgs."/>
    <x v="17"/>
    <n v="23096"/>
    <x v="0"/>
    <x v="0"/>
    <s v="USD"/>
    <n v="1419292800"/>
    <n v="1416592916"/>
    <b v="1"/>
    <x v="198"/>
    <b v="1"/>
    <s v="photography/photobooks"/>
    <x v="105"/>
    <n v="95.83"/>
    <x v="8"/>
    <x v="20"/>
  </r>
  <r>
    <n v="1524"/>
    <s v="Heath - Limited Edition Split Zine - Make 100"/>
    <s v="Limited edition split zine by photographers AdeY and Kersti K. 100 signed and hand numbered copies!"/>
    <x v="9"/>
    <n v="6210"/>
    <x v="0"/>
    <x v="11"/>
    <s v="SEK"/>
    <n v="1487592090"/>
    <n v="1485000090"/>
    <b v="1"/>
    <x v="33"/>
    <b v="1"/>
    <s v="photography/photobooks"/>
    <x v="110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x v="0"/>
    <s v="USD"/>
    <n v="1471539138"/>
    <n v="1468947138"/>
    <b v="1"/>
    <x v="205"/>
    <b v="1"/>
    <s v="photography/photobooks"/>
    <x v="107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x v="0"/>
    <s v="USD"/>
    <n v="1453185447"/>
    <n v="1448951847"/>
    <b v="1"/>
    <x v="321"/>
    <b v="1"/>
    <s v="photography/photobooks"/>
    <x v="28"/>
    <n v="98.84"/>
    <x v="8"/>
    <x v="20"/>
  </r>
  <r>
    <n v="1527"/>
    <s v="Island - Japan, from the view point of many"/>
    <s v="Eight creatives visited Japan. This is a unique photo-book of their separate but collected experiences."/>
    <x v="8"/>
    <n v="3865.55"/>
    <x v="0"/>
    <x v="0"/>
    <s v="USD"/>
    <n v="1489497886"/>
    <n v="1487082286"/>
    <b v="1"/>
    <x v="16"/>
    <b v="1"/>
    <s v="photography/photobooks"/>
    <x v="5"/>
    <n v="55.22"/>
    <x v="8"/>
    <x v="20"/>
  </r>
  <r>
    <n v="1528"/>
    <s v="Don't Go Outside: Tokyo Street Photos"/>
    <s v="A book of street photos from around Shibuya that I've made between 2011-2016."/>
    <x v="9"/>
    <n v="8447"/>
    <x v="0"/>
    <x v="0"/>
    <s v="USD"/>
    <n v="1485907200"/>
    <n v="1483292122"/>
    <b v="1"/>
    <x v="322"/>
    <b v="1"/>
    <s v="photography/photobooks"/>
    <x v="208"/>
    <n v="52.79"/>
    <x v="8"/>
    <x v="20"/>
  </r>
  <r>
    <n v="1529"/>
    <s v="&quot;(more than) dust.&quot; - a feminist photo book"/>
    <s v="An empowering photo book that transforms hurtful experiences into strength and solidarity."/>
    <x v="266"/>
    <n v="19129"/>
    <x v="0"/>
    <x v="0"/>
    <s v="USD"/>
    <n v="1426773920"/>
    <n v="1424185520"/>
    <b v="1"/>
    <x v="261"/>
    <b v="1"/>
    <s v="photography/photobooks"/>
    <x v="7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x v="0"/>
    <s v="USD"/>
    <n v="1445624695"/>
    <n v="1443464695"/>
    <b v="1"/>
    <x v="323"/>
    <b v="1"/>
    <s v="photography/photobooks"/>
    <x v="165"/>
    <n v="53.99"/>
    <x v="8"/>
    <x v="20"/>
  </r>
  <r>
    <n v="1531"/>
    <s v="Smell the [City of] Roses"/>
    <s v="A street level, film, photographic representation of the character of the City of Roses, from a native Portlander's honest perspective."/>
    <x v="267"/>
    <n v="4135"/>
    <x v="0"/>
    <x v="0"/>
    <s v="USD"/>
    <n v="1417402800"/>
    <n v="1414610126"/>
    <b v="1"/>
    <x v="196"/>
    <b v="1"/>
    <s v="photography/photobooks"/>
    <x v="98"/>
    <n v="56.64"/>
    <x v="8"/>
    <x v="20"/>
  </r>
  <r>
    <n v="1532"/>
    <s v="Geiko and Maiko of Kyoto"/>
    <s v="Award winning photography celebrating the artistry of geiko and maiko and the exquisite traditions of their Kyoto communities."/>
    <x v="10"/>
    <n v="24201"/>
    <x v="0"/>
    <x v="2"/>
    <s v="AUD"/>
    <n v="1455548400"/>
    <n v="1453461865"/>
    <b v="1"/>
    <x v="324"/>
    <b v="1"/>
    <s v="photography/photobooks"/>
    <x v="209"/>
    <n v="82.32"/>
    <x v="8"/>
    <x v="20"/>
  </r>
  <r>
    <n v="1533"/>
    <s v="The Cancer Family Book Project"/>
    <s v="This is an intimate story about a family, focusing on their love and strength in the face of mortality."/>
    <x v="101"/>
    <n v="65313"/>
    <x v="0"/>
    <x v="0"/>
    <s v="USD"/>
    <n v="1462161540"/>
    <n v="1457913777"/>
    <b v="1"/>
    <x v="325"/>
    <b v="1"/>
    <s v="photography/photobooks"/>
    <x v="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x v="0"/>
    <s v="USD"/>
    <n v="1441383062"/>
    <n v="1438791062"/>
    <b v="1"/>
    <x v="232"/>
    <b v="1"/>
    <s v="photography/photobooks"/>
    <x v="210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x v="0"/>
    <s v="USD"/>
    <n v="1464040800"/>
    <n v="1461527631"/>
    <b v="1"/>
    <x v="238"/>
    <b v="1"/>
    <s v="photography/photobooks"/>
    <x v="88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x v="0"/>
    <s v="USD"/>
    <n v="1440702910"/>
    <n v="1438110910"/>
    <b v="1"/>
    <x v="326"/>
    <b v="1"/>
    <s v="photography/photobooks"/>
    <x v="211"/>
    <n v="66.02"/>
    <x v="8"/>
    <x v="20"/>
  </r>
  <r>
    <n v="1537"/>
    <s v="FACE TO FAITH | MOUNT KAILASH | TIBET photobook"/>
    <s v="A Photobook about one of the most fascinating places on earth -     the sacred Mount Kailash in Tibet."/>
    <x v="14"/>
    <n v="21588"/>
    <x v="0"/>
    <x v="12"/>
    <s v="EUR"/>
    <n v="1470506400"/>
    <n v="1467358427"/>
    <b v="1"/>
    <x v="291"/>
    <b v="1"/>
    <s v="photography/photobooks"/>
    <x v="144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x v="0"/>
    <s v="USD"/>
    <n v="1421952370"/>
    <n v="1418064370"/>
    <b v="1"/>
    <x v="67"/>
    <b v="1"/>
    <s v="photography/photobooks"/>
    <x v="3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x v="0"/>
    <s v="USD"/>
    <n v="1483481019"/>
    <n v="1480629819"/>
    <b v="0"/>
    <x v="4"/>
    <b v="1"/>
    <s v="photography/photobooks"/>
    <x v="104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x v="0"/>
    <s v="USD"/>
    <n v="1416964500"/>
    <n v="1414368616"/>
    <b v="1"/>
    <x v="15"/>
    <b v="1"/>
    <s v="photography/photobooks"/>
    <x v="90"/>
    <n v="180.41"/>
    <x v="8"/>
    <x v="20"/>
  </r>
  <r>
    <n v="1541"/>
    <s v="The Panama Canal Bridge of the Americas"/>
    <s v="My Goal is to travel across Panama with my team and capture the beauty and wildlife throughout the canal."/>
    <x v="102"/>
    <n v="6"/>
    <x v="2"/>
    <x v="0"/>
    <s v="USD"/>
    <n v="1420045538"/>
    <n v="1417453538"/>
    <b v="0"/>
    <x v="84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x v="2"/>
    <n v="20"/>
    <x v="2"/>
    <x v="5"/>
    <s v="CAD"/>
    <n v="1435708500"/>
    <n v="1434412500"/>
    <b v="0"/>
    <x v="29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x v="268"/>
    <n v="10"/>
    <x v="2"/>
    <x v="0"/>
    <s v="USD"/>
    <n v="1416662034"/>
    <n v="1414066434"/>
    <b v="0"/>
    <x v="29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x v="28"/>
    <n v="0"/>
    <x v="2"/>
    <x v="0"/>
    <s v="USD"/>
    <n v="1427847480"/>
    <n v="1424222024"/>
    <b v="0"/>
    <x v="78"/>
    <b v="0"/>
    <s v="photography/nature"/>
    <x v="50"/>
    <n v="0"/>
    <x v="8"/>
    <x v="24"/>
  </r>
  <r>
    <n v="1545"/>
    <s v="Nevada County Hearts"/>
    <s v="&quot;He will not be a wise man who does not study human hearts!&quot;_x000a_Hope in natural art, creation!"/>
    <x v="9"/>
    <n v="1"/>
    <x v="2"/>
    <x v="0"/>
    <s v="USD"/>
    <n v="1425330960"/>
    <n v="1422393234"/>
    <b v="0"/>
    <x v="29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x v="1"/>
    <s v="GBP"/>
    <n v="1410930399"/>
    <n v="1405746399"/>
    <b v="0"/>
    <x v="202"/>
    <b v="0"/>
    <s v="photography/nature"/>
    <x v="129"/>
    <n v="26.27"/>
    <x v="8"/>
    <x v="24"/>
  </r>
  <r>
    <n v="1547"/>
    <s v="Sound Photography"/>
    <s v="I have produced a limited number (100) of five 8x10 prints of mixed photography I would like to share with you."/>
    <x v="269"/>
    <n v="0"/>
    <x v="2"/>
    <x v="0"/>
    <s v="USD"/>
    <n v="1487844882"/>
    <n v="1487240082"/>
    <b v="0"/>
    <x v="78"/>
    <b v="0"/>
    <s v="photography/nature"/>
    <x v="50"/>
    <n v="0"/>
    <x v="8"/>
    <x v="24"/>
  </r>
  <r>
    <n v="1548"/>
    <s v="Change the World through Color"/>
    <s v="Beauty is in the eye of the beholder and I want to inspire conservation through color."/>
    <x v="176"/>
    <n v="60"/>
    <x v="2"/>
    <x v="0"/>
    <s v="USD"/>
    <n v="1447020620"/>
    <n v="1444425020"/>
    <b v="0"/>
    <x v="29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x v="2"/>
    <n v="170"/>
    <x v="2"/>
    <x v="0"/>
    <s v="USD"/>
    <n v="1446524159"/>
    <n v="1443928559"/>
    <b v="0"/>
    <x v="79"/>
    <b v="0"/>
    <s v="photography/nature"/>
    <x v="122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x v="1"/>
    <s v="GBP"/>
    <n v="1463050034"/>
    <n v="1460458034"/>
    <b v="0"/>
    <x v="63"/>
    <b v="0"/>
    <s v="photography/nature"/>
    <x v="55"/>
    <n v="14.43"/>
    <x v="8"/>
    <x v="24"/>
  </r>
  <r>
    <n v="1551"/>
    <s v="Randy Hoffman Photography"/>
    <s v="I can do it but help can't hurt. Sweet Montana photos like never seen before. Be a part of Randy Hoffman Photography and our activities"/>
    <x v="8"/>
    <n v="0"/>
    <x v="2"/>
    <x v="0"/>
    <s v="USD"/>
    <n v="1432756039"/>
    <n v="1430164039"/>
    <b v="0"/>
    <x v="78"/>
    <b v="0"/>
    <s v="photography/nature"/>
    <x v="5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x v="0"/>
    <s v="USD"/>
    <n v="1412135940"/>
    <n v="1410366708"/>
    <b v="0"/>
    <x v="38"/>
    <b v="0"/>
    <s v="photography/nature"/>
    <x v="190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x v="0"/>
    <s v="USD"/>
    <n v="1441176447"/>
    <n v="1438584447"/>
    <b v="0"/>
    <x v="78"/>
    <b v="0"/>
    <s v="photography/nature"/>
    <x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x v="22"/>
    <n v="0"/>
    <x v="2"/>
    <x v="2"/>
    <s v="AUD"/>
    <n v="1438495390"/>
    <n v="1435903390"/>
    <b v="0"/>
    <x v="78"/>
    <b v="0"/>
    <s v="photography/nature"/>
    <x v="50"/>
    <n v="0"/>
    <x v="8"/>
    <x v="24"/>
  </r>
  <r>
    <n v="1555"/>
    <s v="Coffee Table Book of Maine"/>
    <s v="I am traveling the coastline of Maine and will be taking pictures of all the scenery and lighthouses in the area."/>
    <x v="47"/>
    <n v="0"/>
    <x v="2"/>
    <x v="0"/>
    <s v="USD"/>
    <n v="1442509200"/>
    <n v="1440513832"/>
    <b v="0"/>
    <x v="78"/>
    <b v="0"/>
    <s v="photography/nature"/>
    <x v="50"/>
    <n v="0"/>
    <x v="8"/>
    <x v="24"/>
  </r>
  <r>
    <n v="1556"/>
    <s v="West Canada - A Coffee Table Book"/>
    <s v="To gather a collection of photographs for a coffee table book that displays the beauty of Canada's west."/>
    <x v="15"/>
    <n v="677"/>
    <x v="2"/>
    <x v="5"/>
    <s v="CAD"/>
    <n v="1467603624"/>
    <n v="1465011624"/>
    <b v="0"/>
    <x v="8"/>
    <b v="0"/>
    <s v="photography/nature"/>
    <x v="79"/>
    <n v="56.42"/>
    <x v="8"/>
    <x v="24"/>
  </r>
  <r>
    <n v="1557"/>
    <s v="Reflecting Light Photo"/>
    <s v="I have always been captivated by photography, Now I am trying to set up my own company and publish my pictures."/>
    <x v="30"/>
    <n v="100"/>
    <x v="2"/>
    <x v="0"/>
    <s v="USD"/>
    <n v="1411227633"/>
    <n v="1408549233"/>
    <b v="0"/>
    <x v="29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x v="47"/>
    <n v="35"/>
    <x v="2"/>
    <x v="1"/>
    <s v="GBP"/>
    <n v="1440763920"/>
    <n v="1435656759"/>
    <b v="0"/>
    <x v="83"/>
    <b v="0"/>
    <s v="photography/nature"/>
    <x v="62"/>
    <n v="11.67"/>
    <x v="8"/>
    <x v="24"/>
  </r>
  <r>
    <n v="1559"/>
    <s v="North Cascades Bigfoot Photo Expedition"/>
    <s v="The goal of this project is to provide scientific evidence of bigfoot in the North Cascades."/>
    <x v="36"/>
    <n v="50"/>
    <x v="2"/>
    <x v="0"/>
    <s v="USD"/>
    <n v="1430270199"/>
    <n v="1428974199"/>
    <b v="0"/>
    <x v="29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x v="30"/>
    <n v="94"/>
    <x v="2"/>
    <x v="0"/>
    <s v="USD"/>
    <n v="1415842193"/>
    <n v="1414110593"/>
    <b v="0"/>
    <x v="80"/>
    <b v="0"/>
    <s v="photography/nature"/>
    <x v="65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x v="0"/>
    <s v="USD"/>
    <n v="1383789603"/>
    <n v="1381194003"/>
    <b v="0"/>
    <x v="29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x v="0"/>
    <s v="USD"/>
    <n v="1259715000"/>
    <n v="1253712916"/>
    <b v="0"/>
    <x v="78"/>
    <b v="0"/>
    <s v="publishing/art books"/>
    <x v="5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x v="1"/>
    <s v="GBP"/>
    <n v="1394815751"/>
    <n v="1389635351"/>
    <b v="0"/>
    <x v="84"/>
    <b v="0"/>
    <s v="publishing/art books"/>
    <x v="60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x v="0"/>
    <s v="USD"/>
    <n v="1432843500"/>
    <n v="1430124509"/>
    <b v="0"/>
    <x v="29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x v="0"/>
    <s v="USD"/>
    <n v="1307554261"/>
    <n v="1304962261"/>
    <b v="0"/>
    <x v="29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x v="11"/>
    <n v="6375"/>
    <x v="1"/>
    <x v="0"/>
    <s v="USD"/>
    <n v="1469656800"/>
    <n v="1467151204"/>
    <b v="0"/>
    <x v="211"/>
    <b v="0"/>
    <s v="publishing/art books"/>
    <x v="70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x v="0"/>
    <s v="USD"/>
    <n v="1392595200"/>
    <n v="1391293745"/>
    <b v="0"/>
    <x v="62"/>
    <b v="0"/>
    <s v="publishing/art books"/>
    <x v="65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x v="0"/>
    <s v="USD"/>
    <n v="1419384585"/>
    <n v="1416360585"/>
    <b v="0"/>
    <x v="19"/>
    <b v="0"/>
    <s v="publishing/art books"/>
    <x v="51"/>
    <n v="155"/>
    <x v="3"/>
    <x v="25"/>
  </r>
  <r>
    <n v="1569"/>
    <s v="to be removed (Canceled)"/>
    <s v="to be removed"/>
    <x v="11"/>
    <n v="0"/>
    <x v="1"/>
    <x v="0"/>
    <s v="USD"/>
    <n v="1369498714"/>
    <n v="1366906714"/>
    <b v="0"/>
    <x v="78"/>
    <b v="0"/>
    <s v="publishing/art books"/>
    <x v="50"/>
    <n v="0"/>
    <x v="3"/>
    <x v="25"/>
  </r>
  <r>
    <n v="1570"/>
    <s v="BEAUTIFUL DREAMERS: An Adult Coloring Book (Canceled)"/>
    <s v="A Coloring Book of Breathtaking Beauties_x000a_To Calm the Heart and Soul"/>
    <x v="12"/>
    <n v="2484"/>
    <x v="1"/>
    <x v="0"/>
    <s v="USD"/>
    <n v="1460140282"/>
    <n v="1457551882"/>
    <b v="0"/>
    <x v="47"/>
    <b v="0"/>
    <s v="publishing/art books"/>
    <x v="139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x v="1"/>
    <s v="GBP"/>
    <n v="1434738483"/>
    <n v="1432146483"/>
    <b v="0"/>
    <x v="80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x v="1"/>
    <s v="GBP"/>
    <n v="1456703940"/>
    <n v="1454546859"/>
    <b v="0"/>
    <x v="83"/>
    <b v="0"/>
    <s v="publishing/art books"/>
    <x v="62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x v="5"/>
    <s v="CAD"/>
    <n v="1491019140"/>
    <n v="1487548802"/>
    <b v="0"/>
    <x v="83"/>
    <b v="0"/>
    <s v="publishing/art books"/>
    <x v="53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x v="0"/>
    <s v="USD"/>
    <n v="1424211329"/>
    <n v="1421187329"/>
    <b v="0"/>
    <x v="79"/>
    <b v="0"/>
    <s v="publishing/art books"/>
    <x v="6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x v="0"/>
    <s v="USD"/>
    <n v="1404909296"/>
    <n v="1402317296"/>
    <b v="0"/>
    <x v="2"/>
    <b v="0"/>
    <s v="publishing/art books"/>
    <x v="61"/>
    <n v="65.459999999999994"/>
    <x v="3"/>
    <x v="25"/>
  </r>
  <r>
    <n v="1576"/>
    <s v="The Obsessive Line Collection (Canceled)"/>
    <s v="For the publication of my first 3 books: an Art book, a graphic novel, and a coloring book"/>
    <x v="10"/>
    <n v="650"/>
    <x v="1"/>
    <x v="0"/>
    <s v="USD"/>
    <n v="1435698368"/>
    <n v="1431810368"/>
    <b v="0"/>
    <x v="73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x v="0"/>
    <s v="USD"/>
    <n v="1343161248"/>
    <n v="1337977248"/>
    <b v="0"/>
    <x v="84"/>
    <b v="0"/>
    <s v="publishing/art books"/>
    <x v="60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x v="0"/>
    <s v="USD"/>
    <n v="1283392800"/>
    <n v="1281317691"/>
    <b v="0"/>
    <x v="80"/>
    <b v="0"/>
    <s v="publishing/art books"/>
    <x v="57"/>
    <n v="51.25"/>
    <x v="3"/>
    <x v="25"/>
  </r>
  <r>
    <n v="1579"/>
    <s v="psyÂ·choÂ·miÂ·metÂ·ic: The EsÂ·sence of Life (Canceled)"/>
    <s v="'Compilation of visual and literary art through fine art photography, graphic art, and poetry."/>
    <x v="273"/>
    <n v="28"/>
    <x v="1"/>
    <x v="0"/>
    <s v="USD"/>
    <n v="1377734091"/>
    <n v="1374882891"/>
    <b v="0"/>
    <x v="84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x v="0"/>
    <s v="USD"/>
    <n v="1337562726"/>
    <n v="1332378726"/>
    <b v="0"/>
    <x v="78"/>
    <b v="0"/>
    <s v="publishing/art books"/>
    <x v="50"/>
    <n v="0"/>
    <x v="3"/>
    <x v="25"/>
  </r>
  <r>
    <n v="1581"/>
    <s v="The Sharper Image"/>
    <s v="Photographic canvas prints depicting different scenes from around the globe, including local images taken in Sussex England."/>
    <x v="28"/>
    <n v="5"/>
    <x v="2"/>
    <x v="1"/>
    <s v="GBP"/>
    <n v="1450521990"/>
    <n v="1447757190"/>
    <b v="0"/>
    <x v="29"/>
    <b v="0"/>
    <s v="photography/places"/>
    <x v="60"/>
    <n v="5"/>
    <x v="8"/>
    <x v="26"/>
  </r>
  <r>
    <n v="1582"/>
    <s v="Scenes from New Orleans"/>
    <s v="I create canvas prints of images from in and around New Orleans"/>
    <x v="28"/>
    <n v="93"/>
    <x v="2"/>
    <x v="0"/>
    <s v="USD"/>
    <n v="1445894400"/>
    <n v="1440961053"/>
    <b v="0"/>
    <x v="8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x v="1"/>
    <s v="GBP"/>
    <n v="1411681391"/>
    <n v="1409089391"/>
    <b v="0"/>
    <x v="29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x v="38"/>
    <n v="0"/>
    <x v="2"/>
    <x v="0"/>
    <s v="USD"/>
    <n v="1401464101"/>
    <n v="1400600101"/>
    <b v="0"/>
    <x v="78"/>
    <b v="0"/>
    <s v="photography/places"/>
    <x v="50"/>
    <n v="0"/>
    <x v="8"/>
    <x v="26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x v="5"/>
    <s v="CAD"/>
    <n v="1482663600"/>
    <n v="1480800568"/>
    <b v="0"/>
    <x v="8"/>
    <b v="0"/>
    <s v="photography/places"/>
    <x v="135"/>
    <n v="131.66999999999999"/>
    <x v="8"/>
    <x v="26"/>
  </r>
  <r>
    <n v="1586"/>
    <s v="Missouri In Pictures"/>
    <s v="Show the world the beauty that is in all of our back yards!"/>
    <x v="15"/>
    <n v="0"/>
    <x v="2"/>
    <x v="0"/>
    <s v="USD"/>
    <n v="1428197422"/>
    <n v="1425609022"/>
    <b v="0"/>
    <x v="78"/>
    <b v="0"/>
    <s v="photography/places"/>
    <x v="5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x v="0"/>
    <s v="USD"/>
    <n v="1418510965"/>
    <n v="1415918965"/>
    <b v="0"/>
    <x v="29"/>
    <b v="0"/>
    <s v="photography/places"/>
    <x v="50"/>
    <n v="1"/>
    <x v="8"/>
    <x v="26"/>
  </r>
  <r>
    <n v="1588"/>
    <s v="The Right Side of Texas"/>
    <s v="Southeast Texas as seen through the lens of a cell phone camera"/>
    <x v="274"/>
    <n v="0"/>
    <x v="2"/>
    <x v="0"/>
    <s v="USD"/>
    <n v="1422735120"/>
    <n v="1420091999"/>
    <b v="0"/>
    <x v="78"/>
    <b v="0"/>
    <s v="photography/places"/>
    <x v="50"/>
    <n v="0"/>
    <x v="8"/>
    <x v="26"/>
  </r>
  <r>
    <n v="1589"/>
    <s v="A Side Of The World In Canvas"/>
    <s v="I want to be able to have my own photography inside a canvas and have it be displayed everywhere."/>
    <x v="38"/>
    <n v="0"/>
    <x v="2"/>
    <x v="0"/>
    <s v="USD"/>
    <n v="1444433886"/>
    <n v="1441841886"/>
    <b v="0"/>
    <x v="78"/>
    <b v="0"/>
    <s v="photography/places"/>
    <x v="50"/>
    <n v="0"/>
    <x v="8"/>
    <x v="26"/>
  </r>
  <r>
    <n v="1590"/>
    <s v="An Italian Adventure"/>
    <s v="Discover Italy through photography."/>
    <x v="127"/>
    <n v="1020"/>
    <x v="2"/>
    <x v="13"/>
    <s v="EUR"/>
    <n v="1443040464"/>
    <n v="1440448464"/>
    <b v="0"/>
    <x v="84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x v="1"/>
    <s v="GBP"/>
    <n v="1459700741"/>
    <n v="1457112341"/>
    <b v="0"/>
    <x v="297"/>
    <b v="0"/>
    <s v="photography/places"/>
    <x v="129"/>
    <n v="44.48"/>
    <x v="8"/>
    <x v="26"/>
  </r>
  <r>
    <n v="1592"/>
    <s v="The Views of Pittsburgh"/>
    <s v="A portfolio collage of beautiful pictures of authentic Pittsburgh locations and scenery."/>
    <x v="251"/>
    <n v="0"/>
    <x v="2"/>
    <x v="0"/>
    <s v="USD"/>
    <n v="1427503485"/>
    <n v="1423619085"/>
    <b v="0"/>
    <x v="78"/>
    <b v="0"/>
    <s v="photography/places"/>
    <x v="50"/>
    <n v="0"/>
    <x v="8"/>
    <x v="26"/>
  </r>
  <r>
    <n v="1593"/>
    <s v="Picturing Italy"/>
    <s v="A trip to fulfill a dream of capturing the wonders and history of ancient Italy in person."/>
    <x v="29"/>
    <n v="3"/>
    <x v="2"/>
    <x v="0"/>
    <s v="USD"/>
    <n v="1425154655"/>
    <n v="1422562655"/>
    <b v="0"/>
    <x v="8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x v="28"/>
    <n v="205"/>
    <x v="2"/>
    <x v="0"/>
    <s v="USD"/>
    <n v="1463329260"/>
    <n v="1458147982"/>
    <b v="0"/>
    <x v="73"/>
    <b v="0"/>
    <s v="photography/places"/>
    <x v="70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x v="57"/>
    <n v="280"/>
    <x v="2"/>
    <x v="0"/>
    <s v="USD"/>
    <n v="1403122380"/>
    <n v="1400634728"/>
    <b v="0"/>
    <x v="63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x v="53"/>
    <n v="75"/>
    <x v="2"/>
    <x v="1"/>
    <s v="GBP"/>
    <n v="1418469569"/>
    <n v="1414577969"/>
    <b v="0"/>
    <x v="8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x v="36"/>
    <n v="0"/>
    <x v="2"/>
    <x v="0"/>
    <s v="USD"/>
    <n v="1474360197"/>
    <n v="1471768197"/>
    <b v="0"/>
    <x v="78"/>
    <b v="0"/>
    <s v="photography/places"/>
    <x v="50"/>
    <n v="0"/>
    <x v="8"/>
    <x v="26"/>
  </r>
  <r>
    <n v="1598"/>
    <s v="Dream TRIP to Tornado Alley"/>
    <s v="I want to get our there and expand my photography skills and take a trip to Tornado alley to get more shots of storms and hopefully to"/>
    <x v="134"/>
    <n v="1"/>
    <x v="2"/>
    <x v="0"/>
    <s v="USD"/>
    <n v="1437926458"/>
    <n v="1432742458"/>
    <b v="0"/>
    <x v="29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x v="2"/>
    <n v="0"/>
    <x v="2"/>
    <x v="1"/>
    <s v="GBP"/>
    <n v="1460116576"/>
    <n v="1457528176"/>
    <b v="0"/>
    <x v="78"/>
    <b v="0"/>
    <s v="photography/places"/>
    <x v="50"/>
    <n v="0"/>
    <x v="8"/>
    <x v="26"/>
  </r>
  <r>
    <n v="1600"/>
    <s v="Organic in India"/>
    <s v="I plan to document volunteer work on an organic farm in rural India, and photograph the people and places I encounter during the trip."/>
    <x v="10"/>
    <n v="367"/>
    <x v="2"/>
    <x v="0"/>
    <s v="USD"/>
    <n v="1405401060"/>
    <n v="1401585752"/>
    <b v="0"/>
    <x v="82"/>
    <b v="0"/>
    <s v="photography/places"/>
    <x v="113"/>
    <n v="40.78"/>
    <x v="8"/>
    <x v="26"/>
  </r>
  <r>
    <n v="1601"/>
    <s v="Release Soundzero's Debut Album!"/>
    <s v="We're so close to releasing our long-awaited debut album! A little help will go a long way... let's do this!"/>
    <x v="30"/>
    <n v="2706.23"/>
    <x v="0"/>
    <x v="0"/>
    <s v="USD"/>
    <n v="1304561633"/>
    <n v="1301969633"/>
    <b v="0"/>
    <x v="66"/>
    <b v="1"/>
    <s v="music/rock"/>
    <x v="29"/>
    <n v="48.33"/>
    <x v="4"/>
    <x v="11"/>
  </r>
  <r>
    <n v="1602"/>
    <s v="The Material - Let You Down music video"/>
    <s v="We need the help of fans of both music and film alike to help us create our collective vision for this song."/>
    <x v="15"/>
    <n v="1502.5"/>
    <x v="0"/>
    <x v="0"/>
    <s v="USD"/>
    <n v="1318633200"/>
    <n v="1314947317"/>
    <b v="0"/>
    <x v="58"/>
    <b v="1"/>
    <s v="music/rock"/>
    <x v="8"/>
    <n v="46.95"/>
    <x v="4"/>
    <x v="11"/>
  </r>
  <r>
    <n v="1603"/>
    <s v="Max's First Solo Album!"/>
    <s v="An exercise in the wild and dangerous world of solo musicianship by Maxwell D Feinstein."/>
    <x v="13"/>
    <n v="2000.66"/>
    <x v="0"/>
    <x v="0"/>
    <s v="USD"/>
    <n v="1327723459"/>
    <n v="1322539459"/>
    <b v="0"/>
    <x v="209"/>
    <b v="1"/>
    <s v="music/rock"/>
    <x v="8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x v="0"/>
    <s v="USD"/>
    <n v="1332011835"/>
    <n v="1328559435"/>
    <b v="0"/>
    <x v="16"/>
    <b v="1"/>
    <s v="music/rock"/>
    <x v="108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x v="0"/>
    <s v="USD"/>
    <n v="1312182000"/>
    <n v="1311380313"/>
    <b v="0"/>
    <x v="34"/>
    <b v="1"/>
    <s v="music/rock"/>
    <x v="7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x v="0"/>
    <s v="USD"/>
    <n v="1300930838"/>
    <n v="1293158438"/>
    <b v="0"/>
    <x v="297"/>
    <b v="1"/>
    <s v="music/rock"/>
    <x v="7"/>
    <n v="87.83"/>
    <x v="4"/>
    <x v="11"/>
  </r>
  <r>
    <n v="1607"/>
    <s v="New Tour Bus for The Slants"/>
    <s v="The world's only all-Asian American dance rock band, The Slants, needs a bus to tour cons, shows, and festivals."/>
    <x v="3"/>
    <n v="14511"/>
    <x v="0"/>
    <x v="0"/>
    <s v="USD"/>
    <n v="1339701851"/>
    <n v="1337887451"/>
    <b v="0"/>
    <x v="242"/>
    <b v="1"/>
    <s v="music/rock"/>
    <x v="14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x v="0"/>
    <s v="USD"/>
    <n v="1388553960"/>
    <n v="1385754986"/>
    <b v="0"/>
    <x v="23"/>
    <b v="1"/>
    <s v="music/rock"/>
    <x v="7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x v="0"/>
    <s v="USD"/>
    <n v="1320220800"/>
    <n v="1315612909"/>
    <b v="0"/>
    <x v="80"/>
    <b v="1"/>
    <s v="music/rock"/>
    <x v="90"/>
    <n v="443.75"/>
    <x v="4"/>
    <x v="11"/>
  </r>
  <r>
    <n v="1610"/>
    <s v="So The Story Goes: The New Album by &quot;Just Joe&quot; Altier"/>
    <s v="So The Story Goes is the upcoming album from &quot;Just Joe&quot; Altier."/>
    <x v="13"/>
    <n v="5437"/>
    <x v="0"/>
    <x v="0"/>
    <s v="USD"/>
    <n v="1355609510"/>
    <n v="1353017510"/>
    <b v="0"/>
    <x v="300"/>
    <b v="1"/>
    <s v="music/rock"/>
    <x v="212"/>
    <n v="48.54"/>
    <x v="4"/>
    <x v="11"/>
  </r>
  <r>
    <n v="1611"/>
    <s v="Skelton-Luns CD/7&quot;             No Big Deal."/>
    <s v="Skelton-Luns CD/7&quot; No Big Deal."/>
    <x v="134"/>
    <n v="1001"/>
    <x v="0"/>
    <x v="0"/>
    <s v="USD"/>
    <n v="1370390432"/>
    <n v="1368576032"/>
    <b v="0"/>
    <x v="74"/>
    <b v="1"/>
    <s v="music/rock"/>
    <x v="105"/>
    <n v="37.07"/>
    <x v="4"/>
    <x v="11"/>
  </r>
  <r>
    <n v="1612"/>
    <s v="Join AT THE WAYSIDE For The &quot;Ready...Set...Snow Tour!&quot;"/>
    <s v="Help us achieve our goal to get our van repaired, gassed up, and road-ready for our winter tour!"/>
    <x v="2"/>
    <n v="550"/>
    <x v="0"/>
    <x v="0"/>
    <s v="USD"/>
    <n v="1357160384"/>
    <n v="1354568384"/>
    <b v="0"/>
    <x v="202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x v="28"/>
    <n v="1015"/>
    <x v="0"/>
    <x v="0"/>
    <s v="USD"/>
    <n v="1342921202"/>
    <n v="1340329202"/>
    <b v="0"/>
    <x v="55"/>
    <b v="1"/>
    <s v="music/rock"/>
    <x v="21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x v="0"/>
    <s v="USD"/>
    <n v="1407085200"/>
    <n v="1401924769"/>
    <b v="0"/>
    <x v="99"/>
    <b v="1"/>
    <s v="music/rock"/>
    <x v="3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x v="0"/>
    <s v="USD"/>
    <n v="1323742396"/>
    <n v="1319850796"/>
    <b v="0"/>
    <x v="327"/>
    <b v="1"/>
    <s v="music/rock"/>
    <x v="35"/>
    <n v="67.13"/>
    <x v="4"/>
    <x v="11"/>
  </r>
  <r>
    <n v="1616"/>
    <s v="Aly Jados: the New EP rOckNrOLLa"/>
    <s v="HELP! We don't have much time.....Join Aly Jados in making her new EP a reality before the world ends!!!!"/>
    <x v="3"/>
    <n v="10420"/>
    <x v="0"/>
    <x v="0"/>
    <s v="USD"/>
    <n v="1353621600"/>
    <n v="1350061821"/>
    <b v="0"/>
    <x v="328"/>
    <b v="1"/>
    <s v="music/rock"/>
    <x v="3"/>
    <n v="66.37"/>
    <x v="4"/>
    <x v="11"/>
  </r>
  <r>
    <n v="1617"/>
    <s v="The Coffis Brothers 2nd Album!"/>
    <s v="The Coffis Brothers &amp;The Mountain Men are recording a brand new full length record."/>
    <x v="39"/>
    <n v="10210"/>
    <x v="0"/>
    <x v="0"/>
    <s v="USD"/>
    <n v="1383332400"/>
    <n v="1380470188"/>
    <b v="0"/>
    <x v="150"/>
    <b v="1"/>
    <s v="music/rock"/>
    <x v="91"/>
    <n v="64.62"/>
    <x v="4"/>
    <x v="11"/>
  </r>
  <r>
    <n v="1618"/>
    <s v="Janus Word Album"/>
    <s v="Janus Word combines hard rock with melodic acoustic music for a unique and awesome sound."/>
    <x v="15"/>
    <n v="1576"/>
    <x v="0"/>
    <x v="0"/>
    <s v="USD"/>
    <n v="1362757335"/>
    <n v="1359301335"/>
    <b v="0"/>
    <x v="74"/>
    <b v="1"/>
    <s v="music/rock"/>
    <x v="2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x v="0"/>
    <s v="USD"/>
    <n v="1410755286"/>
    <n v="1408940886"/>
    <b v="0"/>
    <x v="23"/>
    <b v="1"/>
    <s v="music/rock"/>
    <x v="18"/>
    <n v="86.96"/>
    <x v="4"/>
    <x v="11"/>
  </r>
  <r>
    <n v="1620"/>
    <s v="Kickstart my music career with 300 CDs"/>
    <s v="Kickstarting my music career with 300 hard copy CDs of my first release."/>
    <x v="28"/>
    <n v="1130"/>
    <x v="0"/>
    <x v="0"/>
    <s v="USD"/>
    <n v="1361606940"/>
    <n v="1361002140"/>
    <b v="0"/>
    <x v="57"/>
    <b v="1"/>
    <s v="music/rock"/>
    <x v="40"/>
    <n v="66.47"/>
    <x v="4"/>
    <x v="11"/>
  </r>
  <r>
    <n v="1621"/>
    <s v="The First Full Length Fifth Freedom Album"/>
    <s v="Its long over due! Help us fund our debut album! We need all our friends and fans support on this! Lets make it happen!"/>
    <x v="10"/>
    <n v="6060"/>
    <x v="0"/>
    <x v="0"/>
    <s v="USD"/>
    <n v="1338177540"/>
    <n v="1333550015"/>
    <b v="0"/>
    <x v="77"/>
    <b v="1"/>
    <s v="music/rock"/>
    <x v="10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x v="0"/>
    <s v="USD"/>
    <n v="1418803140"/>
    <n v="1415343874"/>
    <b v="0"/>
    <x v="71"/>
    <b v="1"/>
    <s v="music/rock"/>
    <x v="21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x v="1"/>
    <s v="GBP"/>
    <n v="1377621089"/>
    <n v="1372437089"/>
    <b v="0"/>
    <x v="59"/>
    <b v="1"/>
    <s v="music/rock"/>
    <x v="7"/>
    <n v="42.11"/>
    <x v="4"/>
    <x v="11"/>
  </r>
  <r>
    <n v="1624"/>
    <s v="Joey De Noble needs YOUR help!"/>
    <s v="Joey De Noble is raising money to help record his latest music, and he wants YOU to be a part of it!"/>
    <x v="28"/>
    <n v="1180"/>
    <x v="0"/>
    <x v="0"/>
    <s v="USD"/>
    <n v="1357721335"/>
    <n v="1354265335"/>
    <b v="0"/>
    <x v="20"/>
    <b v="1"/>
    <s v="music/rock"/>
    <x v="90"/>
    <n v="47.2"/>
    <x v="4"/>
    <x v="11"/>
  </r>
  <r>
    <n v="1625"/>
    <s v="Redemption's New DVD!"/>
    <s v="Progressive metal band Redemption is preparing to film its second live DVD at the Progpower festival in Atlanta, GA in September, 2012."/>
    <x v="51"/>
    <n v="11650"/>
    <x v="0"/>
    <x v="0"/>
    <s v="USD"/>
    <n v="1347382053"/>
    <n v="1344962853"/>
    <b v="0"/>
    <x v="201"/>
    <b v="1"/>
    <s v="music/rock"/>
    <x v="19"/>
    <n v="112.02"/>
    <x v="4"/>
    <x v="11"/>
  </r>
  <r>
    <n v="1626"/>
    <s v="The Protest's Next Album"/>
    <s v="Help Christian Rock Band &quot;The Protest&quot; fund their new album and further their mission of positively impacting lives."/>
    <x v="6"/>
    <n v="8095"/>
    <x v="0"/>
    <x v="0"/>
    <s v="USD"/>
    <n v="1385932867"/>
    <n v="1383337267"/>
    <b v="0"/>
    <x v="52"/>
    <b v="1"/>
    <s v="music/rock"/>
    <x v="7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x v="0"/>
    <s v="USD"/>
    <n v="1353905940"/>
    <n v="1351011489"/>
    <b v="0"/>
    <x v="44"/>
    <b v="1"/>
    <s v="music/rock"/>
    <x v="16"/>
    <n v="61.58"/>
    <x v="4"/>
    <x v="11"/>
  </r>
  <r>
    <n v="1628"/>
    <s v="&quot;Songs for Tsippora&quot; Byronâ€™s DEBUT EP"/>
    <s v="Original Jewish rock music on human relationships and identity"/>
    <x v="23"/>
    <n v="4037"/>
    <x v="0"/>
    <x v="0"/>
    <s v="USD"/>
    <n v="1403026882"/>
    <n v="1400175682"/>
    <b v="0"/>
    <x v="106"/>
    <b v="1"/>
    <s v="music/rock"/>
    <x v="7"/>
    <n v="45.88"/>
    <x v="4"/>
    <x v="11"/>
  </r>
  <r>
    <n v="1629"/>
    <s v="Off The Turnpike | A Loud New Way to Release Loud New Music"/>
    <s v="Help Off The Turnpike release new music, and set fire to everything!"/>
    <x v="12"/>
    <n v="6220"/>
    <x v="0"/>
    <x v="0"/>
    <s v="USD"/>
    <n v="1392929333"/>
    <n v="1389041333"/>
    <b v="0"/>
    <x v="141"/>
    <b v="1"/>
    <s v="music/rock"/>
    <x v="3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x v="0"/>
    <s v="USD"/>
    <n v="1330671540"/>
    <n v="1328040375"/>
    <b v="0"/>
    <x v="149"/>
    <b v="1"/>
    <s v="music/rock"/>
    <x v="213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x v="0"/>
    <s v="USD"/>
    <n v="1350074261"/>
    <n v="1347482261"/>
    <b v="0"/>
    <x v="182"/>
    <b v="1"/>
    <s v="music/rock"/>
    <x v="94"/>
    <n v="117.23"/>
    <x v="4"/>
    <x v="11"/>
  </r>
  <r>
    <n v="1632"/>
    <s v="Culprit needs a van!"/>
    <s v="Hey everyone! If you don't already know, we're Culprit, a 4-piece rock band from Los Angeles &amp; we are in dire need of a new tour van!"/>
    <x v="23"/>
    <n v="4065"/>
    <x v="0"/>
    <x v="0"/>
    <s v="USD"/>
    <n v="1316851854"/>
    <n v="1311667854"/>
    <b v="0"/>
    <x v="5"/>
    <b v="1"/>
    <s v="music/rock"/>
    <x v="21"/>
    <n v="86.49"/>
    <x v="4"/>
    <x v="11"/>
  </r>
  <r>
    <n v="1633"/>
    <s v="ELIZABETH REX"/>
    <s v="We are a four piece rock band that has played shows in and around NYC including Mercury Lounge.  Two of our members are now in LA."/>
    <x v="3"/>
    <n v="10000"/>
    <x v="0"/>
    <x v="0"/>
    <s v="USD"/>
    <n v="1326690000"/>
    <n v="1324329156"/>
    <b v="0"/>
    <x v="6"/>
    <b v="1"/>
    <s v="music/rock"/>
    <x v="8"/>
    <n v="172.41"/>
    <x v="4"/>
    <x v="11"/>
  </r>
  <r>
    <n v="1634"/>
    <s v="RUBEDO: Debut Full Length Album"/>
    <s v="Recording Debut  Album w/ Producer Ikey Owens from Free Moral Agents/ The Mars Volta"/>
    <x v="13"/>
    <n v="2010"/>
    <x v="0"/>
    <x v="0"/>
    <s v="USD"/>
    <n v="1306994340"/>
    <n v="1303706001"/>
    <b v="0"/>
    <x v="58"/>
    <b v="1"/>
    <s v="music/rock"/>
    <x v="7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x v="0"/>
    <s v="USD"/>
    <n v="1468270261"/>
    <n v="1463086261"/>
    <b v="0"/>
    <x v="77"/>
    <b v="1"/>
    <s v="music/rock"/>
    <x v="10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x v="0"/>
    <s v="USD"/>
    <n v="1307851200"/>
    <n v="1304129088"/>
    <b v="0"/>
    <x v="45"/>
    <b v="1"/>
    <s v="music/rock"/>
    <x v="3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x v="0"/>
    <s v="USD"/>
    <n v="1262302740"/>
    <n v="1257444140"/>
    <b v="0"/>
    <x v="41"/>
    <b v="1"/>
    <s v="music/rock"/>
    <x v="3"/>
    <n v="34.6"/>
    <x v="4"/>
    <x v="11"/>
  </r>
  <r>
    <n v="1638"/>
    <s v="Avenues EP 2013"/>
    <s v="Avenues will be going in to the studio to record a new EP with Matt Allison!"/>
    <x v="28"/>
    <n v="1050"/>
    <x v="0"/>
    <x v="0"/>
    <s v="USD"/>
    <n v="1362086700"/>
    <n v="1358180968"/>
    <b v="0"/>
    <x v="74"/>
    <b v="1"/>
    <s v="music/rock"/>
    <x v="2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x v="0"/>
    <s v="USD"/>
    <n v="1330789165"/>
    <n v="1328197165"/>
    <b v="0"/>
    <x v="10"/>
    <b v="1"/>
    <s v="music/rock"/>
    <x v="8"/>
    <n v="94.74"/>
    <x v="4"/>
    <x v="11"/>
  </r>
  <r>
    <n v="1640"/>
    <s v="Lovers and Poets- music video"/>
    <s v="We are a friendly neighborhood electronic pop duo from Los Angeles. We want to shoot a music video for a song from our debut album."/>
    <x v="44"/>
    <n v="679.44"/>
    <x v="0"/>
    <x v="0"/>
    <s v="USD"/>
    <n v="1280800740"/>
    <n v="1279603955"/>
    <b v="0"/>
    <x v="57"/>
    <b v="1"/>
    <s v="music/rock"/>
    <x v="106"/>
    <n v="39.97"/>
    <x v="4"/>
    <x v="11"/>
  </r>
  <r>
    <n v="1641"/>
    <s v="Tanya Dartson- Run for Your Life music video"/>
    <s v="Music Video For Upbeat and Inspiring Song - Run For Your Life"/>
    <x v="30"/>
    <n v="2535"/>
    <x v="0"/>
    <x v="0"/>
    <s v="USD"/>
    <n v="1418998744"/>
    <n v="1416406744"/>
    <b v="0"/>
    <x v="55"/>
    <b v="1"/>
    <s v="music/pop"/>
    <x v="7"/>
    <n v="97.5"/>
    <x v="4"/>
    <x v="27"/>
  </r>
  <r>
    <n v="1642"/>
    <s v="Pop Garden Radio Presents: Season 2 CD"/>
    <s v="Pop Garden Radio Presents: The Rock on the Road Tour Season 2 CD. 23 great Pop tracks from independent Pop artists."/>
    <x v="38"/>
    <n v="1200"/>
    <x v="0"/>
    <x v="0"/>
    <s v="USD"/>
    <n v="1308011727"/>
    <n v="1306283727"/>
    <b v="0"/>
    <x v="33"/>
    <b v="1"/>
    <s v="music/pop"/>
    <x v="8"/>
    <n v="42.86"/>
    <x v="4"/>
    <x v="27"/>
  </r>
  <r>
    <n v="1643"/>
    <s v="This Is All Now's Brand New Album!!"/>
    <s v="This Is All Now is putting out a brand new record, and we need YOUR help to do it!"/>
    <x v="10"/>
    <n v="6235"/>
    <x v="0"/>
    <x v="0"/>
    <s v="USD"/>
    <n v="1348516012"/>
    <n v="1345924012"/>
    <b v="0"/>
    <x v="77"/>
    <b v="1"/>
    <s v="music/pop"/>
    <x v="105"/>
    <n v="168.51"/>
    <x v="4"/>
    <x v="27"/>
  </r>
  <r>
    <n v="1644"/>
    <s v="Kevin Wood - Out Among The Wolves"/>
    <s v="Be a part of helping Singer/Songwriter Kevin Wood bring his 3rd Album &quot;Out Among The Wolves&quot; from the studio to you!"/>
    <x v="3"/>
    <n v="10950"/>
    <x v="0"/>
    <x v="0"/>
    <s v="USD"/>
    <n v="1353551160"/>
    <n v="1348363560"/>
    <b v="0"/>
    <x v="130"/>
    <b v="1"/>
    <s v="music/pop"/>
    <x v="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x v="0"/>
    <s v="USD"/>
    <n v="1379515740"/>
    <n v="1378306140"/>
    <b v="0"/>
    <x v="73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x v="13"/>
    <n v="2204"/>
    <x v="0"/>
    <x v="1"/>
    <s v="GBP"/>
    <n v="1408039860"/>
    <n v="1405248503"/>
    <b v="0"/>
    <x v="183"/>
    <b v="1"/>
    <s v="music/pop"/>
    <x v="5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x v="0"/>
    <s v="USD"/>
    <n v="1339235377"/>
    <n v="1336643377"/>
    <b v="0"/>
    <x v="67"/>
    <b v="1"/>
    <s v="music/pop"/>
    <x v="2"/>
    <n v="113.83"/>
    <x v="4"/>
    <x v="27"/>
  </r>
  <r>
    <n v="1648"/>
    <s v="Arches - Wide Awake on Vinyl "/>
    <s v="We've finished recording our debut LP &quot;Wide Awake&quot; and would love to have it pressed on vinyl, but we need your help"/>
    <x v="98"/>
    <n v="2881"/>
    <x v="0"/>
    <x v="0"/>
    <s v="USD"/>
    <n v="1300636482"/>
    <n v="1298048082"/>
    <b v="0"/>
    <x v="240"/>
    <b v="1"/>
    <s v="music/pop"/>
    <x v="105"/>
    <n v="32.01"/>
    <x v="4"/>
    <x v="27"/>
  </r>
  <r>
    <n v="1649"/>
    <s v="Sam Lyons New Album - 2014"/>
    <s v="This is it! The new Sam Lyons album #3. Help me make it happen by pledging today - pre-order the CD and other cool stuff right here."/>
    <x v="276"/>
    <n v="3822.33"/>
    <x v="0"/>
    <x v="0"/>
    <s v="USD"/>
    <n v="1400862355"/>
    <n v="1396974355"/>
    <b v="0"/>
    <x v="75"/>
    <b v="1"/>
    <s v="music/pop"/>
    <x v="7"/>
    <n v="47.19"/>
    <x v="4"/>
    <x v="27"/>
  </r>
  <r>
    <n v="1650"/>
    <s v="The Psalm Praise Project, Vol. 2"/>
    <s v="Help me record a CD that uses pop styling to give a fresh sound to ancient wisdom from scripture!"/>
    <x v="13"/>
    <n v="2831"/>
    <x v="0"/>
    <x v="0"/>
    <s v="USD"/>
    <n v="1381314437"/>
    <n v="1378722437"/>
    <b v="0"/>
    <x v="58"/>
    <b v="1"/>
    <s v="music/pop"/>
    <x v="24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x v="0"/>
    <s v="USD"/>
    <n v="1303801140"/>
    <n v="1300916220"/>
    <b v="0"/>
    <x v="9"/>
    <b v="1"/>
    <s v="music/pop"/>
    <x v="7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x v="0"/>
    <s v="USD"/>
    <n v="1385297393"/>
    <n v="1382701793"/>
    <b v="0"/>
    <x v="16"/>
    <b v="1"/>
    <s v="music/pop"/>
    <x v="7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x v="0"/>
    <s v="USD"/>
    <n v="1303675296"/>
    <n v="1300996896"/>
    <b v="0"/>
    <x v="129"/>
    <b v="1"/>
    <s v="music/pop"/>
    <x v="107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x v="0"/>
    <s v="USD"/>
    <n v="1334784160"/>
    <n v="1332192160"/>
    <b v="0"/>
    <x v="69"/>
    <b v="1"/>
    <s v="music/pop"/>
    <x v="28"/>
    <n v="38.79"/>
    <x v="4"/>
    <x v="27"/>
  </r>
  <r>
    <n v="1655"/>
    <s v="Meg Porter Debut EP!"/>
    <s v="Berklee College of Music student, Meg Porter needs YOUR help to fund her very first EP!"/>
    <x v="15"/>
    <n v="2143"/>
    <x v="0"/>
    <x v="0"/>
    <s v="USD"/>
    <n v="1333648820"/>
    <n v="1331060420"/>
    <b v="0"/>
    <x v="53"/>
    <b v="1"/>
    <s v="music/pop"/>
    <x v="1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x v="0"/>
    <s v="USD"/>
    <n v="1355437052"/>
    <n v="1352845052"/>
    <b v="0"/>
    <x v="53"/>
    <b v="1"/>
    <s v="music/pop"/>
    <x v="8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x v="0"/>
    <s v="USD"/>
    <n v="1337885168"/>
    <n v="1335293168"/>
    <b v="0"/>
    <x v="170"/>
    <b v="1"/>
    <s v="music/pop"/>
    <x v="2"/>
    <n v="118.7"/>
    <x v="4"/>
    <x v="27"/>
  </r>
  <r>
    <n v="1658"/>
    <s v="New Amy Rivard album!!!"/>
    <s v="I've had numerous song ideas spinning around in my head for years now, please help me get them out- into a studio and into your homes!"/>
    <x v="12"/>
    <n v="7934"/>
    <x v="0"/>
    <x v="0"/>
    <s v="USD"/>
    <n v="1355840400"/>
    <n v="1352524767"/>
    <b v="0"/>
    <x v="329"/>
    <b v="1"/>
    <s v="music/pop"/>
    <x v="88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x v="2"/>
    <n v="564"/>
    <x v="0"/>
    <x v="1"/>
    <s v="GBP"/>
    <n v="1387281600"/>
    <n v="1384811721"/>
    <b v="0"/>
    <x v="43"/>
    <b v="1"/>
    <s v="music/pop"/>
    <x v="40"/>
    <n v="12.53"/>
    <x v="4"/>
    <x v="27"/>
  </r>
  <r>
    <n v="1660"/>
    <s v="Risotto fragole e champagne"/>
    <s v="Vogliamo realizzare un risotto fragole e champagne e condividerlo con i nostri fan. Faremo il risotto durante un concerto casalingo."/>
    <x v="277"/>
    <n v="1003"/>
    <x v="0"/>
    <x v="13"/>
    <s v="EUR"/>
    <n v="1462053540"/>
    <n v="1459355950"/>
    <b v="0"/>
    <x v="17"/>
    <b v="1"/>
    <s v="music/pop"/>
    <x v="214"/>
    <n v="27.86"/>
    <x v="4"/>
    <x v="27"/>
  </r>
  <r>
    <n v="1661"/>
    <s v="Kyana"/>
    <s v="I am excited to present my debut pop project Kyana!_x000a_Piano and vocal sounds embedded in sophisticated, bold arrangements &amp; brisk beats"/>
    <x v="278"/>
    <n v="8098"/>
    <x v="0"/>
    <x v="15"/>
    <s v="EUR"/>
    <n v="1453064400"/>
    <n v="1449359831"/>
    <b v="0"/>
    <x v="21"/>
    <b v="1"/>
    <s v="music/pop"/>
    <x v="3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x v="0"/>
    <s v="USD"/>
    <n v="1325310336"/>
    <n v="1320122736"/>
    <b v="0"/>
    <x v="95"/>
    <b v="1"/>
    <s v="music/pop"/>
    <x v="33"/>
    <n v="132.44"/>
    <x v="4"/>
    <x v="27"/>
  </r>
  <r>
    <n v="1663"/>
    <s v="ghost -- a music video"/>
    <s v="music is as important to the eyes as it is to the ears. help bring ghost to life in front of your eyes."/>
    <x v="28"/>
    <n v="1080"/>
    <x v="0"/>
    <x v="0"/>
    <s v="USD"/>
    <n v="1422750707"/>
    <n v="1420158707"/>
    <b v="0"/>
    <x v="58"/>
    <b v="1"/>
    <s v="music/pop"/>
    <x v="29"/>
    <n v="33.75"/>
    <x v="4"/>
    <x v="27"/>
  </r>
  <r>
    <n v="1664"/>
    <s v="Grace Sings Grace"/>
    <s v="Korean-American Soprano Grace's Debut Album - coming up in June 2012. Come and be part of this exciting project!"/>
    <x v="30"/>
    <n v="3060.22"/>
    <x v="0"/>
    <x v="0"/>
    <s v="USD"/>
    <n v="1331870340"/>
    <n v="1328033818"/>
    <b v="0"/>
    <x v="30"/>
    <b v="1"/>
    <s v="music/pop"/>
    <x v="10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x v="0"/>
    <s v="USD"/>
    <n v="1298343600"/>
    <n v="1295624113"/>
    <b v="0"/>
    <x v="251"/>
    <b v="1"/>
    <s v="music/pop"/>
    <x v="17"/>
    <n v="44.96"/>
    <x v="4"/>
    <x v="27"/>
  </r>
  <r>
    <n v="1666"/>
    <s v="Venus On Fire + Extraordinary Producer = Legendary New EP"/>
    <s v="Play a KEY role in Venus On Fire's success - Working with a World Class Producer to make a memorable EP."/>
    <x v="30"/>
    <n v="4022"/>
    <x v="0"/>
    <x v="0"/>
    <s v="USD"/>
    <n v="1364447073"/>
    <n v="1361858673"/>
    <b v="0"/>
    <x v="15"/>
    <b v="1"/>
    <s v="music/pop"/>
    <x v="164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x v="0"/>
    <s v="USD"/>
    <n v="1394521140"/>
    <n v="1392169298"/>
    <b v="0"/>
    <x v="141"/>
    <b v="1"/>
    <s v="music/pop"/>
    <x v="3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x v="0"/>
    <s v="USD"/>
    <n v="1322454939"/>
    <n v="1319859339"/>
    <b v="0"/>
    <x v="318"/>
    <b v="1"/>
    <s v="music/pop"/>
    <x v="33"/>
    <n v="70.78"/>
    <x v="4"/>
    <x v="27"/>
  </r>
  <r>
    <n v="1669"/>
    <s v="Summer Gill 'Stormy Weather' EP"/>
    <s v="Hi guys! I'll be recording a 6-7 song EP this summer and I need your help to make it happen! _x000a_Any support is appreciated!"/>
    <x v="13"/>
    <n v="2795"/>
    <x v="0"/>
    <x v="0"/>
    <s v="USD"/>
    <n v="1464729276"/>
    <n v="1459545276"/>
    <b v="0"/>
    <x v="47"/>
    <b v="1"/>
    <s v="music/pop"/>
    <x v="49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x v="0"/>
    <s v="USD"/>
    <n v="1278302400"/>
    <n v="1273961999"/>
    <b v="0"/>
    <x v="23"/>
    <b v="1"/>
    <s v="music/pop"/>
    <x v="33"/>
    <n v="44.61"/>
    <x v="4"/>
    <x v="27"/>
  </r>
  <r>
    <n v="1671"/>
    <s v="Luke O'Brien's Kickstarter"/>
    <s v="I am seeking funding in order to help take my music from a hobby to a career."/>
    <x v="13"/>
    <n v="2013.47"/>
    <x v="0"/>
    <x v="0"/>
    <s v="USD"/>
    <n v="1470056614"/>
    <n v="1467464614"/>
    <b v="0"/>
    <x v="99"/>
    <b v="1"/>
    <s v="music/pop"/>
    <x v="7"/>
    <n v="26.15"/>
    <x v="4"/>
    <x v="27"/>
  </r>
  <r>
    <n v="1672"/>
    <s v="High Altotude Debut Album"/>
    <s v="Sweet, sweet harmonies from Portland Oregon's premiere high school women's a cappella group."/>
    <x v="180"/>
    <n v="1920"/>
    <x v="0"/>
    <x v="0"/>
    <s v="USD"/>
    <n v="1338824730"/>
    <n v="1336232730"/>
    <b v="0"/>
    <x v="72"/>
    <b v="1"/>
    <s v="music/pop"/>
    <x v="40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x v="0"/>
    <s v="USD"/>
    <n v="1425675892"/>
    <n v="1423083892"/>
    <b v="0"/>
    <x v="211"/>
    <b v="1"/>
    <s v="music/pop"/>
    <x v="30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x v="0"/>
    <s v="USD"/>
    <n v="1471503540"/>
    <n v="1468852306"/>
    <b v="0"/>
    <x v="116"/>
    <b v="1"/>
    <s v="music/pop"/>
    <x v="180"/>
    <n v="89.25"/>
    <x v="4"/>
    <x v="27"/>
  </r>
  <r>
    <n v="1675"/>
    <s v="The Great Party's Debut Album!"/>
    <s v="The Great Party is releasing their debut album. Here's your chance to be a part of it!"/>
    <x v="28"/>
    <n v="1374.16"/>
    <x v="0"/>
    <x v="0"/>
    <s v="USD"/>
    <n v="1318802580"/>
    <n v="1316194540"/>
    <b v="0"/>
    <x v="69"/>
    <b v="1"/>
    <s v="music/pop"/>
    <x v="0"/>
    <n v="40.42"/>
    <x v="4"/>
    <x v="27"/>
  </r>
  <r>
    <n v="1676"/>
    <s v="Bridge 19 CD Release Tour"/>
    <s v="Help fund Bridge 19's tour in support of their first duo record, to be released in May 2012."/>
    <x v="9"/>
    <n v="3460"/>
    <x v="0"/>
    <x v="0"/>
    <s v="USD"/>
    <n v="1334980740"/>
    <n v="1330968347"/>
    <b v="0"/>
    <x v="288"/>
    <b v="1"/>
    <s v="music/pop"/>
    <x v="41"/>
    <n v="82.38"/>
    <x v="4"/>
    <x v="27"/>
  </r>
  <r>
    <n v="1677"/>
    <s v="Andrius Pojavis new album &quot;Seven&quot;"/>
    <s v="It's time to record my new album. Studio, musicians and arranger are ready, are you coming on this journey with me?"/>
    <x v="12"/>
    <n v="6700"/>
    <x v="0"/>
    <x v="3"/>
    <s v="EUR"/>
    <n v="1460786340"/>
    <n v="1455615976"/>
    <b v="0"/>
    <x v="288"/>
    <b v="1"/>
    <s v="music/pop"/>
    <x v="20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x v="15"/>
    <n v="1776"/>
    <x v="0"/>
    <x v="0"/>
    <s v="USD"/>
    <n v="1391718671"/>
    <n v="1390509071"/>
    <b v="0"/>
    <x v="72"/>
    <b v="1"/>
    <s v="music/pop"/>
    <x v="90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x v="0"/>
    <s v="USD"/>
    <n v="1311298745"/>
    <n v="1309311545"/>
    <b v="0"/>
    <x v="66"/>
    <b v="1"/>
    <s v="music/pop"/>
    <x v="215"/>
    <n v="62.5"/>
    <x v="4"/>
    <x v="27"/>
  </r>
  <r>
    <n v="1680"/>
    <s v="Kick Out a Record"/>
    <s v="Working Musician dilemma #164: how the taxman put Kick the Record 2.0 on hold"/>
    <x v="28"/>
    <n v="1175"/>
    <x v="0"/>
    <x v="0"/>
    <s v="USD"/>
    <n v="1405188667"/>
    <n v="1402596667"/>
    <b v="0"/>
    <x v="20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x v="0"/>
    <s v="USD"/>
    <n v="1490752800"/>
    <n v="1486522484"/>
    <b v="0"/>
    <x v="330"/>
    <b v="0"/>
    <s v="music/faith"/>
    <x v="7"/>
    <n v="74.58"/>
    <x v="4"/>
    <x v="28"/>
  </r>
  <r>
    <n v="1682"/>
    <s v="Looking Up &amp; Holding On CD Project - Christian songwriter"/>
    <s v="Christian singer-wongerwriter searching for funding to record CD of original Christian music."/>
    <x v="12"/>
    <n v="0"/>
    <x v="3"/>
    <x v="0"/>
    <s v="USD"/>
    <n v="1492142860"/>
    <n v="1486962460"/>
    <b v="0"/>
    <x v="78"/>
    <b v="0"/>
    <s v="music/faith"/>
    <x v="50"/>
    <n v="0"/>
    <x v="4"/>
    <x v="28"/>
  </r>
  <r>
    <n v="1683"/>
    <s v="Manman doudou tÃ©moignage d'une mÃ¨re Album"/>
    <s v="Rendre tÃ©moignage de ce que Dieu fait chaque jour pour moi et venir en  aide  aux autres, c'est  mon but."/>
    <x v="8"/>
    <n v="760"/>
    <x v="3"/>
    <x v="6"/>
    <s v="EUR"/>
    <n v="1491590738"/>
    <n v="1489517138"/>
    <b v="0"/>
    <x v="73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x v="6"/>
    <n v="8730"/>
    <x v="3"/>
    <x v="0"/>
    <s v="USD"/>
    <n v="1489775641"/>
    <n v="1487360041"/>
    <b v="0"/>
    <x v="21"/>
    <b v="0"/>
    <s v="music/faith"/>
    <x v="15"/>
    <n v="86.44"/>
    <x v="4"/>
    <x v="28"/>
  </r>
  <r>
    <n v="1685"/>
    <s v="Help Support Brad Dassey's Music"/>
    <s v="My name is Brad Dassey.  I've been composing and making music for 18 years now.  I want to get my music out there even further."/>
    <x v="18"/>
    <n v="360"/>
    <x v="3"/>
    <x v="0"/>
    <s v="USD"/>
    <n v="1490331623"/>
    <n v="1487743223"/>
    <b v="0"/>
    <x v="41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x v="5"/>
    <s v="CAD"/>
    <n v="1493320519"/>
    <n v="1488140119"/>
    <b v="0"/>
    <x v="29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x v="0"/>
    <s v="USD"/>
    <n v="1491855300"/>
    <n v="1488935245"/>
    <b v="0"/>
    <x v="70"/>
    <b v="0"/>
    <s v="music/faith"/>
    <x v="134"/>
    <n v="80.13"/>
    <x v="4"/>
    <x v="28"/>
  </r>
  <r>
    <n v="1688"/>
    <s v="Christofer Scott: Dive In EP"/>
    <s v="Professionally recording a worship and contemporary Christian music album that connects to people and connects their heart to God."/>
    <x v="23"/>
    <n v="1772"/>
    <x v="3"/>
    <x v="0"/>
    <s v="USD"/>
    <n v="1491738594"/>
    <n v="1489150194"/>
    <b v="0"/>
    <x v="63"/>
    <b v="0"/>
    <s v="music/faith"/>
    <x v="156"/>
    <n v="253.14"/>
    <x v="4"/>
    <x v="28"/>
  </r>
  <r>
    <n v="1689"/>
    <s v="Fly Away"/>
    <s v="Praising the Living God in the second half of life."/>
    <x v="262"/>
    <n v="2400"/>
    <x v="3"/>
    <x v="0"/>
    <s v="USD"/>
    <n v="1489700230"/>
    <n v="1487111830"/>
    <b v="0"/>
    <x v="25"/>
    <b v="0"/>
    <s v="music/faith"/>
    <x v="8"/>
    <n v="171.43"/>
    <x v="4"/>
    <x v="28"/>
  </r>
  <r>
    <n v="1690"/>
    <s v="NewKings Album &quot;Rise Up&quot;"/>
    <s v="Our newest project! We are hard at it trying to bring music that uplifts the spirit, and tells a story of life-changing love."/>
    <x v="30"/>
    <n v="635"/>
    <x v="3"/>
    <x v="0"/>
    <s v="USD"/>
    <n v="1491470442"/>
    <n v="1488882042"/>
    <b v="0"/>
    <x v="202"/>
    <b v="0"/>
    <s v="music/faith"/>
    <x v="78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x v="0"/>
    <s v="USD"/>
    <n v="1491181200"/>
    <n v="1488387008"/>
    <b v="0"/>
    <x v="44"/>
    <b v="0"/>
    <s v="music/faith"/>
    <x v="69"/>
    <n v="264.26"/>
    <x v="4"/>
    <x v="28"/>
  </r>
  <r>
    <n v="1692"/>
    <s v="Get Your Hopes Up"/>
    <s v="After 3 years.....It's time for some new music! Album #2 is in motion and I can't wait to share it with all of you!"/>
    <x v="10"/>
    <n v="2390"/>
    <x v="3"/>
    <x v="0"/>
    <s v="USD"/>
    <n v="1490572740"/>
    <n v="1487734667"/>
    <b v="0"/>
    <x v="41"/>
    <b v="0"/>
    <s v="music/faith"/>
    <x v="216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x v="1"/>
    <s v="GBP"/>
    <n v="1491768000"/>
    <n v="1489097112"/>
    <b v="0"/>
    <x v="22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x v="3"/>
    <n v="5"/>
    <x v="3"/>
    <x v="0"/>
    <s v="USD"/>
    <n v="1490589360"/>
    <n v="1488038674"/>
    <b v="0"/>
    <x v="29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x v="0"/>
    <s v="USD"/>
    <n v="1491786000"/>
    <n v="1488847514"/>
    <b v="0"/>
    <x v="23"/>
    <b v="0"/>
    <s v="music/faith"/>
    <x v="81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x v="0"/>
    <s v="USD"/>
    <n v="1491007211"/>
    <n v="1488418811"/>
    <b v="0"/>
    <x v="78"/>
    <b v="0"/>
    <s v="music/faith"/>
    <x v="5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x v="0"/>
    <s v="USD"/>
    <n v="1491781648"/>
    <n v="1489193248"/>
    <b v="0"/>
    <x v="19"/>
    <b v="0"/>
    <s v="music/faith"/>
    <x v="68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x v="0"/>
    <s v="USD"/>
    <n v="1490499180"/>
    <n v="1488430760"/>
    <b v="0"/>
    <x v="78"/>
    <b v="0"/>
    <s v="music/faith"/>
    <x v="50"/>
    <n v="0"/>
    <x v="4"/>
    <x v="28"/>
  </r>
  <r>
    <n v="1699"/>
    <s v="THE WORSHIP ALBUM!"/>
    <s v="Friends! Will you help me create a new worship album??! I want this album to give God the worship he deserves and draw people to Him."/>
    <x v="279"/>
    <n v="216"/>
    <x v="3"/>
    <x v="0"/>
    <s v="USD"/>
    <n v="1491943445"/>
    <n v="1489351445"/>
    <b v="0"/>
    <x v="80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x v="0"/>
    <s v="USD"/>
    <n v="1491019200"/>
    <n v="1488418990"/>
    <b v="0"/>
    <x v="1"/>
    <b v="0"/>
    <s v="music/faith"/>
    <x v="73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x v="0"/>
    <s v="USD"/>
    <n v="1421337405"/>
    <n v="1418745405"/>
    <b v="0"/>
    <x v="84"/>
    <b v="0"/>
    <s v="music/faith"/>
    <x v="50"/>
    <n v="5"/>
    <x v="4"/>
    <x v="28"/>
  </r>
  <r>
    <n v="1702"/>
    <s v="lyndale lewis and new vision prosper cd release"/>
    <s v="I can do all things through christ jesus"/>
    <x v="281"/>
    <n v="1"/>
    <x v="2"/>
    <x v="0"/>
    <s v="USD"/>
    <n v="1427745150"/>
    <n v="1425156750"/>
    <b v="0"/>
    <x v="29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x v="10"/>
    <n v="51"/>
    <x v="2"/>
    <x v="0"/>
    <s v="USD"/>
    <n v="1441003537"/>
    <n v="1435819537"/>
    <b v="0"/>
    <x v="84"/>
    <b v="0"/>
    <s v="music/faith"/>
    <x v="60"/>
    <n v="25.5"/>
    <x v="4"/>
    <x v="28"/>
  </r>
  <r>
    <n v="1704"/>
    <s v="Jericho Down Worship Album"/>
    <s v="We want to record an album of popular praise &amp; worship songs with our own influence and style."/>
    <x v="13"/>
    <n v="1302"/>
    <x v="2"/>
    <x v="0"/>
    <s v="USD"/>
    <n v="1424056873"/>
    <n v="1421464873"/>
    <b v="0"/>
    <x v="202"/>
    <b v="0"/>
    <s v="music/faith"/>
    <x v="187"/>
    <n v="118.36"/>
    <x v="4"/>
    <x v="28"/>
  </r>
  <r>
    <n v="1705"/>
    <s v="Piano Prayer Album - Russ James"/>
    <s v="An instrumental album that ranges from hymns to contemporary music. All the music is recorded by myself."/>
    <x v="13"/>
    <n v="0"/>
    <x v="2"/>
    <x v="0"/>
    <s v="USD"/>
    <n v="1441814400"/>
    <n v="1440807846"/>
    <b v="0"/>
    <x v="78"/>
    <b v="0"/>
    <s v="music/faith"/>
    <x v="50"/>
    <n v="0"/>
    <x v="4"/>
    <x v="28"/>
  </r>
  <r>
    <n v="1706"/>
    <s v="Gemeinde in Bremen"/>
    <s v="Unsere &quot;Aufgabe&quot; ist es, fÃ¼r Christen da zu sein die keiner Gemeinde angehÃ¶ren. Zudem spielt Lobpreis eine Zentrale Rolle."/>
    <x v="62"/>
    <n v="0"/>
    <x v="2"/>
    <x v="12"/>
    <s v="EUR"/>
    <n v="1440314472"/>
    <n v="1435130472"/>
    <b v="0"/>
    <x v="78"/>
    <b v="0"/>
    <s v="music/faith"/>
    <x v="5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x v="0"/>
    <s v="USD"/>
    <n v="1459181895"/>
    <n v="1456593495"/>
    <b v="0"/>
    <x v="82"/>
    <b v="0"/>
    <s v="music/faith"/>
    <x v="54"/>
    <n v="54.11"/>
    <x v="4"/>
    <x v="28"/>
  </r>
  <r>
    <n v="1708"/>
    <s v="Praise: It's what we do"/>
    <s v="A debut album for the New Gate Church's praise team; making a cd filled with original songs from a team of misfits with 1 goal in mind"/>
    <x v="39"/>
    <n v="0"/>
    <x v="2"/>
    <x v="0"/>
    <s v="USD"/>
    <n v="1462135706"/>
    <n v="1458679706"/>
    <b v="0"/>
    <x v="78"/>
    <b v="0"/>
    <s v="music/faith"/>
    <x v="50"/>
    <n v="0"/>
    <x v="4"/>
    <x v="28"/>
  </r>
  <r>
    <n v="1709"/>
    <s v="Psalms"/>
    <s v="A project to set psalms to music. The psalms are taken from the English Standard Version (ESV) of the Bible."/>
    <x v="257"/>
    <n v="85"/>
    <x v="2"/>
    <x v="0"/>
    <s v="USD"/>
    <n v="1409513940"/>
    <n v="1405949514"/>
    <b v="0"/>
    <x v="80"/>
    <b v="0"/>
    <s v="music/faith"/>
    <x v="62"/>
    <n v="21.25"/>
    <x v="4"/>
    <x v="28"/>
  </r>
  <r>
    <n v="1710"/>
    <s v="Producing a live album of our upcoming Europe tour"/>
    <s v="We want to create a gospel live album which has never been produced before."/>
    <x v="10"/>
    <n v="34"/>
    <x v="2"/>
    <x v="12"/>
    <s v="EUR"/>
    <n v="1453122000"/>
    <n v="1449151888"/>
    <b v="0"/>
    <x v="29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x v="0"/>
    <s v="USD"/>
    <n v="1409585434"/>
    <n v="1406907034"/>
    <b v="0"/>
    <x v="84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x v="10"/>
    <n v="0"/>
    <x v="2"/>
    <x v="0"/>
    <s v="USD"/>
    <n v="1435701353"/>
    <n v="1430517353"/>
    <b v="0"/>
    <x v="78"/>
    <b v="0"/>
    <s v="music/faith"/>
    <x v="50"/>
    <n v="0"/>
    <x v="4"/>
    <x v="28"/>
  </r>
  <r>
    <n v="1713"/>
    <s v="&quot;UNCOVERED ME&quot;"/>
    <s v="This music project is a compilation to my up-coming book UNCOVERED ME, I need your support to help me go to New York and complete it."/>
    <x v="9"/>
    <n v="50"/>
    <x v="2"/>
    <x v="0"/>
    <s v="USD"/>
    <n v="1412536412"/>
    <n v="1409944412"/>
    <b v="0"/>
    <x v="29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x v="0"/>
    <s v="USD"/>
    <n v="1430517761"/>
    <n v="1427925761"/>
    <b v="0"/>
    <x v="57"/>
    <b v="0"/>
    <s v="music/faith"/>
    <x v="59"/>
    <n v="115.71"/>
    <x v="4"/>
    <x v="28"/>
  </r>
  <r>
    <n v="1715"/>
    <s v="The Heart of a P.K."/>
    <s v="Kimberly Stokes the daughter of Elder Baby Stokes Jr, of Bibleway C.O.G.I.C, is currently working on a EP. She is sharing her heart"/>
    <x v="10"/>
    <n v="11"/>
    <x v="2"/>
    <x v="0"/>
    <s v="USD"/>
    <n v="1427772120"/>
    <n v="1425186785"/>
    <b v="0"/>
    <x v="84"/>
    <b v="0"/>
    <s v="music/faith"/>
    <x v="5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x v="0"/>
    <s v="USD"/>
    <n v="1481295099"/>
    <n v="1477835499"/>
    <b v="0"/>
    <x v="8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x v="282"/>
    <n v="1395"/>
    <x v="2"/>
    <x v="0"/>
    <s v="USD"/>
    <n v="1461211200"/>
    <n v="1459467238"/>
    <b v="0"/>
    <x v="14"/>
    <b v="0"/>
    <s v="music/faith"/>
    <x v="152"/>
    <n v="34.020000000000003"/>
    <x v="4"/>
    <x v="28"/>
  </r>
  <r>
    <n v="1718"/>
    <s v="The Prodigal Son"/>
    <s v="A melody for the galaxy."/>
    <x v="19"/>
    <n v="75"/>
    <x v="2"/>
    <x v="0"/>
    <s v="USD"/>
    <n v="1463201940"/>
    <n v="1459435149"/>
    <b v="0"/>
    <x v="84"/>
    <b v="0"/>
    <s v="music/faith"/>
    <x v="5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x v="0"/>
    <s v="USD"/>
    <n v="1410958191"/>
    <n v="1408366191"/>
    <b v="0"/>
    <x v="83"/>
    <b v="0"/>
    <s v="music/faith"/>
    <x v="60"/>
    <n v="11.67"/>
    <x v="4"/>
    <x v="28"/>
  </r>
  <r>
    <n v="1720"/>
    <s v="Justin &amp; Elly Heckel DEBUT ALBUM!"/>
    <s v="Justin and Elly Heckel just finished recording their Debut Album and need your help to release it to the rest of the World!"/>
    <x v="23"/>
    <n v="225"/>
    <x v="2"/>
    <x v="0"/>
    <s v="USD"/>
    <n v="1415562471"/>
    <n v="1412966871"/>
    <b v="0"/>
    <x v="22"/>
    <b v="0"/>
    <s v="music/faith"/>
    <x v="52"/>
    <n v="28.13"/>
    <x v="4"/>
    <x v="28"/>
  </r>
  <r>
    <n v="1721"/>
    <s v="&quot;HEAVEN'S CALLING&quot;"/>
    <s v="Heavens calling is an album for people all over the world in need of a healing for the soul, positive mindset and total prosperity"/>
    <x v="10"/>
    <n v="0"/>
    <x v="2"/>
    <x v="0"/>
    <s v="USD"/>
    <n v="1449831863"/>
    <n v="1447239863"/>
    <b v="0"/>
    <x v="78"/>
    <b v="0"/>
    <s v="music/faith"/>
    <x v="50"/>
    <n v="0"/>
    <x v="4"/>
    <x v="28"/>
  </r>
  <r>
    <n v="1722"/>
    <s v="Preserving the DC Gospel Stars"/>
    <s v="I am raising money to leave a legacy for the DC Gospel Stars and preserve this art form for music lovers of this style."/>
    <x v="283"/>
    <n v="1"/>
    <x v="2"/>
    <x v="0"/>
    <s v="USD"/>
    <n v="1459642200"/>
    <n v="1456441429"/>
    <b v="0"/>
    <x v="29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x v="0"/>
    <s v="USD"/>
    <n v="1435730400"/>
    <n v="1430855315"/>
    <b v="0"/>
    <x v="83"/>
    <b v="0"/>
    <s v="music/faith"/>
    <x v="113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x v="0"/>
    <s v="USD"/>
    <n v="1414707762"/>
    <n v="1412115762"/>
    <b v="0"/>
    <x v="80"/>
    <b v="0"/>
    <s v="music/faith"/>
    <x v="60"/>
    <n v="8.75"/>
    <x v="4"/>
    <x v="28"/>
  </r>
  <r>
    <n v="1725"/>
    <s v="Unveiled Debut Album"/>
    <s v="Christian band signed to VECA Records to release their debut album in Spring 2015.  This ministry is relying on faith-based donations."/>
    <x v="62"/>
    <n v="560"/>
    <x v="2"/>
    <x v="0"/>
    <s v="USD"/>
    <n v="1408922049"/>
    <n v="1406330049"/>
    <b v="0"/>
    <x v="82"/>
    <b v="0"/>
    <s v="music/faith"/>
    <x v="54"/>
    <n v="62.22"/>
    <x v="4"/>
    <x v="28"/>
  </r>
  <r>
    <n v="1726"/>
    <s v="&quot;Every Day&quot; CD by Amanda Joy Hall"/>
    <s v="Amanda Joy Hall's sophomore album, &quot;Every Day&quot;. Release expected July 2014"/>
    <x v="115"/>
    <n v="2196"/>
    <x v="2"/>
    <x v="0"/>
    <s v="USD"/>
    <n v="1403906664"/>
    <n v="1401401064"/>
    <b v="0"/>
    <x v="38"/>
    <b v="0"/>
    <s v="music/faith"/>
    <x v="122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x v="1"/>
    <s v="GBP"/>
    <n v="1428231600"/>
    <n v="1423520177"/>
    <b v="0"/>
    <x v="29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x v="21"/>
    <n v="855"/>
    <x v="2"/>
    <x v="0"/>
    <s v="USD"/>
    <n v="1445439674"/>
    <n v="1442847674"/>
    <b v="0"/>
    <x v="63"/>
    <b v="0"/>
    <s v="music/faith"/>
    <x v="149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x v="0"/>
    <s v="USD"/>
    <n v="1465521306"/>
    <n v="1460337306"/>
    <b v="0"/>
    <x v="78"/>
    <b v="0"/>
    <s v="music/faith"/>
    <x v="5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x v="0"/>
    <s v="USD"/>
    <n v="1445738783"/>
    <n v="1443146783"/>
    <b v="0"/>
    <x v="78"/>
    <b v="0"/>
    <s v="music/faith"/>
    <x v="50"/>
    <n v="0"/>
    <x v="4"/>
    <x v="28"/>
  </r>
  <r>
    <n v="1731"/>
    <s v="Sam Cox Band First Christian Tour"/>
    <s v="We are a Christin Worship band looking to midwest tour. God Bless!"/>
    <x v="28"/>
    <n v="0"/>
    <x v="2"/>
    <x v="0"/>
    <s v="USD"/>
    <n v="1434034800"/>
    <n v="1432849552"/>
    <b v="0"/>
    <x v="78"/>
    <b v="0"/>
    <s v="music/faith"/>
    <x v="5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x v="0"/>
    <s v="USD"/>
    <n v="1452920400"/>
    <n v="1447777481"/>
    <b v="0"/>
    <x v="78"/>
    <b v="0"/>
    <s v="music/faith"/>
    <x v="50"/>
    <n v="0"/>
    <x v="4"/>
    <x v="28"/>
  </r>
  <r>
    <n v="1733"/>
    <s v="What Faith Is EP/Album"/>
    <s v="I am trying to share the music I am blessed to have written. https://www.johncox4.com or https://reverbnation.com/johncox4"/>
    <x v="3"/>
    <n v="0"/>
    <x v="2"/>
    <x v="0"/>
    <s v="USD"/>
    <n v="1473802200"/>
    <n v="1472746374"/>
    <b v="0"/>
    <x v="78"/>
    <b v="0"/>
    <s v="music/faith"/>
    <x v="50"/>
    <n v="0"/>
    <x v="4"/>
    <x v="28"/>
  </r>
  <r>
    <n v="1734"/>
    <s v="Street Prophet Los CD and new book"/>
    <s v="This is a double venture project. I have finished a new manuscript and currently working on creating a Christian rap CD."/>
    <x v="37"/>
    <n v="1"/>
    <x v="2"/>
    <x v="0"/>
    <s v="USD"/>
    <n v="1431046356"/>
    <n v="1428454356"/>
    <b v="0"/>
    <x v="29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x v="28"/>
    <n v="110"/>
    <x v="2"/>
    <x v="0"/>
    <s v="USD"/>
    <n v="1470598345"/>
    <n v="1468006345"/>
    <b v="0"/>
    <x v="84"/>
    <b v="0"/>
    <s v="music/faith"/>
    <x v="57"/>
    <n v="55"/>
    <x v="4"/>
    <x v="28"/>
  </r>
  <r>
    <n v="1736"/>
    <s v="In His Presence"/>
    <s v="A unique meditative album reflecting on the life of Christ, inviting Him into your presence"/>
    <x v="9"/>
    <n v="22"/>
    <x v="2"/>
    <x v="0"/>
    <s v="USD"/>
    <n v="1447018833"/>
    <n v="1444423233"/>
    <b v="0"/>
    <x v="29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x v="23"/>
    <n v="850"/>
    <x v="2"/>
    <x v="0"/>
    <s v="USD"/>
    <n v="1437432392"/>
    <n v="1434840392"/>
    <b v="0"/>
    <x v="41"/>
    <b v="0"/>
    <s v="music/faith"/>
    <x v="70"/>
    <n v="56.67"/>
    <x v="4"/>
    <x v="28"/>
  </r>
  <r>
    <n v="1738"/>
    <s v="The Flashing Lights"/>
    <s v="Music that inspires and gives hope for overcoming and change. And it is good music."/>
    <x v="10"/>
    <n v="20"/>
    <x v="2"/>
    <x v="0"/>
    <s v="USD"/>
    <n v="1412283542"/>
    <n v="1409691542"/>
    <b v="0"/>
    <x v="29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x v="0"/>
    <s v="USD"/>
    <n v="1462391932"/>
    <n v="1457297932"/>
    <b v="0"/>
    <x v="29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x v="9"/>
    <n v="0"/>
    <x v="2"/>
    <x v="0"/>
    <s v="USD"/>
    <n v="1437075422"/>
    <n v="1434483422"/>
    <b v="0"/>
    <x v="78"/>
    <b v="0"/>
    <s v="music/faith"/>
    <x v="50"/>
    <n v="0"/>
    <x v="4"/>
    <x v="28"/>
  </r>
  <r>
    <n v="1741"/>
    <s v="Caught off Guard"/>
    <s v="A photo journal documenting my experiences and travels across New Zealand"/>
    <x v="38"/>
    <n v="1330"/>
    <x v="0"/>
    <x v="1"/>
    <s v="GBP"/>
    <n v="1433948671"/>
    <n v="1430060671"/>
    <b v="0"/>
    <x v="47"/>
    <b v="1"/>
    <s v="photography/photobooks"/>
    <x v="38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x v="0"/>
    <s v="USD"/>
    <n v="1483822800"/>
    <n v="1481058170"/>
    <b v="0"/>
    <x v="69"/>
    <b v="1"/>
    <s v="photography/photobooks"/>
    <x v="15"/>
    <n v="63.97"/>
    <x v="8"/>
    <x v="20"/>
  </r>
  <r>
    <n v="1743"/>
    <s v="The Fringes Project: Photobook of a Dying Language"/>
    <s v="Visual documentation of the endangered IÃ±upiat language, captured in the form of a printed photography book."/>
    <x v="12"/>
    <n v="6025"/>
    <x v="0"/>
    <x v="0"/>
    <s v="USD"/>
    <n v="1472270340"/>
    <n v="1470348775"/>
    <b v="0"/>
    <x v="85"/>
    <b v="1"/>
    <s v="photography/photobooks"/>
    <x v="8"/>
    <n v="89.93"/>
    <x v="8"/>
    <x v="20"/>
  </r>
  <r>
    <n v="1744"/>
    <s v="Water World"/>
    <s v="This book is the embodiment of my passion for water &amp; photography, which I hope will inspire you to pick up your camera and explore."/>
    <x v="62"/>
    <n v="6515"/>
    <x v="0"/>
    <x v="1"/>
    <s v="GBP"/>
    <n v="1425821477"/>
    <n v="1421937077"/>
    <b v="0"/>
    <x v="16"/>
    <b v="1"/>
    <s v="photography/photobooks"/>
    <x v="90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x v="0"/>
    <s v="USD"/>
    <n v="1482372000"/>
    <n v="1479276838"/>
    <b v="0"/>
    <x v="30"/>
    <b v="1"/>
    <s v="photography/photobooks"/>
    <x v="35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x v="0"/>
    <s v="USD"/>
    <n v="1479952800"/>
    <n v="1477368867"/>
    <b v="0"/>
    <x v="329"/>
    <b v="1"/>
    <s v="photography/photobooks"/>
    <x v="34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x v="1"/>
    <s v="GBP"/>
    <n v="1447426800"/>
    <n v="1444904830"/>
    <b v="0"/>
    <x v="180"/>
    <b v="1"/>
    <s v="photography/photobooks"/>
    <x v="2"/>
    <n v="59.41"/>
    <x v="8"/>
    <x v="20"/>
  </r>
  <r>
    <n v="1748"/>
    <s v="So It Is: Vancouver"/>
    <s v="Telling the story of the city through remarkable people who live in Vancouver today."/>
    <x v="63"/>
    <n v="64974"/>
    <x v="0"/>
    <x v="5"/>
    <s v="CAD"/>
    <n v="1441234143"/>
    <n v="1438642143"/>
    <b v="0"/>
    <x v="331"/>
    <b v="1"/>
    <s v="photography/photobooks"/>
    <x v="22"/>
    <n v="358.97"/>
    <x v="8"/>
    <x v="20"/>
  </r>
  <r>
    <n v="1749"/>
    <s v="E FOTOGRAFESCHE RECKBLECK - 367 DEEG AM AUSLAND ASAZ"/>
    <s v="Help me fund the production run of my first book by local Photographer Sandro Ortolani."/>
    <x v="284"/>
    <n v="12410.5"/>
    <x v="0"/>
    <x v="19"/>
    <s v="EUR"/>
    <n v="1488394800"/>
    <n v="1485213921"/>
    <b v="0"/>
    <x v="132"/>
    <b v="1"/>
    <s v="photography/photobooks"/>
    <x v="4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x v="0"/>
    <s v="USD"/>
    <n v="1461096304"/>
    <n v="1458936304"/>
    <b v="0"/>
    <x v="207"/>
    <b v="1"/>
    <s v="photography/photobooks"/>
    <x v="180"/>
    <n v="80.650000000000006"/>
    <x v="8"/>
    <x v="20"/>
  </r>
  <r>
    <n v="1751"/>
    <s v="Daily Bread: Stories from Rural Greece"/>
    <s v="Photographs and stories culled from 10 years of road trips through rural Greece"/>
    <x v="3"/>
    <n v="10290"/>
    <x v="0"/>
    <x v="0"/>
    <s v="USD"/>
    <n v="1426787123"/>
    <n v="1424198723"/>
    <b v="0"/>
    <x v="42"/>
    <b v="1"/>
    <s v="photography/photobooks"/>
    <x v="33"/>
    <n v="168.69"/>
    <x v="8"/>
    <x v="20"/>
  </r>
  <r>
    <n v="1752"/>
    <s v="Adfectus Book"/>
    <s v="A little book of calm, in picture form, that will soothe the soul and un-furrow the brow."/>
    <x v="38"/>
    <n v="3122"/>
    <x v="0"/>
    <x v="1"/>
    <s v="GBP"/>
    <n v="1476425082"/>
    <n v="1473833082"/>
    <b v="0"/>
    <x v="240"/>
    <b v="1"/>
    <s v="photography/photobooks"/>
    <x v="217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x v="8"/>
    <s v="DKK"/>
    <n v="1458579568"/>
    <n v="1455991168"/>
    <b v="0"/>
    <x v="2"/>
    <b v="1"/>
    <s v="photography/photobooks"/>
    <x v="29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x v="5"/>
    <s v="CAD"/>
    <n v="1428091353"/>
    <n v="1425502953"/>
    <b v="0"/>
    <x v="240"/>
    <b v="1"/>
    <s v="photography/photobooks"/>
    <x v="3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x v="0"/>
    <s v="USD"/>
    <n v="1444071361"/>
    <n v="1441479361"/>
    <b v="0"/>
    <x v="80"/>
    <b v="1"/>
    <s v="photography/photobooks"/>
    <x v="28"/>
    <n v="7.5"/>
    <x v="8"/>
    <x v="20"/>
  </r>
  <r>
    <n v="1756"/>
    <s v="214: A Photobook of Dallas Hip Hop"/>
    <s v="214 is a photobook about the local hip hop culture in Dallas, Texas between 2012 and 2014 by photographer, Mariah Tyler."/>
    <x v="62"/>
    <n v="5655.6"/>
    <x v="0"/>
    <x v="0"/>
    <s v="USD"/>
    <n v="1472443269"/>
    <n v="1468987269"/>
    <b v="0"/>
    <x v="148"/>
    <b v="1"/>
    <s v="photography/photobooks"/>
    <x v="33"/>
    <n v="47.13"/>
    <x v="8"/>
    <x v="20"/>
  </r>
  <r>
    <n v="1757"/>
    <s v="The Resurgence of Femininity Photo Thesis"/>
    <s v="I want to create a self published photo art book on the topic of the resurgence of femininity."/>
    <x v="10"/>
    <n v="5800"/>
    <x v="0"/>
    <x v="0"/>
    <s v="USD"/>
    <n v="1485631740"/>
    <n v="1483041083"/>
    <b v="0"/>
    <x v="25"/>
    <b v="1"/>
    <s v="photography/photobooks"/>
    <x v="31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x v="0"/>
    <s v="USD"/>
    <n v="1468536992"/>
    <n v="1463352992"/>
    <b v="0"/>
    <x v="74"/>
    <b v="1"/>
    <s v="photography/photobooks"/>
    <x v="41"/>
    <n v="42.48"/>
    <x v="8"/>
    <x v="20"/>
  </r>
  <r>
    <n v="1759"/>
    <s v="Death Valley"/>
    <s v="Death Valley will be the first photo book of Andi State"/>
    <x v="10"/>
    <n v="5330"/>
    <x v="0"/>
    <x v="0"/>
    <s v="USD"/>
    <n v="1427309629"/>
    <n v="1425585229"/>
    <b v="0"/>
    <x v="72"/>
    <b v="1"/>
    <s v="photography/photobooks"/>
    <x v="13"/>
    <n v="108.78"/>
    <x v="8"/>
    <x v="20"/>
  </r>
  <r>
    <n v="1760"/>
    <s v="Portraits by Aris Jerome"/>
    <s v="Thank you all so much for your pledges! We reached the goal! To continue supporting or for any questions email arisjerome@gmail.com"/>
    <x v="10"/>
    <n v="8272"/>
    <x v="0"/>
    <x v="0"/>
    <s v="USD"/>
    <n v="1456416513"/>
    <n v="1454688513"/>
    <b v="0"/>
    <x v="332"/>
    <b v="1"/>
    <s v="photography/photobooks"/>
    <x v="11"/>
    <n v="81.099999999999994"/>
    <x v="8"/>
    <x v="20"/>
  </r>
  <r>
    <n v="1761"/>
    <s v="I Wanted To See Boobs"/>
    <s v="A hardcover photobook telling the naked truth of a young photographers journey."/>
    <x v="213"/>
    <n v="155"/>
    <x v="0"/>
    <x v="1"/>
    <s v="GBP"/>
    <n v="1442065060"/>
    <n v="1437745060"/>
    <b v="0"/>
    <x v="83"/>
    <b v="1"/>
    <s v="photography/photobooks"/>
    <x v="19"/>
    <n v="51.67"/>
    <x v="8"/>
    <x v="20"/>
  </r>
  <r>
    <n v="1762"/>
    <s v="&quot;The Naked Pixel&quot; Ali Pakele"/>
    <s v="Project rewards $25 gets you 190+ digital images"/>
    <x v="213"/>
    <n v="885"/>
    <x v="0"/>
    <x v="0"/>
    <s v="USD"/>
    <n v="1457739245"/>
    <n v="1455147245"/>
    <b v="0"/>
    <x v="20"/>
    <b v="1"/>
    <s v="photography/photobooks"/>
    <x v="218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x v="0"/>
    <s v="USD"/>
    <n v="1477255840"/>
    <n v="1474663840"/>
    <b v="0"/>
    <x v="115"/>
    <b v="1"/>
    <s v="photography/photobooks"/>
    <x v="21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x v="1"/>
    <s v="GBP"/>
    <n v="1407065979"/>
    <n v="1404560379"/>
    <b v="1"/>
    <x v="70"/>
    <b v="0"/>
    <s v="photography/photobooks"/>
    <x v="68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x v="0"/>
    <s v="USD"/>
    <n v="1407972712"/>
    <n v="1405380712"/>
    <b v="1"/>
    <x v="273"/>
    <b v="0"/>
    <s v="photography/photobooks"/>
    <x v="155"/>
    <n v="72.17"/>
    <x v="8"/>
    <x v="20"/>
  </r>
  <r>
    <n v="1766"/>
    <s v="Photographic book on Melbourne's music scene"/>
    <s v="I want to create a beautiful book which documents the Melbourne music scene."/>
    <x v="15"/>
    <n v="0"/>
    <x v="2"/>
    <x v="2"/>
    <s v="AUD"/>
    <n v="1408999088"/>
    <n v="1407184688"/>
    <b v="1"/>
    <x v="78"/>
    <b v="0"/>
    <s v="photography/photobooks"/>
    <x v="50"/>
    <n v="0"/>
    <x v="8"/>
    <x v="20"/>
  </r>
  <r>
    <n v="1767"/>
    <s v="OR-GÃ“L-HO -A search for meaning during the World Cup"/>
    <s v="A photographic search for the true meaning of pride for ones country during the World Cup"/>
    <x v="10"/>
    <n v="2286"/>
    <x v="2"/>
    <x v="0"/>
    <s v="USD"/>
    <n v="1407080884"/>
    <n v="1404488884"/>
    <b v="1"/>
    <x v="70"/>
    <b v="0"/>
    <s v="photography/photobooks"/>
    <x v="132"/>
    <n v="58.62"/>
    <x v="8"/>
    <x v="20"/>
  </r>
  <r>
    <n v="1768"/>
    <s v="SWFTTR: Southwest Farm-to-Table Recipes"/>
    <s v="My goal is to create a catalog of farm-to-table recipes with stunning images from restaurants and farms in the southwest."/>
    <x v="10"/>
    <n v="187"/>
    <x v="2"/>
    <x v="0"/>
    <s v="USD"/>
    <n v="1411824444"/>
    <n v="1406640444"/>
    <b v="1"/>
    <x v="41"/>
    <b v="0"/>
    <s v="photography/photobooks"/>
    <x v="65"/>
    <n v="12.47"/>
    <x v="8"/>
    <x v="20"/>
  </r>
  <r>
    <n v="1769"/>
    <s v="Navajo Textile Project"/>
    <s v="To create a publication, and exhibition documenting the collection of Jamie Ross, longtime collector of Navajo Textiles"/>
    <x v="79"/>
    <n v="1081"/>
    <x v="2"/>
    <x v="0"/>
    <s v="USD"/>
    <n v="1421177959"/>
    <n v="1418585959"/>
    <b v="1"/>
    <x v="19"/>
    <b v="0"/>
    <s v="photography/photobooks"/>
    <x v="56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x v="0"/>
    <s v="USD"/>
    <n v="1413312194"/>
    <n v="1410288194"/>
    <b v="1"/>
    <x v="297"/>
    <b v="0"/>
    <s v="photography/photobooks"/>
    <x v="219"/>
    <n v="150.5"/>
    <x v="8"/>
    <x v="20"/>
  </r>
  <r>
    <n v="1771"/>
    <s v="&quot;Drakes Folly&quot;"/>
    <s v="Photographic book on the historic oil region of Pennsylvania where Edwin Drake drilled the well that started the modern oil industry."/>
    <x v="285"/>
    <n v="895"/>
    <x v="2"/>
    <x v="1"/>
    <s v="GBP"/>
    <n v="1414107040"/>
    <n v="1411515040"/>
    <b v="1"/>
    <x v="20"/>
    <b v="0"/>
    <s v="photography/photobooks"/>
    <x v="70"/>
    <n v="35.799999999999997"/>
    <x v="8"/>
    <x v="20"/>
  </r>
  <r>
    <n v="1772"/>
    <s v="White Mountain"/>
    <s v="A photobook and a short documentary film telling the story of Holocaust in Northwestern Lithuania"/>
    <x v="62"/>
    <n v="858"/>
    <x v="2"/>
    <x v="1"/>
    <s v="GBP"/>
    <n v="1404666836"/>
    <n v="1399482836"/>
    <b v="1"/>
    <x v="10"/>
    <b v="0"/>
    <s v="photography/photobooks"/>
    <x v="63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x v="0"/>
    <s v="USD"/>
    <n v="1421691298"/>
    <n v="1417803298"/>
    <b v="1"/>
    <x v="10"/>
    <b v="0"/>
    <s v="photography/photobooks"/>
    <x v="5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x v="0"/>
    <s v="USD"/>
    <n v="1417273140"/>
    <n v="1413609292"/>
    <b v="1"/>
    <x v="62"/>
    <b v="0"/>
    <s v="photography/photobooks"/>
    <x v="132"/>
    <n v="88.31"/>
    <x v="8"/>
    <x v="20"/>
  </r>
  <r>
    <n v="1775"/>
    <s v="Muhammad Ali - The Comeback"/>
    <s v="Rarely seen images of Muhammad Ali in his prime as he trained in Miami Beach at the famous 5th Street Gym in the early 70s"/>
    <x v="286"/>
    <n v="21158"/>
    <x v="2"/>
    <x v="0"/>
    <s v="USD"/>
    <n v="1414193160"/>
    <n v="1410305160"/>
    <b v="1"/>
    <x v="204"/>
    <b v="0"/>
    <s v="photography/photobooks"/>
    <x v="187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x v="1"/>
    <s v="GBP"/>
    <n v="1414623471"/>
    <n v="1411513071"/>
    <b v="1"/>
    <x v="80"/>
    <b v="0"/>
    <s v="photography/photobooks"/>
    <x v="113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x v="9"/>
    <s v="EUR"/>
    <n v="1424421253"/>
    <n v="1421829253"/>
    <b v="1"/>
    <x v="73"/>
    <b v="0"/>
    <s v="photography/photobooks"/>
    <x v="5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x v="0"/>
    <s v="USD"/>
    <n v="1427485395"/>
    <n v="1423600995"/>
    <b v="1"/>
    <x v="41"/>
    <b v="0"/>
    <s v="photography/photobooks"/>
    <x v="53"/>
    <n v="66.33"/>
    <x v="8"/>
    <x v="20"/>
  </r>
  <r>
    <n v="1779"/>
    <s v="Ozymandias : a photo book"/>
    <s v="Publication of an award-winning photographic series that explores the endless and beautiful dance between creation and destruction."/>
    <x v="34"/>
    <n v="3986"/>
    <x v="2"/>
    <x v="0"/>
    <s v="USD"/>
    <n v="1472834180"/>
    <n v="1470242180"/>
    <b v="1"/>
    <x v="44"/>
    <b v="0"/>
    <s v="photography/photobooks"/>
    <x v="71"/>
    <n v="104.89"/>
    <x v="8"/>
    <x v="20"/>
  </r>
  <r>
    <n v="1780"/>
    <s v="Native Nation"/>
    <s v="It is time to recognize and give to the indigenus groups the credit they deserve. It is time to understand where we come from."/>
    <x v="11"/>
    <n v="11923"/>
    <x v="2"/>
    <x v="0"/>
    <s v="USD"/>
    <n v="1467469510"/>
    <n v="1462285510"/>
    <b v="1"/>
    <x v="215"/>
    <b v="0"/>
    <s v="photography/photobooks"/>
    <x v="67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x v="0"/>
    <s v="USD"/>
    <n v="1473950945"/>
    <n v="1471272545"/>
    <b v="1"/>
    <x v="54"/>
    <b v="0"/>
    <s v="photography/photobooks"/>
    <x v="73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x v="0"/>
    <s v="USD"/>
    <n v="1456062489"/>
    <n v="1453211289"/>
    <b v="1"/>
    <x v="88"/>
    <b v="0"/>
    <s v="photography/photobooks"/>
    <x v="77"/>
    <n v="71.34"/>
    <x v="8"/>
    <x v="20"/>
  </r>
  <r>
    <n v="1783"/>
    <s v="Hues of my Vision"/>
    <s v="My Buddy Spirit and I, Ara, camping full time camera on hand for a bit over nine years. &quot;Hue of my Vision&quot; is our Photo Book."/>
    <x v="79"/>
    <n v="9477"/>
    <x v="2"/>
    <x v="0"/>
    <s v="USD"/>
    <n v="1432248478"/>
    <n v="1429656478"/>
    <b v="1"/>
    <x v="333"/>
    <b v="0"/>
    <s v="photography/photobooks"/>
    <x v="148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x v="0"/>
    <s v="USD"/>
    <n v="1422674700"/>
    <n v="1419954240"/>
    <b v="1"/>
    <x v="51"/>
    <b v="0"/>
    <s v="photography/photobooks"/>
    <x v="67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x v="0"/>
    <s v="USD"/>
    <n v="1413417600"/>
    <n v="1410750855"/>
    <b v="1"/>
    <x v="52"/>
    <b v="0"/>
    <s v="photography/photobooks"/>
    <x v="68"/>
    <n v="44.94"/>
    <x v="8"/>
    <x v="20"/>
  </r>
  <r>
    <n v="1786"/>
    <s v="Observations in 6x6"/>
    <s v="A photo book that shows a timeless trip from Portugal to Sri Lanka in a subjective point of view through an old Hasselblad objective."/>
    <x v="168"/>
    <n v="905"/>
    <x v="2"/>
    <x v="9"/>
    <s v="EUR"/>
    <n v="1418649177"/>
    <n v="1416057177"/>
    <b v="1"/>
    <x v="60"/>
    <b v="0"/>
    <s v="photography/photobooks"/>
    <x v="216"/>
    <n v="31.21"/>
    <x v="8"/>
    <x v="20"/>
  </r>
  <r>
    <n v="1787"/>
    <s v="Alpamayo to Yerupaja"/>
    <s v="Raising awareness to the effects of global warming through photographs of the high mountains of Peru."/>
    <x v="3"/>
    <n v="1533"/>
    <x v="2"/>
    <x v="0"/>
    <s v="USD"/>
    <n v="1428158637"/>
    <n v="1425570237"/>
    <b v="1"/>
    <x v="54"/>
    <b v="0"/>
    <s v="photography/photobooks"/>
    <x v="77"/>
    <n v="63.88"/>
    <x v="8"/>
    <x v="20"/>
  </r>
  <r>
    <n v="1788"/>
    <s v="Beyond the Pale"/>
    <s v="A photo book celebrating Goths, exploring their lives and giving an insight into what Goth is for them."/>
    <x v="62"/>
    <n v="76"/>
    <x v="2"/>
    <x v="1"/>
    <s v="GBP"/>
    <n v="1414795542"/>
    <n v="1412203542"/>
    <b v="1"/>
    <x v="80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x v="6"/>
    <n v="40"/>
    <x v="2"/>
    <x v="0"/>
    <s v="USD"/>
    <n v="1421042403"/>
    <n v="1415858403"/>
    <b v="1"/>
    <x v="80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x v="287"/>
    <n v="1636"/>
    <x v="2"/>
    <x v="0"/>
    <s v="USD"/>
    <n v="1423152678"/>
    <n v="1420560678"/>
    <b v="1"/>
    <x v="41"/>
    <b v="0"/>
    <s v="photography/photobooks"/>
    <x v="62"/>
    <n v="109.07"/>
    <x v="8"/>
    <x v="20"/>
  </r>
  <r>
    <n v="1791"/>
    <s v="disCover: Napoli"/>
    <s v="For the love of street photography and the beauty of traditional cultures in southern Italy."/>
    <x v="9"/>
    <n v="107"/>
    <x v="2"/>
    <x v="1"/>
    <s v="GBP"/>
    <n v="1422553565"/>
    <n v="1417369565"/>
    <b v="1"/>
    <x v="80"/>
    <b v="0"/>
    <s v="photography/photobooks"/>
    <x v="65"/>
    <n v="26.75"/>
    <x v="8"/>
    <x v="20"/>
  </r>
  <r>
    <n v="1792"/>
    <s v="Bensinger's: Photographs by Helaine Garren"/>
    <s v="In 1970 Helaine Garren shot a series of images at Bensingerâ€™s Pool Hall in Chicago, Illinois."/>
    <x v="31"/>
    <n v="15281"/>
    <x v="2"/>
    <x v="0"/>
    <s v="USD"/>
    <n v="1439189940"/>
    <n v="1435970682"/>
    <b v="1"/>
    <x v="237"/>
    <b v="0"/>
    <s v="photography/photobooks"/>
    <x v="220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x v="2"/>
    <s v="AUD"/>
    <n v="1417127040"/>
    <n v="1414531440"/>
    <b v="1"/>
    <x v="84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x v="7"/>
    <n v="997"/>
    <x v="2"/>
    <x v="0"/>
    <s v="USD"/>
    <n v="1423660422"/>
    <n v="1420636422"/>
    <b v="1"/>
    <x v="59"/>
    <b v="0"/>
    <s v="photography/photobooks"/>
    <x v="57"/>
    <n v="55.39"/>
    <x v="8"/>
    <x v="20"/>
  </r>
  <r>
    <n v="1795"/>
    <s v="THE AFGHANS - A Photo Book"/>
    <s v="A photography book documenting the impact of the ISAF mission on the Afghan people of Mazar-e Sharif."/>
    <x v="89"/>
    <n v="10846"/>
    <x v="2"/>
    <x v="12"/>
    <s v="EUR"/>
    <n v="1476460800"/>
    <n v="1473922541"/>
    <b v="1"/>
    <x v="75"/>
    <b v="0"/>
    <s v="photography/photobooks"/>
    <x v="115"/>
    <n v="133.9"/>
    <x v="8"/>
    <x v="20"/>
  </r>
  <r>
    <n v="1796"/>
    <s v="Kenema"/>
    <s v="Kenema is a stunning portrait photography book by British Photographer, Peter Dibdin, capturing community life in Kenema, Sierra Leone."/>
    <x v="266"/>
    <n v="4190"/>
    <x v="2"/>
    <x v="1"/>
    <s v="GBP"/>
    <n v="1469356366"/>
    <n v="1464172366"/>
    <b v="1"/>
    <x v="48"/>
    <b v="0"/>
    <s v="photography/photobooks"/>
    <x v="66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x v="0"/>
    <s v="USD"/>
    <n v="1481809189"/>
    <n v="1479217189"/>
    <b v="1"/>
    <x v="205"/>
    <b v="0"/>
    <s v="photography/photobooks"/>
    <x v="14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x v="0"/>
    <s v="USD"/>
    <n v="1454572233"/>
    <n v="1449388233"/>
    <b v="1"/>
    <x v="77"/>
    <b v="0"/>
    <s v="photography/photobooks"/>
    <x v="51"/>
    <n v="58.97"/>
    <x v="8"/>
    <x v="20"/>
  </r>
  <r>
    <n v="1799"/>
    <s v="The UnDiscovered Image"/>
    <s v="The UnDiscovered Image, a monthly publication dedicated to photographers."/>
    <x v="23"/>
    <n v="69.83"/>
    <x v="2"/>
    <x v="1"/>
    <s v="GBP"/>
    <n v="1415740408"/>
    <n v="1414008808"/>
    <b v="1"/>
    <x v="79"/>
    <b v="0"/>
    <s v="photography/photobooks"/>
    <x v="53"/>
    <n v="11.64"/>
    <x v="8"/>
    <x v="20"/>
  </r>
  <r>
    <n v="1800"/>
    <s v="The Sikh Project Book"/>
    <s v="Shot over 3 years in the U.K &amp; U.S, and featured in press worldwide, we need your help to back the highly anticipated Sikh Project book"/>
    <x v="288"/>
    <n v="9460"/>
    <x v="2"/>
    <x v="1"/>
    <s v="GBP"/>
    <n v="1476109970"/>
    <n v="1473517970"/>
    <b v="1"/>
    <x v="116"/>
    <b v="0"/>
    <s v="photography/photobooks"/>
    <x v="68"/>
    <n v="83.72"/>
    <x v="8"/>
    <x v="20"/>
  </r>
  <r>
    <n v="1801"/>
    <s v="Come, Bring, Punish"/>
    <s v="Get involved in Come, Bring, Punish, a new photo book by Ewen Spencer, documenting the European Ballroom scene and the life around it"/>
    <x v="73"/>
    <n v="2355"/>
    <x v="2"/>
    <x v="1"/>
    <s v="GBP"/>
    <n v="1450181400"/>
    <n v="1447429868"/>
    <b v="1"/>
    <x v="77"/>
    <b v="0"/>
    <s v="photography/photobooks"/>
    <x v="51"/>
    <n v="63.65"/>
    <x v="8"/>
    <x v="20"/>
  </r>
  <r>
    <n v="1802"/>
    <s v="Out Of The Dark"/>
    <s v="Inner Darkness turned into a photobook. Personal work i shot during my recovery...in Berlin."/>
    <x v="8"/>
    <n v="1697"/>
    <x v="2"/>
    <x v="12"/>
    <s v="EUR"/>
    <n v="1435442340"/>
    <n v="1433416830"/>
    <b v="1"/>
    <x v="59"/>
    <b v="0"/>
    <s v="photography/photobooks"/>
    <x v="216"/>
    <n v="94.28"/>
    <x v="8"/>
    <x v="20"/>
  </r>
  <r>
    <n v="1803"/>
    <s v="On the Verge, the book."/>
    <s v="Photographs capture fleeting experiences, where childhood is our past and adulthood is our future. In between. On the verge."/>
    <x v="178"/>
    <n v="5390"/>
    <x v="2"/>
    <x v="0"/>
    <s v="USD"/>
    <n v="1423878182"/>
    <n v="1421199782"/>
    <b v="1"/>
    <x v="11"/>
    <b v="0"/>
    <s v="photography/photobooks"/>
    <x v="134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x v="0"/>
    <s v="USD"/>
    <n v="1447521404"/>
    <n v="1444061804"/>
    <b v="1"/>
    <x v="47"/>
    <b v="0"/>
    <s v="photography/photobooks"/>
    <x v="131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x v="12"/>
    <s v="EUR"/>
    <n v="1443808800"/>
    <n v="1441048658"/>
    <b v="1"/>
    <x v="259"/>
    <b v="0"/>
    <s v="photography/photobooks"/>
    <x v="71"/>
    <n v="67.14"/>
    <x v="8"/>
    <x v="20"/>
  </r>
  <r>
    <n v="1806"/>
    <s v="American Presidents Naked"/>
    <s v="Join me in publishing an amazing and unprecedented book with full frontal photopraphs of 8 American Presidents Naked"/>
    <x v="22"/>
    <n v="591"/>
    <x v="2"/>
    <x v="1"/>
    <s v="GBP"/>
    <n v="1412090349"/>
    <n v="1409066349"/>
    <b v="1"/>
    <x v="22"/>
    <b v="0"/>
    <s v="photography/photobooks"/>
    <x v="56"/>
    <n v="73.88"/>
    <x v="8"/>
    <x v="20"/>
  </r>
  <r>
    <n v="1807"/>
    <s v="Anywhere but Here"/>
    <s v="I want to explore alternative cultures and lifestyles in America."/>
    <x v="10"/>
    <n v="553"/>
    <x v="2"/>
    <x v="0"/>
    <s v="USD"/>
    <n v="1411868313"/>
    <n v="1409276313"/>
    <b v="1"/>
    <x v="22"/>
    <b v="0"/>
    <s v="photography/photobooks"/>
    <x v="57"/>
    <n v="69.13"/>
    <x v="8"/>
    <x v="20"/>
  </r>
  <r>
    <n v="1808"/>
    <s v="An Iranian Journey"/>
    <s v="An Iranian Journey exposes the duality of life in modern Iran where youth navigate a thicket of Islamic laws and customs to live freely"/>
    <x v="89"/>
    <n v="11594"/>
    <x v="2"/>
    <x v="0"/>
    <s v="USD"/>
    <n v="1486830030"/>
    <n v="1483806030"/>
    <b v="1"/>
    <x v="93"/>
    <b v="0"/>
    <s v="photography/photobooks"/>
    <x v="139"/>
    <n v="120.77"/>
    <x v="8"/>
    <x v="20"/>
  </r>
  <r>
    <n v="1809"/>
    <s v="Hamilton: A Different Perspective"/>
    <s v="A stunning photo book highlighting the visual diversity of the City of Hamilton and showcasing it in a new light."/>
    <x v="8"/>
    <n v="380"/>
    <x v="2"/>
    <x v="5"/>
    <s v="CAD"/>
    <n v="1425246439"/>
    <n v="1422222439"/>
    <b v="1"/>
    <x v="82"/>
    <b v="0"/>
    <s v="photography/photobooks"/>
    <x v="57"/>
    <n v="42.22"/>
    <x v="8"/>
    <x v="20"/>
  </r>
  <r>
    <n v="1810"/>
    <s v="Film Speed"/>
    <s v="Film Speed is a series of Zines focusing on architecture shot completely on 35 and 120mm film."/>
    <x v="52"/>
    <n v="15"/>
    <x v="2"/>
    <x v="0"/>
    <s v="USD"/>
    <n v="1408657826"/>
    <n v="1407621026"/>
    <b v="0"/>
    <x v="84"/>
    <b v="0"/>
    <s v="photography/photobooks"/>
    <x v="56"/>
    <n v="7.5"/>
    <x v="8"/>
    <x v="20"/>
  </r>
  <r>
    <n v="1811"/>
    <s v="The Year of Sunsets"/>
    <s v="A collection of 365 color photographs of sunsets in 2014, beautifully presented in a hardcover book."/>
    <x v="214"/>
    <n v="40"/>
    <x v="2"/>
    <x v="0"/>
    <s v="USD"/>
    <n v="1414123200"/>
    <n v="1408962270"/>
    <b v="0"/>
    <x v="55"/>
    <b v="0"/>
    <s v="photography/photobooks"/>
    <x v="5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x v="1"/>
    <s v="GBP"/>
    <n v="1467531536"/>
    <n v="1464939536"/>
    <b v="0"/>
    <x v="23"/>
    <b v="0"/>
    <s v="photography/photobooks"/>
    <x v="55"/>
    <n v="37.61"/>
    <x v="8"/>
    <x v="20"/>
  </r>
  <r>
    <n v="1813"/>
    <s v="Libya : The Lost Days"/>
    <s v="This project aims to document, Libyan photographic history; through both print and artisan mediums ."/>
    <x v="222"/>
    <n v="0"/>
    <x v="2"/>
    <x v="1"/>
    <s v="GBP"/>
    <n v="1407532812"/>
    <n v="1404940812"/>
    <b v="0"/>
    <x v="78"/>
    <b v="0"/>
    <s v="photography/photobooks"/>
    <x v="50"/>
    <n v="0"/>
    <x v="8"/>
    <x v="20"/>
  </r>
  <r>
    <n v="1814"/>
    <s v="My Favourite Colour Was Yellow"/>
    <s v="A self published photo book documenting the overwhelming presence of the colour pink, in young girls lives here in the UK."/>
    <x v="14"/>
    <n v="5902"/>
    <x v="2"/>
    <x v="1"/>
    <s v="GBP"/>
    <n v="1425108736"/>
    <n v="1422516736"/>
    <b v="0"/>
    <x v="205"/>
    <b v="0"/>
    <s v="photography/photobooks"/>
    <x v="190"/>
    <n v="42.16"/>
    <x v="8"/>
    <x v="20"/>
  </r>
  <r>
    <n v="1815"/>
    <s v="Texas to Florida"/>
    <s v="Photographic roadtrip from Dallas/Ft Worth, Texas to Florida's beaches. A summer photography roadtrip project to include 5 states."/>
    <x v="9"/>
    <n v="0"/>
    <x v="2"/>
    <x v="0"/>
    <s v="USD"/>
    <n v="1435787137"/>
    <n v="1434577537"/>
    <b v="0"/>
    <x v="78"/>
    <b v="0"/>
    <s v="photography/photobooks"/>
    <x v="50"/>
    <n v="0"/>
    <x v="8"/>
    <x v="20"/>
  </r>
  <r>
    <n v="1816"/>
    <s v="Moments of Passion"/>
    <s v="A unique Photographic Book Project about the Passionate Moments and Strong Emotions that lie within Karate"/>
    <x v="31"/>
    <n v="509"/>
    <x v="2"/>
    <x v="16"/>
    <s v="CHF"/>
    <n v="1469473200"/>
    <n v="1467061303"/>
    <b v="0"/>
    <x v="79"/>
    <b v="0"/>
    <s v="photography/photobooks"/>
    <x v="53"/>
    <n v="84.83"/>
    <x v="8"/>
    <x v="20"/>
  </r>
  <r>
    <n v="1817"/>
    <s v="Through the Lens of Jerry Gustafson"/>
    <s v="Hundreds of breathtaking rodeo photographs collected in a beautiful coffee table book."/>
    <x v="102"/>
    <n v="9419"/>
    <x v="2"/>
    <x v="0"/>
    <s v="USD"/>
    <n v="1485759540"/>
    <n v="1480607607"/>
    <b v="0"/>
    <x v="61"/>
    <b v="0"/>
    <s v="photography/photobooks"/>
    <x v="221"/>
    <n v="94.19"/>
    <x v="8"/>
    <x v="20"/>
  </r>
  <r>
    <n v="1818"/>
    <s v="Give Me Your Goofy-ist"/>
    <s v="We are all different, this is a way to honor and celebrate the authenticity in being different."/>
    <x v="36"/>
    <n v="0"/>
    <x v="2"/>
    <x v="0"/>
    <s v="USD"/>
    <n v="1428035850"/>
    <n v="1425447450"/>
    <b v="0"/>
    <x v="78"/>
    <b v="0"/>
    <s v="photography/photobooks"/>
    <x v="5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x v="0"/>
    <s v="USD"/>
    <n v="1406743396"/>
    <n v="1404151396"/>
    <b v="0"/>
    <x v="80"/>
    <b v="0"/>
    <s v="photography/photobooks"/>
    <x v="5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x v="0"/>
    <s v="USD"/>
    <n v="1427850090"/>
    <n v="1425261690"/>
    <b v="0"/>
    <x v="22"/>
    <b v="0"/>
    <s v="photography/photobooks"/>
    <x v="113"/>
    <n v="213.38"/>
    <x v="8"/>
    <x v="20"/>
  </r>
  <r>
    <n v="1821"/>
    <s v="Glass Cloud on the road!"/>
    <s v="Glass Cloud tour dates are already beginning to pile up. They are turning to YOU to help get them from town to town."/>
    <x v="30"/>
    <n v="3372.25"/>
    <x v="0"/>
    <x v="0"/>
    <s v="USD"/>
    <n v="1330760367"/>
    <n v="1326872367"/>
    <b v="0"/>
    <x v="7"/>
    <b v="1"/>
    <s v="music/rock"/>
    <x v="165"/>
    <n v="59.16"/>
    <x v="4"/>
    <x v="11"/>
  </r>
  <r>
    <n v="1822"/>
    <s v="Wood Butcher's new music video- I Don't Wanna Party"/>
    <s v="Wood Butcher needs your help to make this happen. Buy a CD, support local music!"/>
    <x v="43"/>
    <n v="300"/>
    <x v="0"/>
    <x v="5"/>
    <s v="CAD"/>
    <n v="1391194860"/>
    <n v="1388084862"/>
    <b v="0"/>
    <x v="202"/>
    <b v="1"/>
    <s v="music/rock"/>
    <x v="8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x v="0"/>
    <s v="USD"/>
    <n v="1351095976"/>
    <n v="1348503976"/>
    <b v="0"/>
    <x v="51"/>
    <b v="1"/>
    <s v="music/rock"/>
    <x v="31"/>
    <n v="24.58"/>
    <x v="4"/>
    <x v="11"/>
  </r>
  <r>
    <n v="1824"/>
    <s v="Tin Man's Broken Wisdom Fund"/>
    <s v="cd fund raiser"/>
    <x v="9"/>
    <n v="3002"/>
    <x v="0"/>
    <x v="0"/>
    <s v="USD"/>
    <n v="1389146880"/>
    <n v="1387403967"/>
    <b v="0"/>
    <x v="244"/>
    <b v="1"/>
    <s v="music/rock"/>
    <x v="8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x v="0"/>
    <s v="USD"/>
    <n v="1373572903"/>
    <n v="1371585703"/>
    <b v="0"/>
    <x v="133"/>
    <b v="1"/>
    <s v="music/rock"/>
    <x v="2"/>
    <n v="42.02"/>
    <x v="4"/>
    <x v="11"/>
  </r>
  <r>
    <n v="1826"/>
    <s v="BEAR GHOST! Professional Recording! Yay!"/>
    <s v="Hear your favorite Bear Ghost in eargasmic quality!"/>
    <x v="13"/>
    <n v="2020"/>
    <x v="0"/>
    <x v="0"/>
    <s v="USD"/>
    <n v="1392675017"/>
    <n v="1390083017"/>
    <b v="0"/>
    <x v="44"/>
    <b v="1"/>
    <s v="music/rock"/>
    <x v="7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x v="0"/>
    <s v="USD"/>
    <n v="1299138561"/>
    <n v="1294818561"/>
    <b v="0"/>
    <x v="93"/>
    <b v="1"/>
    <s v="music/rock"/>
    <x v="7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x v="0"/>
    <s v="USD"/>
    <n v="1399672800"/>
    <n v="1396906530"/>
    <b v="0"/>
    <x v="53"/>
    <b v="1"/>
    <s v="music/rock"/>
    <x v="8"/>
    <n v="417.33"/>
    <x v="4"/>
    <x v="11"/>
  </r>
  <r>
    <n v="1829"/>
    <s v="Help JUICE (Boston) Record Their First Album"/>
    <s v="Everything is set to record are EP except for our finances. Please donate if you can! Any amount is appreciated. "/>
    <x v="15"/>
    <n v="2500.25"/>
    <x v="0"/>
    <x v="0"/>
    <s v="USD"/>
    <n v="1295647200"/>
    <n v="1291428371"/>
    <b v="0"/>
    <x v="51"/>
    <b v="1"/>
    <s v="music/rock"/>
    <x v="23"/>
    <n v="75.77"/>
    <x v="4"/>
    <x v="11"/>
  </r>
  <r>
    <n v="1830"/>
    <s v="Help Vintage Blue Complete and Promote Our Record!"/>
    <s v="We have come a long way on our new record, but now we need your help.  Help us, and together we can make magic!"/>
    <x v="36"/>
    <n v="15230"/>
    <x v="0"/>
    <x v="0"/>
    <s v="USD"/>
    <n v="1393259107"/>
    <n v="1390667107"/>
    <b v="0"/>
    <x v="334"/>
    <b v="1"/>
    <s v="music/rock"/>
    <x v="21"/>
    <n v="67.39"/>
    <x v="4"/>
    <x v="11"/>
  </r>
  <r>
    <n v="1831"/>
    <s v="Darling Waste Trailer Bail Out!"/>
    <s v="After a 2 year Odyssey, Darling Waste's trailer is still not home! We need $3,500 to get it through U.S. Customs!"/>
    <x v="28"/>
    <n v="1030"/>
    <x v="0"/>
    <x v="0"/>
    <s v="USD"/>
    <n v="1336866863"/>
    <n v="1335570863"/>
    <b v="0"/>
    <x v="25"/>
    <b v="1"/>
    <s v="music/rock"/>
    <x v="3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x v="18"/>
    <n v="500"/>
    <x v="0"/>
    <x v="0"/>
    <s v="USD"/>
    <n v="1299243427"/>
    <n v="1296651427"/>
    <b v="0"/>
    <x v="9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x v="0"/>
    <s v="USD"/>
    <n v="1362211140"/>
    <n v="1359421403"/>
    <b v="0"/>
    <x v="20"/>
    <b v="1"/>
    <s v="music/rock"/>
    <x v="222"/>
    <n v="42"/>
    <x v="4"/>
    <x v="11"/>
  </r>
  <r>
    <n v="1834"/>
    <s v="TDJ - All Part of the Plan EP/Tour"/>
    <s v="Help us fund our first tour and promote our new EP!"/>
    <x v="3"/>
    <n v="11805"/>
    <x v="0"/>
    <x v="0"/>
    <s v="USD"/>
    <n v="1422140895"/>
    <n v="1418684895"/>
    <b v="0"/>
    <x v="240"/>
    <b v="1"/>
    <s v="music/rock"/>
    <x v="90"/>
    <n v="131.16999999999999"/>
    <x v="4"/>
    <x v="11"/>
  </r>
  <r>
    <n v="1835"/>
    <s v="DIRTY LITTLE REBEL EP"/>
    <s v="WE ARE A HARD ROCK/PUNK BAND SEEKING FUNDS TO RECORD A NEW EP. _x000a__x000a_https://www.reverbnation.com/dirtylittlerebel"/>
    <x v="2"/>
    <n v="520"/>
    <x v="0"/>
    <x v="1"/>
    <s v="GBP"/>
    <n v="1459439471"/>
    <n v="1456851071"/>
    <b v="0"/>
    <x v="202"/>
    <b v="1"/>
    <s v="music/rock"/>
    <x v="3"/>
    <n v="47.27"/>
    <x v="4"/>
    <x v="11"/>
  </r>
  <r>
    <n v="1836"/>
    <s v="KICKSTART OUR &lt;+3"/>
    <s v="Help fund our 2013 Sound &amp; Lighting Touring rig!"/>
    <x v="10"/>
    <n v="10017"/>
    <x v="0"/>
    <x v="0"/>
    <s v="USD"/>
    <n v="1361129129"/>
    <n v="1359660329"/>
    <b v="0"/>
    <x v="165"/>
    <b v="1"/>
    <s v="music/rock"/>
    <x v="177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x v="0"/>
    <s v="USD"/>
    <n v="1332029335"/>
    <n v="1326848935"/>
    <b v="0"/>
    <x v="209"/>
    <b v="1"/>
    <s v="music/rock"/>
    <x v="223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x v="0"/>
    <s v="USD"/>
    <n v="1317438000"/>
    <n v="1314989557"/>
    <b v="0"/>
    <x v="33"/>
    <b v="1"/>
    <s v="music/rock"/>
    <x v="8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x v="28"/>
    <n v="2053"/>
    <x v="0"/>
    <x v="0"/>
    <s v="USD"/>
    <n v="1475342382"/>
    <n v="1472750382"/>
    <b v="0"/>
    <x v="43"/>
    <b v="1"/>
    <s v="music/rock"/>
    <x v="207"/>
    <n v="45.62"/>
    <x v="4"/>
    <x v="11"/>
  </r>
  <r>
    <n v="1840"/>
    <s v="City of the Weak on Tour!"/>
    <s v="St. Paul five-piece band City of the Weak hits the road May 9th, heading for Ft. Lauderdale to attend the Driven Music Conference!"/>
    <x v="42"/>
    <n v="980"/>
    <x v="0"/>
    <x v="0"/>
    <s v="USD"/>
    <n v="1367902740"/>
    <n v="1366251510"/>
    <b v="0"/>
    <x v="62"/>
    <b v="1"/>
    <s v="music/rock"/>
    <x v="15"/>
    <n v="75.38"/>
    <x v="4"/>
    <x v="11"/>
  </r>
  <r>
    <n v="1841"/>
    <s v="Hydra Effect Debut EP"/>
    <s v="Hard Rock with a Positive Message. Help us fund, release and promote our debut EP!"/>
    <x v="13"/>
    <n v="2035"/>
    <x v="0"/>
    <x v="0"/>
    <s v="USD"/>
    <n v="1400561940"/>
    <n v="1397679445"/>
    <b v="0"/>
    <x v="244"/>
    <b v="1"/>
    <s v="music/rock"/>
    <x v="2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x v="0"/>
    <s v="USD"/>
    <n v="1425275940"/>
    <n v="1422371381"/>
    <b v="0"/>
    <x v="64"/>
    <b v="1"/>
    <s v="music/rock"/>
    <x v="10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x v="0"/>
    <s v="USD"/>
    <n v="1298245954"/>
    <n v="1295653954"/>
    <b v="0"/>
    <x v="179"/>
    <b v="1"/>
    <s v="music/rock"/>
    <x v="39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x v="0"/>
    <s v="USD"/>
    <n v="1307761200"/>
    <n v="1304464914"/>
    <b v="0"/>
    <x v="9"/>
    <b v="1"/>
    <s v="music/rock"/>
    <x v="7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x v="0"/>
    <s v="USD"/>
    <n v="1466139300"/>
    <n v="1464854398"/>
    <b v="0"/>
    <x v="10"/>
    <b v="1"/>
    <s v="music/rock"/>
    <x v="8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x v="0"/>
    <s v="USD"/>
    <n v="1355585777"/>
    <n v="1352993777"/>
    <b v="0"/>
    <x v="335"/>
    <b v="1"/>
    <s v="music/rock"/>
    <x v="17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x v="0"/>
    <s v="USD"/>
    <n v="1429594832"/>
    <n v="1427780432"/>
    <b v="0"/>
    <x v="44"/>
    <b v="1"/>
    <s v="music/rock"/>
    <x v="10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x v="0"/>
    <s v="USD"/>
    <n v="1312095540"/>
    <n v="1306608888"/>
    <b v="0"/>
    <x v="54"/>
    <b v="1"/>
    <s v="music/rock"/>
    <x v="13"/>
    <n v="134.21"/>
    <x v="4"/>
    <x v="11"/>
  </r>
  <r>
    <n v="1849"/>
    <s v="Release the Skyline Album"/>
    <s v="Release the Skylines is a small, local Cleveland metal band looking to record an album."/>
    <x v="43"/>
    <n v="301"/>
    <x v="0"/>
    <x v="0"/>
    <s v="USD"/>
    <n v="1350505059"/>
    <n v="1347913059"/>
    <b v="0"/>
    <x v="22"/>
    <b v="1"/>
    <s v="music/rock"/>
    <x v="8"/>
    <n v="37.630000000000003"/>
    <x v="4"/>
    <x v="11"/>
  </r>
  <r>
    <n v="1850"/>
    <s v="WILKES EP"/>
    <s v="WILKES is the solo venture of HighFlightSociety singer / Disciple bassist, Jason Wilkes. This project is to fund the debut 6 song EP."/>
    <x v="7"/>
    <n v="9137"/>
    <x v="0"/>
    <x v="0"/>
    <s v="USD"/>
    <n v="1405033300"/>
    <n v="1402441300"/>
    <b v="0"/>
    <x v="122"/>
    <b v="1"/>
    <s v="music/rock"/>
    <x v="21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x v="0"/>
    <s v="USD"/>
    <n v="1406509200"/>
    <n v="1404769538"/>
    <b v="0"/>
    <x v="55"/>
    <b v="1"/>
    <s v="music/rock"/>
    <x v="8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x v="0"/>
    <s v="USD"/>
    <n v="1429920000"/>
    <n v="1426703452"/>
    <b v="0"/>
    <x v="132"/>
    <b v="1"/>
    <s v="music/rock"/>
    <x v="1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x v="0"/>
    <s v="USD"/>
    <n v="1352860017"/>
    <n v="1348536417"/>
    <b v="0"/>
    <x v="25"/>
    <b v="1"/>
    <s v="music/rock"/>
    <x v="21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x v="0"/>
    <s v="USD"/>
    <n v="1369355437"/>
    <n v="1366763437"/>
    <b v="0"/>
    <x v="49"/>
    <b v="1"/>
    <s v="music/rock"/>
    <x v="21"/>
    <n v="88.04"/>
    <x v="4"/>
    <x v="11"/>
  </r>
  <r>
    <n v="1855"/>
    <s v="Motion Device Debut EP"/>
    <s v="11 year old Sara &amp; Motion Device want rock &amp; metal fans all over the world to unite and join the ROCK REVOLUTION!!!"/>
    <x v="222"/>
    <n v="13480.16"/>
    <x v="0"/>
    <x v="5"/>
    <s v="CAD"/>
    <n v="1389012940"/>
    <n v="1385124940"/>
    <b v="0"/>
    <x v="277"/>
    <b v="1"/>
    <s v="music/rock"/>
    <x v="224"/>
    <n v="70.58"/>
    <x v="4"/>
    <x v="11"/>
  </r>
  <r>
    <n v="1856"/>
    <s v="Lazy Sunday"/>
    <s v="We are an independent band who needs your help for the production of our new album, so we can share our music with you lovely people :)"/>
    <x v="13"/>
    <n v="2025"/>
    <x v="0"/>
    <x v="0"/>
    <s v="USD"/>
    <n v="1405715472"/>
    <n v="1403901072"/>
    <b v="0"/>
    <x v="44"/>
    <b v="1"/>
    <s v="music/rock"/>
    <x v="7"/>
    <n v="53.29"/>
    <x v="4"/>
    <x v="11"/>
  </r>
  <r>
    <n v="1857"/>
    <s v="Holy Water Moses - A Hail Dale Project"/>
    <s v="We need to get back to Nashville to record our second record, a full LP this time.  It ain't cheap and we need your help!"/>
    <x v="9"/>
    <n v="3000"/>
    <x v="0"/>
    <x v="0"/>
    <s v="USD"/>
    <n v="1410546413"/>
    <n v="1407954413"/>
    <b v="0"/>
    <x v="19"/>
    <b v="1"/>
    <s v="music/rock"/>
    <x v="8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x v="0"/>
    <s v="USD"/>
    <n v="1324014521"/>
    <n v="1318826921"/>
    <b v="0"/>
    <x v="184"/>
    <b v="1"/>
    <s v="music/rock"/>
    <x v="15"/>
    <n v="40.549999999999997"/>
    <x v="4"/>
    <x v="11"/>
  </r>
  <r>
    <n v="1859"/>
    <s v="Queen Kwong Tour to London and Paris"/>
    <s v="Queen Kwong is going ON TOUR to London and Paris!"/>
    <x v="9"/>
    <n v="3955"/>
    <x v="0"/>
    <x v="0"/>
    <s v="USD"/>
    <n v="1316716129"/>
    <n v="1314124129"/>
    <b v="0"/>
    <x v="66"/>
    <b v="1"/>
    <s v="music/rock"/>
    <x v="88"/>
    <n v="70.63"/>
    <x v="4"/>
    <x v="11"/>
  </r>
  <r>
    <n v="1860"/>
    <s v="A Simple Complex's 2013 CD Release Party DVD"/>
    <s v="ASC had a one-of-a-kind CD release party in 2013, and we want to share it with the world - in DVD format!"/>
    <x v="47"/>
    <n v="1001"/>
    <x v="0"/>
    <x v="0"/>
    <s v="USD"/>
    <n v="1391706084"/>
    <n v="1389891684"/>
    <b v="0"/>
    <x v="10"/>
    <b v="1"/>
    <s v="music/rock"/>
    <x v="18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x v="1"/>
    <s v="GBP"/>
    <n v="1422256341"/>
    <n v="1419664341"/>
    <b v="0"/>
    <x v="78"/>
    <b v="0"/>
    <s v="games/mobile games"/>
    <x v="5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x v="0"/>
    <s v="USD"/>
    <n v="1488958200"/>
    <n v="1484912974"/>
    <b v="0"/>
    <x v="38"/>
    <b v="0"/>
    <s v="games/mobile games"/>
    <x v="59"/>
    <n v="90.94"/>
    <x v="6"/>
    <x v="18"/>
  </r>
  <r>
    <n v="1863"/>
    <s v="Project: 20M813"/>
    <s v="This is an Android game where you take control of the zombies and try to eat your way to world domination!"/>
    <x v="30"/>
    <n v="10"/>
    <x v="2"/>
    <x v="0"/>
    <s v="USD"/>
    <n v="1402600085"/>
    <n v="1400008085"/>
    <b v="0"/>
    <x v="84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x v="0"/>
    <s v="USD"/>
    <n v="1399223500"/>
    <n v="1396631500"/>
    <b v="0"/>
    <x v="53"/>
    <b v="0"/>
    <s v="games/mobile games"/>
    <x v="152"/>
    <n v="58.08"/>
    <x v="6"/>
    <x v="18"/>
  </r>
  <r>
    <n v="1865"/>
    <s v="THE RUNNING GAME"/>
    <s v="This game is an alternative to the boring morning jogs This game will make you excited to workout Following elite footballer movements!"/>
    <x v="74"/>
    <n v="4"/>
    <x v="2"/>
    <x v="1"/>
    <s v="GBP"/>
    <n v="1478425747"/>
    <n v="1475398147"/>
    <b v="0"/>
    <x v="84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x v="0"/>
    <s v="USD"/>
    <n v="1488340800"/>
    <n v="1483768497"/>
    <b v="0"/>
    <x v="84"/>
    <b v="0"/>
    <s v="games/mobile games"/>
    <x v="60"/>
    <n v="62.5"/>
    <x v="6"/>
    <x v="18"/>
  </r>
  <r>
    <n v="1867"/>
    <s v="Meme Wars - Dank Age"/>
    <s v="A mix of PokemonGo, Game of War- Fire Age, DragonSoul, &amp; Throwdown. Join a clan, collect meme, upgrade features, fight, &amp; compete."/>
    <x v="22"/>
    <n v="10"/>
    <x v="2"/>
    <x v="0"/>
    <s v="USD"/>
    <n v="1478383912"/>
    <n v="1475791912"/>
    <b v="0"/>
    <x v="29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x v="31"/>
    <n v="1217"/>
    <x v="2"/>
    <x v="0"/>
    <s v="USD"/>
    <n v="1450166340"/>
    <n v="1448044925"/>
    <b v="0"/>
    <x v="57"/>
    <b v="0"/>
    <s v="games/mobile games"/>
    <x v="62"/>
    <n v="71.59"/>
    <x v="6"/>
    <x v="18"/>
  </r>
  <r>
    <n v="1869"/>
    <s v="Castle Crawler RPG"/>
    <s v="CCRPG will be a 2D Pixel Art Game based on similar elements to the SNES game &quot;Zelda: A Link to the Past&quot; with RPG elements added in."/>
    <x v="3"/>
    <n v="0"/>
    <x v="2"/>
    <x v="0"/>
    <s v="USD"/>
    <n v="1483488249"/>
    <n v="1480896249"/>
    <b v="0"/>
    <x v="78"/>
    <b v="0"/>
    <s v="games/mobile games"/>
    <x v="5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x v="0"/>
    <s v="USD"/>
    <n v="1454213820"/>
    <n v="1451723535"/>
    <b v="0"/>
    <x v="202"/>
    <b v="0"/>
    <s v="games/mobile games"/>
    <x v="54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x v="0"/>
    <s v="USD"/>
    <n v="1416512901"/>
    <n v="1413053301"/>
    <b v="0"/>
    <x v="195"/>
    <b v="0"/>
    <s v="games/mobile games"/>
    <x v="225"/>
    <n v="49.12"/>
    <x v="6"/>
    <x v="18"/>
  </r>
  <r>
    <n v="1872"/>
    <s v="ZombieTime!"/>
    <s v="A Top-View Action game where you play as Bob, the FIRST zombie to rise from the grave. Bring chaos to town, feast and don't die again."/>
    <x v="22"/>
    <n v="212"/>
    <x v="2"/>
    <x v="0"/>
    <s v="USD"/>
    <n v="1435633602"/>
    <n v="1433041602"/>
    <b v="0"/>
    <x v="62"/>
    <b v="0"/>
    <s v="games/mobile games"/>
    <x v="60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x v="6"/>
    <n v="36"/>
    <x v="2"/>
    <x v="5"/>
    <s v="CAD"/>
    <n v="1436373900"/>
    <n v="1433861210"/>
    <b v="0"/>
    <x v="84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x v="292"/>
    <n v="26"/>
    <x v="2"/>
    <x v="0"/>
    <s v="USD"/>
    <n v="1467155733"/>
    <n v="1465427733"/>
    <b v="0"/>
    <x v="84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x v="3"/>
    <n v="51"/>
    <x v="2"/>
    <x v="0"/>
    <s v="USD"/>
    <n v="1470519308"/>
    <n v="1465335308"/>
    <b v="0"/>
    <x v="8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x v="293"/>
    <n v="0"/>
    <x v="2"/>
    <x v="2"/>
    <s v="AUD"/>
    <n v="1402901405"/>
    <n v="1400309405"/>
    <b v="0"/>
    <x v="78"/>
    <b v="0"/>
    <s v="games/mobile games"/>
    <x v="50"/>
    <n v="0"/>
    <x v="6"/>
    <x v="18"/>
  </r>
  <r>
    <n v="1877"/>
    <s v="Chip Dip II: Son of Chip Dip! - A Terrible, Terrible Game"/>
    <s v="It's obvious you won't survive by your wits alone. Unfortunately that's all you've got, Chip. Run!"/>
    <x v="294"/>
    <n v="0"/>
    <x v="2"/>
    <x v="0"/>
    <s v="USD"/>
    <n v="1425170525"/>
    <n v="1422664925"/>
    <b v="0"/>
    <x v="78"/>
    <b v="0"/>
    <s v="games/mobile games"/>
    <x v="50"/>
    <n v="0"/>
    <x v="6"/>
    <x v="18"/>
  </r>
  <r>
    <n v="1878"/>
    <s v="Aussies versus Zombies"/>
    <s v="Action game now playable on Android/iOS platforms and PC browsers. Easy gameplay even for starters yet hard to be skilled. Multi-player"/>
    <x v="6"/>
    <n v="0"/>
    <x v="2"/>
    <x v="2"/>
    <s v="AUD"/>
    <n v="1402618355"/>
    <n v="1400026355"/>
    <b v="0"/>
    <x v="78"/>
    <b v="0"/>
    <s v="games/mobile games"/>
    <x v="50"/>
    <n v="0"/>
    <x v="6"/>
    <x v="18"/>
  </r>
  <r>
    <n v="1879"/>
    <s v="Alex and More"/>
    <s v="Juego de plataformas con 20 personajes. Cada personaje tiene cuatro habilidades distintas al resto de personajes y sus propias voces."/>
    <x v="10"/>
    <n v="6"/>
    <x v="2"/>
    <x v="3"/>
    <s v="EUR"/>
    <n v="1457966129"/>
    <n v="1455377729"/>
    <b v="0"/>
    <x v="84"/>
    <b v="0"/>
    <s v="games/mobile games"/>
    <x v="50"/>
    <n v="3"/>
    <x v="6"/>
    <x v="18"/>
  </r>
  <r>
    <n v="1880"/>
    <s v="Sim Betting Football"/>
    <s v="Sim Betting Football is the only football (soccer) betting simulation  game."/>
    <x v="10"/>
    <n v="1004"/>
    <x v="2"/>
    <x v="1"/>
    <s v="GBP"/>
    <n v="1459341380"/>
    <n v="1456839380"/>
    <b v="0"/>
    <x v="54"/>
    <b v="0"/>
    <s v="games/mobile games"/>
    <x v="68"/>
    <n v="41.83"/>
    <x v="6"/>
    <x v="18"/>
  </r>
  <r>
    <n v="1881"/>
    <s v="Story Rock by The Jolly Llamas -- Our First Album!"/>
    <s v="We're now raising money to produce a music video. Those who donate get a vote in deciding which song!"/>
    <x v="13"/>
    <n v="3453.69"/>
    <x v="0"/>
    <x v="0"/>
    <s v="USD"/>
    <n v="1425955189"/>
    <n v="1423366789"/>
    <b v="0"/>
    <x v="16"/>
    <b v="1"/>
    <s v="music/indie rock"/>
    <x v="36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x v="0"/>
    <s v="USD"/>
    <n v="1341964080"/>
    <n v="1339109212"/>
    <b v="0"/>
    <x v="75"/>
    <b v="1"/>
    <s v="music/indie rock"/>
    <x v="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x v="0"/>
    <s v="USD"/>
    <n v="1333921508"/>
    <n v="1331333108"/>
    <b v="0"/>
    <x v="58"/>
    <b v="1"/>
    <s v="music/indie rock"/>
    <x v="2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x v="0"/>
    <s v="USD"/>
    <n v="1354017600"/>
    <n v="1350967535"/>
    <b v="0"/>
    <x v="55"/>
    <b v="1"/>
    <s v="music/indie rock"/>
    <x v="16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x v="0"/>
    <s v="USD"/>
    <n v="1344636000"/>
    <n v="1341800110"/>
    <b v="0"/>
    <x v="217"/>
    <b v="1"/>
    <s v="music/indie rock"/>
    <x v="31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x v="0"/>
    <s v="USD"/>
    <n v="1415832338"/>
    <n v="1413236738"/>
    <b v="0"/>
    <x v="60"/>
    <b v="1"/>
    <s v="music/indie rock"/>
    <x v="21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x v="3"/>
    <s v="EUR"/>
    <n v="1449178200"/>
    <n v="1447614732"/>
    <b v="0"/>
    <x v="22"/>
    <b v="1"/>
    <s v="music/indie rock"/>
    <x v="38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x v="0"/>
    <s v="USD"/>
    <n v="1275368340"/>
    <n v="1272692732"/>
    <b v="0"/>
    <x v="30"/>
    <b v="1"/>
    <s v="music/indie rock"/>
    <x v="183"/>
    <n v="46.65"/>
    <x v="4"/>
    <x v="14"/>
  </r>
  <r>
    <n v="1889"/>
    <s v="LittleBear"/>
    <s v="Sweeping epic melodies. I want to incorporate all my influences into one album I have been writing for 90 days now and ready to record!"/>
    <x v="13"/>
    <n v="2132"/>
    <x v="0"/>
    <x v="0"/>
    <s v="USD"/>
    <n v="1363024946"/>
    <n v="1359140546"/>
    <b v="0"/>
    <x v="34"/>
    <b v="1"/>
    <s v="music/indie rock"/>
    <x v="13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x v="0"/>
    <s v="USD"/>
    <n v="1355597528"/>
    <n v="1353005528"/>
    <b v="0"/>
    <x v="336"/>
    <b v="1"/>
    <s v="music/indie rock"/>
    <x v="14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x v="0"/>
    <s v="USD"/>
    <n v="1279778400"/>
    <n v="1275851354"/>
    <b v="0"/>
    <x v="148"/>
    <b v="1"/>
    <s v="music/indie rock"/>
    <x v="6"/>
    <n v="87.96"/>
    <x v="4"/>
    <x v="14"/>
  </r>
  <r>
    <n v="1892"/>
    <s v="Nemes wants you to be able to hear their new songs!"/>
    <s v="Nemes has just recorded a new album and is raising $500 to get it mixed and mastered professionally."/>
    <x v="2"/>
    <n v="683"/>
    <x v="0"/>
    <x v="0"/>
    <s v="USD"/>
    <n v="1307459881"/>
    <n v="1304867881"/>
    <b v="0"/>
    <x v="55"/>
    <b v="1"/>
    <s v="music/indie rock"/>
    <x v="0"/>
    <n v="26.27"/>
    <x v="4"/>
    <x v="14"/>
  </r>
  <r>
    <n v="1893"/>
    <s v="Archeology 7&quot; Vinyl"/>
    <s v="Archeology is looking to gain support to release their 7&quot; vinyl single &quot;Hunger&quot; as well as the b-side, &quot;Kings canyon."/>
    <x v="30"/>
    <n v="2600"/>
    <x v="0"/>
    <x v="0"/>
    <s v="USD"/>
    <n v="1302926340"/>
    <n v="1301524585"/>
    <b v="0"/>
    <x v="43"/>
    <b v="1"/>
    <s v="music/indie rock"/>
    <x v="3"/>
    <n v="57.78"/>
    <x v="4"/>
    <x v="14"/>
  </r>
  <r>
    <n v="1894"/>
    <s v="Help me release my first 3 song EP!!"/>
    <s v="Im trying to raise $1000 for a 3 song EP in a studio!"/>
    <x v="28"/>
    <n v="1145"/>
    <x v="0"/>
    <x v="0"/>
    <s v="USD"/>
    <n v="1329082983"/>
    <n v="1326404583"/>
    <b v="0"/>
    <x v="9"/>
    <b v="1"/>
    <s v="music/indie rock"/>
    <x v="41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x v="0"/>
    <s v="USD"/>
    <n v="1445363722"/>
    <n v="1442771722"/>
    <b v="0"/>
    <x v="5"/>
    <b v="1"/>
    <s v="music/indie rock"/>
    <x v="21"/>
    <n v="196.34"/>
    <x v="4"/>
    <x v="14"/>
  </r>
  <r>
    <n v="1896"/>
    <s v="the bridge"/>
    <s v="My barely anticipated second album of self produced songs is ready to go.  Just need a little help to cover mastering, artwork etc."/>
    <x v="298"/>
    <n v="559"/>
    <x v="0"/>
    <x v="0"/>
    <s v="USD"/>
    <n v="1334250165"/>
    <n v="1331658165"/>
    <b v="0"/>
    <x v="62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x v="0"/>
    <s v="USD"/>
    <n v="1393966800"/>
    <n v="1392040806"/>
    <b v="0"/>
    <x v="275"/>
    <b v="1"/>
    <s v="music/indie rock"/>
    <x v="21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x v="28"/>
    <n v="1445"/>
    <x v="0"/>
    <x v="0"/>
    <s v="USD"/>
    <n v="1454349600"/>
    <n v="1451277473"/>
    <b v="0"/>
    <x v="64"/>
    <b v="1"/>
    <s v="music/indie rock"/>
    <x v="14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x v="0"/>
    <s v="USD"/>
    <n v="1427319366"/>
    <n v="1424730966"/>
    <b v="0"/>
    <x v="288"/>
    <b v="1"/>
    <s v="music/indie rock"/>
    <x v="18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x v="0"/>
    <s v="USD"/>
    <n v="1349517540"/>
    <n v="1347137731"/>
    <b v="0"/>
    <x v="241"/>
    <b v="1"/>
    <s v="music/indie rock"/>
    <x v="15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x v="1"/>
    <s v="GBP"/>
    <n v="1432299600"/>
    <n v="1429707729"/>
    <b v="0"/>
    <x v="20"/>
    <b v="0"/>
    <s v="technology/gadgets"/>
    <x v="56"/>
    <n v="106.8"/>
    <x v="2"/>
    <x v="29"/>
  </r>
  <r>
    <n v="1902"/>
    <s v="Cardboard reality"/>
    <s v="Virtual reality is expensive, here is the solution. I've created a VR device out of cardboard. I present: World's cheapest VR Device."/>
    <x v="28"/>
    <n v="12"/>
    <x v="2"/>
    <x v="9"/>
    <s v="EUR"/>
    <n v="1425495447"/>
    <n v="1422903447"/>
    <b v="0"/>
    <x v="8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x v="9"/>
    <n v="1398"/>
    <x v="2"/>
    <x v="0"/>
    <s v="USD"/>
    <n v="1485541791"/>
    <n v="1480357791"/>
    <b v="0"/>
    <x v="14"/>
    <b v="0"/>
    <s v="technology/gadgets"/>
    <x v="153"/>
    <n v="34.1"/>
    <x v="2"/>
    <x v="29"/>
  </r>
  <r>
    <n v="1904"/>
    <s v="Small Animal Deterrent Latch (S.A.D.L.)"/>
    <s v="Animals knocking over your waste wheeler making a mess on trash day? The S.A.D.L. will help prevent that from happening!"/>
    <x v="63"/>
    <n v="50"/>
    <x v="2"/>
    <x v="0"/>
    <s v="USD"/>
    <n v="1451752021"/>
    <n v="1447864021"/>
    <b v="0"/>
    <x v="84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x v="0"/>
    <s v="USD"/>
    <n v="1410127994"/>
    <n v="1407535994"/>
    <b v="0"/>
    <x v="80"/>
    <b v="0"/>
    <s v="technology/gadgets"/>
    <x v="5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x v="0"/>
    <s v="USD"/>
    <n v="1466697983"/>
    <n v="1464105983"/>
    <b v="0"/>
    <x v="221"/>
    <b v="0"/>
    <s v="technology/gadgets"/>
    <x v="152"/>
    <n v="215.96"/>
    <x v="2"/>
    <x v="29"/>
  </r>
  <r>
    <n v="1907"/>
    <s v="Litter-Buddy"/>
    <s v="Litter-Buddy is great economical alternative to leading pet waste disposal systems with cartridge bag elements."/>
    <x v="11"/>
    <n v="85"/>
    <x v="2"/>
    <x v="0"/>
    <s v="USD"/>
    <n v="1400853925"/>
    <n v="1399557925"/>
    <b v="0"/>
    <x v="80"/>
    <b v="0"/>
    <s v="technology/gadgets"/>
    <x v="5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x v="0"/>
    <s v="USD"/>
    <n v="1483048900"/>
    <n v="1480456900"/>
    <b v="0"/>
    <x v="80"/>
    <b v="0"/>
    <s v="technology/gadgets"/>
    <x v="53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x v="0"/>
    <s v="USD"/>
    <n v="1414059479"/>
    <n v="1411467479"/>
    <b v="0"/>
    <x v="44"/>
    <b v="0"/>
    <s v="technology/gadgets"/>
    <x v="5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x v="9"/>
    <s v="EUR"/>
    <n v="1446331500"/>
    <n v="1442531217"/>
    <b v="0"/>
    <x v="168"/>
    <b v="0"/>
    <s v="technology/gadgets"/>
    <x v="115"/>
    <n v="117.49"/>
    <x v="2"/>
    <x v="29"/>
  </r>
  <r>
    <n v="1911"/>
    <s v="Charge Furniture"/>
    <s v="Charge furniture, making it simple and comfortable to charge your USB devices without leaving the comfort of your couch or armchair"/>
    <x v="301"/>
    <n v="10"/>
    <x v="2"/>
    <x v="4"/>
    <s v="NZD"/>
    <n v="1407545334"/>
    <n v="1404953334"/>
    <b v="0"/>
    <x v="29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x v="0"/>
    <s v="USD"/>
    <n v="1433395560"/>
    <n v="1430803560"/>
    <b v="0"/>
    <x v="288"/>
    <b v="0"/>
    <s v="technology/gadgets"/>
    <x v="155"/>
    <n v="70.599999999999994"/>
    <x v="2"/>
    <x v="29"/>
  </r>
  <r>
    <n v="1913"/>
    <s v="Tibio - Spreading warmth in everyones home"/>
    <s v="Tibio is a revolutionary new product designed to solve an age old problem."/>
    <x v="240"/>
    <n v="637"/>
    <x v="2"/>
    <x v="1"/>
    <s v="GBP"/>
    <n v="1412770578"/>
    <n v="1410178578"/>
    <b v="0"/>
    <x v="55"/>
    <b v="0"/>
    <s v="technology/gadgets"/>
    <x v="60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x v="0"/>
    <s v="USD"/>
    <n v="1414814340"/>
    <n v="1413519073"/>
    <b v="0"/>
    <x v="84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x v="2"/>
    <n v="8"/>
    <x v="2"/>
    <x v="0"/>
    <s v="USD"/>
    <n v="1409620222"/>
    <n v="1407892222"/>
    <b v="0"/>
    <x v="80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x v="22"/>
    <n v="102"/>
    <x v="2"/>
    <x v="0"/>
    <s v="USD"/>
    <n v="1478542375"/>
    <n v="1476378775"/>
    <b v="0"/>
    <x v="79"/>
    <b v="0"/>
    <s v="technology/gadgets"/>
    <x v="60"/>
    <n v="17"/>
    <x v="2"/>
    <x v="29"/>
  </r>
  <r>
    <n v="1917"/>
    <s v="Chronovisor:The MOST innovative watch for night time reading"/>
    <s v="Let's build a legendary brand altogether"/>
    <x v="303"/>
    <n v="205025"/>
    <x v="2"/>
    <x v="7"/>
    <s v="HKD"/>
    <n v="1486708133"/>
    <n v="1484116133"/>
    <b v="0"/>
    <x v="16"/>
    <b v="0"/>
    <s v="technology/gadgets"/>
    <x v="22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x v="0"/>
    <s v="USD"/>
    <n v="1407869851"/>
    <n v="1404845851"/>
    <b v="0"/>
    <x v="82"/>
    <b v="0"/>
    <s v="technology/gadgets"/>
    <x v="60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x v="0"/>
    <s v="USD"/>
    <n v="1432069249"/>
    <n v="1429477249"/>
    <b v="0"/>
    <x v="22"/>
    <b v="0"/>
    <s v="technology/gadgets"/>
    <x v="153"/>
    <n v="29.63"/>
    <x v="2"/>
    <x v="29"/>
  </r>
  <r>
    <n v="1920"/>
    <s v="Brightside - Side lighting for cyclists"/>
    <s v="A new concept in bike light safety, protecting cyclists from being hit in the side. Bright, amber sideways."/>
    <x v="3"/>
    <n v="4303"/>
    <x v="2"/>
    <x v="1"/>
    <s v="GBP"/>
    <n v="1445468400"/>
    <n v="1443042061"/>
    <b v="0"/>
    <x v="217"/>
    <b v="0"/>
    <s v="technology/gadgets"/>
    <x v="152"/>
    <n v="40.98"/>
    <x v="2"/>
    <x v="29"/>
  </r>
  <r>
    <n v="1921"/>
    <s v="The Fine Spirits are making an album!"/>
    <s v="The Fine Spirits are making an album, but we need your help!"/>
    <x v="15"/>
    <n v="2052"/>
    <x v="0"/>
    <x v="0"/>
    <s v="USD"/>
    <n v="1342243143"/>
    <n v="1339651143"/>
    <b v="0"/>
    <x v="44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x v="13"/>
    <n v="2311"/>
    <x v="0"/>
    <x v="0"/>
    <s v="USD"/>
    <n v="1386828507"/>
    <n v="1384236507"/>
    <b v="0"/>
    <x v="31"/>
    <b v="1"/>
    <s v="music/indie rock"/>
    <x v="31"/>
    <n v="36.11"/>
    <x v="4"/>
    <x v="14"/>
  </r>
  <r>
    <n v="1923"/>
    <s v="Help Lions&amp;Creators print their album!"/>
    <s v="We just finished recording our first album! All we need is a little extra help to be able to get it printed!"/>
    <x v="304"/>
    <n v="301"/>
    <x v="0"/>
    <x v="0"/>
    <s v="USD"/>
    <n v="1317099540"/>
    <n v="1313612532"/>
    <b v="0"/>
    <x v="62"/>
    <b v="1"/>
    <s v="music/indie rock"/>
    <x v="227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x v="0"/>
    <s v="USD"/>
    <n v="1389814380"/>
    <n v="1387390555"/>
    <b v="0"/>
    <x v="51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x v="15"/>
    <n v="1655"/>
    <x v="0"/>
    <x v="0"/>
    <s v="USD"/>
    <n v="1381449600"/>
    <n v="1379540288"/>
    <b v="0"/>
    <x v="47"/>
    <b v="1"/>
    <s v="music/indie rock"/>
    <x v="5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x v="0"/>
    <s v="USD"/>
    <n v="1288657560"/>
    <n v="1286319256"/>
    <b v="0"/>
    <x v="329"/>
    <b v="1"/>
    <s v="music/indie rock"/>
    <x v="228"/>
    <n v="27.39"/>
    <x v="4"/>
    <x v="14"/>
  </r>
  <r>
    <n v="1927"/>
    <s v="GBS Detroit Presents Hampshire"/>
    <s v="Hampshire is headed to GBS Detroit."/>
    <x v="20"/>
    <n v="620"/>
    <x v="0"/>
    <x v="0"/>
    <s v="USD"/>
    <n v="1331182740"/>
    <n v="1329856839"/>
    <b v="0"/>
    <x v="202"/>
    <b v="1"/>
    <s v="music/indie rock"/>
    <x v="33"/>
    <n v="56.36"/>
    <x v="4"/>
    <x v="14"/>
  </r>
  <r>
    <n v="1928"/>
    <s v="Jollyheads Circus Debut Album &quot;The Kaleidoscope Dawn&quot;"/>
    <s v="Help us master and release our debut album &quot;The Kaleidoscope Dawn&quot;"/>
    <x v="305"/>
    <n v="2630"/>
    <x v="0"/>
    <x v="0"/>
    <s v="USD"/>
    <n v="1367940794"/>
    <n v="1365348794"/>
    <b v="0"/>
    <x v="69"/>
    <b v="1"/>
    <s v="music/indie rock"/>
    <x v="3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x v="50"/>
    <n v="3210"/>
    <x v="0"/>
    <x v="0"/>
    <s v="USD"/>
    <n v="1309825866"/>
    <n v="1306197066"/>
    <b v="0"/>
    <x v="11"/>
    <b v="1"/>
    <s v="music/indie rock"/>
    <x v="8"/>
    <n v="42.8"/>
    <x v="4"/>
    <x v="14"/>
  </r>
  <r>
    <n v="1930"/>
    <s v="Magnetic Flowers Presents: Old, Cold. Losing It."/>
    <s v="We're nearly done recording, but we're out of money! Help us release the record!!!"/>
    <x v="28"/>
    <n v="1270"/>
    <x v="0"/>
    <x v="0"/>
    <s v="USD"/>
    <n v="1373203482"/>
    <n v="1368019482"/>
    <b v="0"/>
    <x v="55"/>
    <b v="1"/>
    <s v="music/indie rock"/>
    <x v="37"/>
    <n v="48.85"/>
    <x v="4"/>
    <x v="14"/>
  </r>
  <r>
    <n v="1931"/>
    <s v="New Lions After Dark EP!"/>
    <s v="We're an indie rock band from Clearwater, FL headed back into the studio to finish our latest EP."/>
    <x v="13"/>
    <n v="2412.02"/>
    <x v="0"/>
    <x v="0"/>
    <s v="USD"/>
    <n v="1337657400"/>
    <n v="1336512309"/>
    <b v="0"/>
    <x v="133"/>
    <b v="1"/>
    <s v="music/indie rock"/>
    <x v="10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x v="0"/>
    <s v="USD"/>
    <n v="1327433173"/>
    <n v="1325618773"/>
    <b v="0"/>
    <x v="144"/>
    <b v="1"/>
    <s v="music/indie rock"/>
    <x v="13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x v="0"/>
    <s v="USD"/>
    <n v="1411787307"/>
    <n v="1409195307"/>
    <b v="0"/>
    <x v="238"/>
    <b v="1"/>
    <s v="music/indie rock"/>
    <x v="174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x v="0"/>
    <s v="USD"/>
    <n v="1324789200"/>
    <n v="1321649321"/>
    <b v="0"/>
    <x v="99"/>
    <b v="1"/>
    <s v="music/indie rock"/>
    <x v="39"/>
    <n v="80.27"/>
    <x v="4"/>
    <x v="14"/>
  </r>
  <r>
    <n v="1935"/>
    <s v="the last echo AM/PM Project"/>
    <s v="AM/PM is a 20 song dual-disk album that we're trying to record with your help! AM is a pop album and PM is an ambient/intense album!"/>
    <x v="30"/>
    <n v="2710"/>
    <x v="0"/>
    <x v="0"/>
    <s v="USD"/>
    <n v="1403326740"/>
    <n v="1400106171"/>
    <b v="0"/>
    <x v="133"/>
    <b v="1"/>
    <s v="music/indie rock"/>
    <x v="29"/>
    <n v="54.2"/>
    <x v="4"/>
    <x v="14"/>
  </r>
  <r>
    <n v="1936"/>
    <s v="Grandkids Record a Full-length Album!"/>
    <s v="Hey, we're Grandkids! We have enough songs to record an LP, and we need your help! We're going to make you proud, promise!"/>
    <x v="51"/>
    <n v="8739.01"/>
    <x v="0"/>
    <x v="0"/>
    <s v="USD"/>
    <n v="1323151140"/>
    <n v="1320528070"/>
    <b v="0"/>
    <x v="108"/>
    <b v="1"/>
    <s v="music/indie rock"/>
    <x v="16"/>
    <n v="60.27"/>
    <x v="4"/>
    <x v="14"/>
  </r>
  <r>
    <n v="1937"/>
    <s v="GBS Detroit Presents My Pal Val"/>
    <s v="My Pal Val is headed to Groovebox Studios in Detroit, Michigan on June 15th to record and film a live GBS Detroit EP."/>
    <x v="20"/>
    <n v="1123.47"/>
    <x v="0"/>
    <x v="0"/>
    <s v="USD"/>
    <n v="1339732740"/>
    <n v="1338346281"/>
    <b v="0"/>
    <x v="60"/>
    <b v="1"/>
    <s v="music/indie rock"/>
    <x v="22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x v="0"/>
    <s v="USD"/>
    <n v="1372741200"/>
    <n v="1370067231"/>
    <b v="0"/>
    <x v="229"/>
    <b v="1"/>
    <s v="music/indie rock"/>
    <x v="31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x v="0"/>
    <s v="USD"/>
    <n v="1362955108"/>
    <n v="1360366708"/>
    <b v="0"/>
    <x v="93"/>
    <b v="1"/>
    <s v="music/indie rock"/>
    <x v="38"/>
    <n v="115.31"/>
    <x v="4"/>
    <x v="14"/>
  </r>
  <r>
    <n v="1940"/>
    <s v="History Grows: New K. Record"/>
    <s v="K. is about *this* close to finishing up our third record, History Grows.  Now we just need to master it and release it!"/>
    <x v="81"/>
    <n v="1111"/>
    <x v="0"/>
    <x v="0"/>
    <s v="USD"/>
    <n v="1308110340"/>
    <n v="1304770233"/>
    <b v="0"/>
    <x v="162"/>
    <b v="1"/>
    <s v="music/indie rock"/>
    <x v="1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x v="0"/>
    <s v="USD"/>
    <n v="1400137131"/>
    <n v="1397545131"/>
    <b v="1"/>
    <x v="337"/>
    <b v="1"/>
    <s v="technology/hardware"/>
    <x v="9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x v="0"/>
    <s v="USD"/>
    <n v="1309809140"/>
    <n v="1302033140"/>
    <b v="1"/>
    <x v="195"/>
    <b v="1"/>
    <s v="technology/hardware"/>
    <x v="178"/>
    <n v="87.44"/>
    <x v="2"/>
    <x v="30"/>
  </r>
  <r>
    <n v="1943"/>
    <s v="RuuviTag - Open-Source Bluetooth Sensor Beacon"/>
    <s v="Next-gen 100% open-source sensor beacon platform designed especially for makers, developers and IoT companies."/>
    <x v="3"/>
    <n v="170525"/>
    <x v="0"/>
    <x v="0"/>
    <s v="USD"/>
    <n v="1470896916"/>
    <n v="1467008916"/>
    <b v="1"/>
    <x v="338"/>
    <b v="1"/>
    <s v="technology/hardware"/>
    <x v="230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x v="0"/>
    <s v="USD"/>
    <n v="1398952890"/>
    <n v="1396360890"/>
    <b v="1"/>
    <x v="339"/>
    <b v="1"/>
    <s v="technology/hardware"/>
    <x v="231"/>
    <n v="176.2"/>
    <x v="2"/>
    <x v="30"/>
  </r>
  <r>
    <n v="1945"/>
    <s v="Oval - The First Digital HandPan"/>
    <s v="A new electronic musical instrument which allows you to play, learn and perform music using any sound you can imagine."/>
    <x v="57"/>
    <n v="348018"/>
    <x v="0"/>
    <x v="3"/>
    <s v="EUR"/>
    <n v="1436680958"/>
    <n v="1433224958"/>
    <b v="1"/>
    <x v="340"/>
    <b v="1"/>
    <s v="technology/hardware"/>
    <x v="232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x v="0"/>
    <s v="USD"/>
    <n v="1397961361"/>
    <n v="1392780961"/>
    <b v="1"/>
    <x v="16"/>
    <b v="1"/>
    <s v="technology/hardware"/>
    <x v="9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x v="0"/>
    <s v="USD"/>
    <n v="1258955940"/>
    <n v="1255730520"/>
    <b v="1"/>
    <x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x v="57"/>
    <n v="800211"/>
    <x v="0"/>
    <x v="0"/>
    <s v="USD"/>
    <n v="1465232520"/>
    <n v="1460557809"/>
    <b v="1"/>
    <x v="341"/>
    <b v="1"/>
    <s v="technology/hardware"/>
    <x v="233"/>
    <n v="188.51"/>
    <x v="2"/>
    <x v="30"/>
  </r>
  <r>
    <n v="1949"/>
    <s v="Shake Your Power"/>
    <s v="#ShakeYourPower brings clean energy to places in the world without electricity through the power of music."/>
    <x v="63"/>
    <n v="53001.3"/>
    <x v="0"/>
    <x v="1"/>
    <s v="GBP"/>
    <n v="1404986951"/>
    <n v="1402394951"/>
    <b v="1"/>
    <x v="342"/>
    <b v="1"/>
    <s v="technology/hardware"/>
    <x v="6"/>
    <n v="56.2"/>
    <x v="2"/>
    <x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x v="0"/>
    <s v="USD"/>
    <n v="1303446073"/>
    <n v="1300767673"/>
    <b v="1"/>
    <x v="343"/>
    <b v="1"/>
    <s v="technology/hardware"/>
    <x v="234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x v="0"/>
    <s v="USD"/>
    <n v="1478516737"/>
    <n v="1475921137"/>
    <b v="1"/>
    <x v="344"/>
    <b v="1"/>
    <s v="technology/hardware"/>
    <x v="197"/>
    <n v="127.36"/>
    <x v="2"/>
    <x v="30"/>
  </r>
  <r>
    <n v="1952"/>
    <s v="Nix Color Sensor"/>
    <s v="Nix is a breakthrough smartphone accessory. Just scan an object and instantly view the color on your iPhone, Android, PC, or Mac."/>
    <x v="19"/>
    <n v="69465.33"/>
    <x v="0"/>
    <x v="5"/>
    <s v="CAD"/>
    <n v="1381934015"/>
    <n v="1378737215"/>
    <b v="1"/>
    <x v="345"/>
    <b v="1"/>
    <s v="technology/hardware"/>
    <x v="45"/>
    <n v="101.86"/>
    <x v="2"/>
    <x v="30"/>
  </r>
  <r>
    <n v="1953"/>
    <s v="NTH Music Synthesizer"/>
    <s v="The NTH is an open source music synthesizer featuring instant fun, awesome sound, and a hackable design."/>
    <x v="36"/>
    <n v="33892"/>
    <x v="0"/>
    <x v="0"/>
    <s v="USD"/>
    <n v="1330657200"/>
    <n v="1328158065"/>
    <b v="1"/>
    <x v="206"/>
    <b v="1"/>
    <s v="technology/hardware"/>
    <x v="235"/>
    <n v="230.56"/>
    <x v="2"/>
    <x v="30"/>
  </r>
  <r>
    <n v="1954"/>
    <s v="Orison â€“ Rethink the Power of Energy"/>
    <s v="The First Home Battery System You Simply Plug in to Install"/>
    <x v="63"/>
    <n v="349474"/>
    <x v="0"/>
    <x v="0"/>
    <s v="USD"/>
    <n v="1457758800"/>
    <n v="1453730176"/>
    <b v="1"/>
    <x v="119"/>
    <b v="1"/>
    <s v="technology/hardware"/>
    <x v="236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x v="0"/>
    <s v="USD"/>
    <n v="1337799600"/>
    <n v="1334989881"/>
    <b v="1"/>
    <x v="126"/>
    <b v="1"/>
    <s v="technology/hardware"/>
    <x v="237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x v="0"/>
    <s v="USD"/>
    <n v="1429391405"/>
    <n v="1425507005"/>
    <b v="1"/>
    <x v="346"/>
    <b v="1"/>
    <s v="technology/hardware"/>
    <x v="238"/>
    <n v="483.34"/>
    <x v="2"/>
    <x v="30"/>
  </r>
  <r>
    <n v="1957"/>
    <s v="freeSoC and freeSoC Mini"/>
    <s v="An open hardware platform for the best microcontroller in the world."/>
    <x v="11"/>
    <n v="50251.41"/>
    <x v="0"/>
    <x v="0"/>
    <s v="USD"/>
    <n v="1351304513"/>
    <n v="1348712513"/>
    <b v="1"/>
    <x v="347"/>
    <b v="1"/>
    <s v="technology/hardware"/>
    <x v="239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x v="0"/>
    <s v="USD"/>
    <n v="1364078561"/>
    <n v="1361490161"/>
    <b v="1"/>
    <x v="348"/>
    <b v="1"/>
    <s v="technology/hardware"/>
    <x v="240"/>
    <n v="74.11"/>
    <x v="2"/>
    <x v="30"/>
  </r>
  <r>
    <n v="1959"/>
    <s v="Heat Seek NYC"/>
    <s v="A thermometer that connects to the internet to help New York City turn the heat on for thousands of tenants with no heat in the winter."/>
    <x v="3"/>
    <n v="15673.44"/>
    <x v="0"/>
    <x v="0"/>
    <s v="USD"/>
    <n v="1412121600"/>
    <n v="1408565860"/>
    <b v="1"/>
    <x v="349"/>
    <b v="1"/>
    <s v="technology/hardware"/>
    <x v="96"/>
    <n v="36.97"/>
    <x v="2"/>
    <x v="30"/>
  </r>
  <r>
    <n v="1960"/>
    <s v="TREKKAYAK"/>
    <s v="Trekkayak is an ultralight, durable and inflatable boat to be carried in your backpack to cross a lake or paddle down a river."/>
    <x v="54"/>
    <n v="82532"/>
    <x v="0"/>
    <x v="11"/>
    <s v="SEK"/>
    <n v="1419151341"/>
    <n v="1416559341"/>
    <b v="1"/>
    <x v="51"/>
    <b v="1"/>
    <s v="technology/hardware"/>
    <x v="90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x v="3"/>
    <n v="110538.12"/>
    <x v="0"/>
    <x v="0"/>
    <s v="USD"/>
    <n v="1349495940"/>
    <n v="1346042417"/>
    <b v="1"/>
    <x v="350"/>
    <b v="1"/>
    <s v="technology/hardware"/>
    <x v="241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x v="0"/>
    <s v="USD"/>
    <n v="1400006636"/>
    <n v="1397414636"/>
    <b v="1"/>
    <x v="351"/>
    <b v="1"/>
    <s v="technology/hardware"/>
    <x v="242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x v="1"/>
    <s v="GBP"/>
    <n v="1410862734"/>
    <n v="1407838734"/>
    <b v="1"/>
    <x v="242"/>
    <b v="1"/>
    <s v="technology/hardware"/>
    <x v="3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x v="13"/>
    <s v="EUR"/>
    <n v="1461306772"/>
    <n v="1458714772"/>
    <b v="1"/>
    <x v="352"/>
    <b v="1"/>
    <s v="technology/hardware"/>
    <x v="217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x v="0"/>
    <s v="USD"/>
    <n v="1326330000"/>
    <n v="1324433310"/>
    <b v="1"/>
    <x v="273"/>
    <b v="1"/>
    <s v="technology/hardware"/>
    <x v="243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x v="0"/>
    <s v="USD"/>
    <n v="1408021098"/>
    <n v="1405429098"/>
    <b v="1"/>
    <x v="353"/>
    <b v="1"/>
    <s v="technology/hardware"/>
    <x v="110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x v="0"/>
    <s v="USD"/>
    <n v="1398959729"/>
    <n v="1396367729"/>
    <b v="1"/>
    <x v="316"/>
    <b v="1"/>
    <s v="technology/hardware"/>
    <x v="244"/>
    <n v="182.78"/>
    <x v="2"/>
    <x v="30"/>
  </r>
  <r>
    <n v="1968"/>
    <s v="XSHIFTER: World's First Affordable Wireless Shifting System"/>
    <s v="Bringing the advantages of wireless smart shifting to every cyclist. FITS ANY BIKE"/>
    <x v="63"/>
    <n v="142483"/>
    <x v="0"/>
    <x v="0"/>
    <s v="USD"/>
    <n v="1480777515"/>
    <n v="1478095515"/>
    <b v="1"/>
    <x v="354"/>
    <b v="1"/>
    <s v="technology/hardware"/>
    <x v="24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x v="1"/>
    <s v="GBP"/>
    <n v="1470423668"/>
    <n v="1467831668"/>
    <b v="1"/>
    <x v="355"/>
    <b v="1"/>
    <s v="technology/hardware"/>
    <x v="246"/>
    <n v="61.38"/>
    <x v="2"/>
    <x v="30"/>
  </r>
  <r>
    <n v="1970"/>
    <s v="APOC: Mini Radiation Detector"/>
    <s v="The APOC is a gamma particle detector that will help you learn about radiation and find radioactive things!"/>
    <x v="10"/>
    <n v="56590"/>
    <x v="0"/>
    <x v="0"/>
    <s v="USD"/>
    <n v="1366429101"/>
    <n v="1361248701"/>
    <b v="1"/>
    <x v="356"/>
    <b v="1"/>
    <s v="technology/hardware"/>
    <x v="247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x v="0"/>
    <s v="USD"/>
    <n v="1384488000"/>
    <n v="1381752061"/>
    <b v="1"/>
    <x v="357"/>
    <b v="1"/>
    <s v="technology/hardware"/>
    <x v="22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x v="0"/>
    <s v="USD"/>
    <n v="1353201444"/>
    <n v="1350605844"/>
    <b v="1"/>
    <x v="146"/>
    <b v="1"/>
    <s v="technology/hardware"/>
    <x v="248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x v="0"/>
    <s v="USD"/>
    <n v="1470466800"/>
    <n v="1467134464"/>
    <b v="1"/>
    <x v="358"/>
    <b v="1"/>
    <s v="technology/hardware"/>
    <x v="249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x v="1"/>
    <s v="GBP"/>
    <n v="1376899269"/>
    <n v="1371715269"/>
    <b v="1"/>
    <x v="359"/>
    <b v="1"/>
    <s v="technology/hardware"/>
    <x v="250"/>
    <n v="186.81"/>
    <x v="2"/>
    <x v="30"/>
  </r>
  <r>
    <n v="1975"/>
    <s v="Bugle2: A DIY Phono Preamp"/>
    <s v="The Bugle2 is a second generation DIY kit phono preamplifier for vinyl playback."/>
    <x v="194"/>
    <n v="33393.339999999997"/>
    <x v="0"/>
    <x v="0"/>
    <s v="USD"/>
    <n v="1362938851"/>
    <n v="1360346851"/>
    <b v="1"/>
    <x v="35"/>
    <b v="1"/>
    <s v="technology/hardware"/>
    <x v="251"/>
    <n v="131.99"/>
    <x v="2"/>
    <x v="30"/>
  </r>
  <r>
    <n v="1976"/>
    <s v="Pi Lite white - Bright white LED display for Raspberry Pi"/>
    <s v="Can you help us make an ultra bright white one a reality?"/>
    <x v="23"/>
    <n v="13864"/>
    <x v="0"/>
    <x v="1"/>
    <s v="GBP"/>
    <n v="1373751325"/>
    <n v="1371159325"/>
    <b v="1"/>
    <x v="360"/>
    <b v="1"/>
    <s v="technology/hardware"/>
    <x v="252"/>
    <n v="29.31"/>
    <x v="2"/>
    <x v="30"/>
  </r>
  <r>
    <n v="1977"/>
    <s v="Ario: Smart Lighting. Better Health."/>
    <s v="Ario learns about you, syncs your body clock, and keeps you healthy through natural lighting patterns."/>
    <x v="63"/>
    <n v="201165"/>
    <x v="0"/>
    <x v="0"/>
    <s v="USD"/>
    <n v="1450511940"/>
    <n v="1446527540"/>
    <b v="1"/>
    <x v="361"/>
    <b v="1"/>
    <s v="technology/hardware"/>
    <x v="253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x v="0"/>
    <s v="USD"/>
    <n v="1339484400"/>
    <n v="1336627492"/>
    <b v="1"/>
    <x v="362"/>
    <b v="1"/>
    <s v="technology/hardware"/>
    <x v="254"/>
    <n v="1323.25"/>
    <x v="2"/>
    <x v="30"/>
  </r>
  <r>
    <n v="1979"/>
    <s v="Skybuds - truly wireless earbuds and smartphone case"/>
    <s v="Truly wireless premium earbuds with a battery-boosting smartphone case for charging and storage"/>
    <x v="61"/>
    <n v="229802.31"/>
    <x v="0"/>
    <x v="0"/>
    <s v="USD"/>
    <n v="1447909140"/>
    <n v="1444734146"/>
    <b v="1"/>
    <x v="363"/>
    <b v="1"/>
    <s v="technology/hardware"/>
    <x v="41"/>
    <n v="282.66000000000003"/>
    <x v="2"/>
    <x v="30"/>
  </r>
  <r>
    <n v="1980"/>
    <s v="YOUMO - Your Smart Modular Power Strip"/>
    <s v="Multi-power charging that is smarter, stylish and designed for you."/>
    <x v="63"/>
    <n v="177412.01"/>
    <x v="0"/>
    <x v="12"/>
    <s v="EUR"/>
    <n v="1459684862"/>
    <n v="1456232462"/>
    <b v="1"/>
    <x v="364"/>
    <b v="1"/>
    <s v="technology/hardware"/>
    <x v="2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x v="5"/>
    <s v="CAD"/>
    <n v="1404926665"/>
    <n v="1402334665"/>
    <b v="0"/>
    <x v="8"/>
    <b v="0"/>
    <s v="photography/people"/>
    <x v="62"/>
    <n v="31.75"/>
    <x v="8"/>
    <x v="31"/>
  </r>
  <r>
    <n v="1982"/>
    <s v="Lonely Boy: 55 male models 200s sensual expression"/>
    <s v="Express a very dark place in my childhood. Release my emotions through photography in a form of Art."/>
    <x v="237"/>
    <n v="0"/>
    <x v="2"/>
    <x v="7"/>
    <s v="HKD"/>
    <n v="1480863887"/>
    <n v="1478268287"/>
    <b v="0"/>
    <x v="78"/>
    <b v="0"/>
    <s v="photography/people"/>
    <x v="50"/>
    <n v="0"/>
    <x v="8"/>
    <x v="3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x v="0"/>
    <s v="USD"/>
    <n v="1472799600"/>
    <n v="1470874618"/>
    <b v="0"/>
    <x v="38"/>
    <b v="0"/>
    <s v="photography/people"/>
    <x v="65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x v="0"/>
    <s v="USD"/>
    <n v="1417377481"/>
    <n v="1412189881"/>
    <b v="0"/>
    <x v="63"/>
    <b v="0"/>
    <s v="photography/people"/>
    <x v="70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x v="1"/>
    <s v="GBP"/>
    <n v="1470178800"/>
    <n v="1467650771"/>
    <b v="0"/>
    <x v="80"/>
    <b v="0"/>
    <s v="photography/people"/>
    <x v="56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x v="1"/>
    <s v="GBP"/>
    <n v="1457947483"/>
    <n v="1455359083"/>
    <b v="0"/>
    <x v="29"/>
    <b v="0"/>
    <s v="photography/people"/>
    <x v="50"/>
    <n v="1"/>
    <x v="8"/>
    <x v="31"/>
  </r>
  <r>
    <n v="1987"/>
    <s v="Ethiopia: Beheld"/>
    <s v="A collection of images that depicts the beauty and diversity within Ethiopia"/>
    <x v="62"/>
    <n v="2336"/>
    <x v="2"/>
    <x v="1"/>
    <s v="GBP"/>
    <n v="1425223276"/>
    <n v="1422631276"/>
    <b v="0"/>
    <x v="33"/>
    <b v="0"/>
    <s v="photography/people"/>
    <x v="72"/>
    <n v="83.43"/>
    <x v="8"/>
    <x v="31"/>
  </r>
  <r>
    <n v="1988"/>
    <s v="Phillip Michael Photography"/>
    <s v="Expressing art in an image!"/>
    <x v="12"/>
    <n v="25"/>
    <x v="2"/>
    <x v="0"/>
    <s v="USD"/>
    <n v="1440094742"/>
    <n v="1437502742"/>
    <b v="0"/>
    <x v="29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x v="10"/>
    <n v="50"/>
    <x v="2"/>
    <x v="0"/>
    <s v="USD"/>
    <n v="1481473208"/>
    <n v="1478881208"/>
    <b v="0"/>
    <x v="29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x v="9"/>
    <n v="509"/>
    <x v="2"/>
    <x v="0"/>
    <s v="USD"/>
    <n v="1455338532"/>
    <n v="1454042532"/>
    <b v="0"/>
    <x v="81"/>
    <b v="0"/>
    <s v="photography/people"/>
    <x v="123"/>
    <n v="101.8"/>
    <x v="8"/>
    <x v="31"/>
  </r>
  <r>
    <n v="1991"/>
    <s v="Portraits of Resilience"/>
    <s v="Taking (and giving) professional portraits of survivors of human trafficking in Myanmar."/>
    <x v="13"/>
    <n v="140"/>
    <x v="2"/>
    <x v="0"/>
    <s v="USD"/>
    <n v="1435958786"/>
    <n v="1434144386"/>
    <b v="0"/>
    <x v="83"/>
    <b v="0"/>
    <s v="photography/people"/>
    <x v="113"/>
    <n v="46.67"/>
    <x v="8"/>
    <x v="31"/>
  </r>
  <r>
    <n v="1992"/>
    <s v="The Wonderful World of Princes &amp; Princesses"/>
    <s v="A complete revamp of all the Disney Princes &amp; Princesses!"/>
    <x v="15"/>
    <n v="2"/>
    <x v="2"/>
    <x v="0"/>
    <s v="USD"/>
    <n v="1424229991"/>
    <n v="1421637991"/>
    <b v="0"/>
    <x v="84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x v="1"/>
    <s v="GBP"/>
    <n v="1450706837"/>
    <n v="1448114837"/>
    <b v="0"/>
    <x v="78"/>
    <b v="0"/>
    <s v="photography/people"/>
    <x v="5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x v="0"/>
    <s v="USD"/>
    <n v="1481072942"/>
    <n v="1475885342"/>
    <b v="0"/>
    <x v="78"/>
    <b v="0"/>
    <s v="photography/people"/>
    <x v="50"/>
    <n v="0"/>
    <x v="8"/>
    <x v="31"/>
  </r>
  <r>
    <n v="1995"/>
    <s v="The Girl With(out) The Camera"/>
    <s v="I'm looking to pursue my dream of becoming a full time photographer, using my current creative experience as a graphic designer."/>
    <x v="28"/>
    <n v="78"/>
    <x v="2"/>
    <x v="5"/>
    <s v="CAD"/>
    <n v="1437082736"/>
    <n v="1435354736"/>
    <b v="0"/>
    <x v="8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x v="0"/>
    <s v="USD"/>
    <n v="1405021211"/>
    <n v="1402429211"/>
    <b v="0"/>
    <x v="78"/>
    <b v="0"/>
    <s v="photography/people"/>
    <x v="5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x v="0"/>
    <s v="USD"/>
    <n v="1409091612"/>
    <n v="1406499612"/>
    <b v="0"/>
    <x v="78"/>
    <b v="0"/>
    <s v="photography/people"/>
    <x v="50"/>
    <n v="0"/>
    <x v="8"/>
    <x v="31"/>
  </r>
  <r>
    <n v="1998"/>
    <s v="Photography from Below"/>
    <s v="I am moving to Guatemala to document and report on the growing community resistance movements across Central America and Mexico"/>
    <x v="30"/>
    <n v="655"/>
    <x v="2"/>
    <x v="0"/>
    <s v="USD"/>
    <n v="1406861438"/>
    <n v="1402973438"/>
    <b v="0"/>
    <x v="83"/>
    <b v="0"/>
    <s v="photography/people"/>
    <x v="73"/>
    <n v="218.33"/>
    <x v="8"/>
    <x v="31"/>
  </r>
  <r>
    <n v="1999"/>
    <s v="Planet Venus"/>
    <s v="This is a portrait photo project aiming to inspire women to explore themselves and live their passion"/>
    <x v="310"/>
    <n v="236"/>
    <x v="2"/>
    <x v="1"/>
    <s v="GBP"/>
    <n v="1415882108"/>
    <n v="1413286508"/>
    <b v="0"/>
    <x v="63"/>
    <b v="0"/>
    <s v="photography/people"/>
    <x v="60"/>
    <n v="33.71"/>
    <x v="8"/>
    <x v="31"/>
  </r>
  <r>
    <n v="2000"/>
    <s v="Jacs+Cam 2016 calendar"/>
    <s v="What do you get when you combine 2 of the hottest alt-models in North America with one Canadian photographer? Make a CALENDAR!!!"/>
    <x v="10"/>
    <n v="625"/>
    <x v="2"/>
    <x v="5"/>
    <s v="CAD"/>
    <n v="1452120613"/>
    <n v="1449528613"/>
    <b v="0"/>
    <x v="20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x v="56"/>
    <n v="210171"/>
    <x v="0"/>
    <x v="12"/>
    <s v="EUR"/>
    <n v="1434139200"/>
    <n v="1431406916"/>
    <b v="1"/>
    <x v="365"/>
    <b v="1"/>
    <s v="technology/hardware"/>
    <x v="256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x v="0"/>
    <s v="USD"/>
    <n v="1485191143"/>
    <n v="1482599143"/>
    <b v="1"/>
    <x v="366"/>
    <b v="1"/>
    <s v="technology/hardware"/>
    <x v="257"/>
    <n v="78.83"/>
    <x v="2"/>
    <x v="30"/>
  </r>
  <r>
    <n v="2003"/>
    <s v="velosynth"/>
    <s v="velosynth is an open-source bicycle interaction synthesizer. it interprets the speed and acceleration of a bicycle into expressive audio feedback."/>
    <x v="2"/>
    <n v="1560"/>
    <x v="0"/>
    <x v="0"/>
    <s v="USD"/>
    <n v="1278111600"/>
    <n v="1276830052"/>
    <b v="1"/>
    <x v="57"/>
    <b v="1"/>
    <s v="technology/hardware"/>
    <x v="258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x v="0"/>
    <s v="USD"/>
    <n v="1405002663"/>
    <n v="1402410663"/>
    <b v="1"/>
    <x v="178"/>
    <b v="1"/>
    <s v="technology/hardware"/>
    <x v="259"/>
    <n v="331.1"/>
    <x v="2"/>
    <x v="30"/>
  </r>
  <r>
    <n v="2005"/>
    <s v="bassAware Holster"/>
    <s v="The bassAware Holster is a new type of wearable audio technology that uses vibration to create a massive bass experience."/>
    <x v="11"/>
    <n v="37104.03"/>
    <x v="0"/>
    <x v="0"/>
    <s v="USD"/>
    <n v="1381895940"/>
    <n v="1379532618"/>
    <b v="1"/>
    <x v="277"/>
    <b v="1"/>
    <s v="technology/hardware"/>
    <x v="39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x v="0"/>
    <s v="USD"/>
    <n v="1417611645"/>
    <n v="1414584045"/>
    <b v="1"/>
    <x v="175"/>
    <b v="1"/>
    <s v="technology/hardware"/>
    <x v="260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x v="0"/>
    <s v="USD"/>
    <n v="1282622400"/>
    <n v="1276891586"/>
    <b v="1"/>
    <x v="89"/>
    <b v="1"/>
    <s v="technology/hardware"/>
    <x v="31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x v="0"/>
    <s v="USD"/>
    <n v="1316442622"/>
    <n v="1312641022"/>
    <b v="1"/>
    <x v="14"/>
    <b v="1"/>
    <s v="technology/hardware"/>
    <x v="16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x v="12"/>
    <s v="EUR"/>
    <n v="1479890743"/>
    <n v="1476776743"/>
    <b v="1"/>
    <x v="367"/>
    <b v="1"/>
    <s v="technology/hardware"/>
    <x v="83"/>
    <n v="383.36"/>
    <x v="2"/>
    <x v="30"/>
  </r>
  <r>
    <n v="2010"/>
    <s v="Weighitz: Weigh Smarter"/>
    <s v="Weighitz are miniature smart scales designed to weigh anything in the home."/>
    <x v="11"/>
    <n v="96015.9"/>
    <x v="0"/>
    <x v="0"/>
    <s v="USD"/>
    <n v="1471564491"/>
    <n v="1468972491"/>
    <b v="1"/>
    <x v="368"/>
    <b v="1"/>
    <s v="technology/hardware"/>
    <x v="261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x v="15"/>
    <s v="EUR"/>
    <n v="1452553200"/>
    <n v="1449650173"/>
    <b v="1"/>
    <x v="369"/>
    <b v="1"/>
    <s v="technology/hardware"/>
    <x v="262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x v="0"/>
    <s v="USD"/>
    <n v="1423165441"/>
    <n v="1420573441"/>
    <b v="1"/>
    <x v="275"/>
    <b v="1"/>
    <s v="technology/hardware"/>
    <x v="263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x v="0"/>
    <s v="USD"/>
    <n v="1468019014"/>
    <n v="1462835014"/>
    <b v="1"/>
    <x v="370"/>
    <b v="1"/>
    <s v="technology/hardware"/>
    <x v="264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x v="0"/>
    <s v="USD"/>
    <n v="1364184539"/>
    <n v="1361250539"/>
    <b v="1"/>
    <x v="371"/>
    <b v="1"/>
    <s v="technology/hardware"/>
    <x v="265"/>
    <n v="88.6"/>
    <x v="2"/>
    <x v="30"/>
  </r>
  <r>
    <n v="2015"/>
    <s v="ExtraCore (Arduino Compatible)"/>
    <s v="ExtraCore is a 1&quot; x 1&quot; 22 I/O pin Arduino Compatible. It's 1.7 grams and 16mhz of tiny Arduino style coolness."/>
    <x v="312"/>
    <n v="8136.01"/>
    <x v="0"/>
    <x v="0"/>
    <s v="USD"/>
    <n v="1315602163"/>
    <n v="1313010163"/>
    <b v="1"/>
    <x v="372"/>
    <b v="1"/>
    <s v="technology/hardware"/>
    <x v="40"/>
    <n v="50.22"/>
    <x v="2"/>
    <x v="30"/>
  </r>
  <r>
    <n v="2016"/>
    <s v="Hydra: a triple-output power supply for electronics projects"/>
    <s v="A smart, compact power supply designed to power anything, anywhere"/>
    <x v="3"/>
    <n v="92154.22"/>
    <x v="0"/>
    <x v="0"/>
    <s v="USD"/>
    <n v="1362863299"/>
    <n v="1360271299"/>
    <b v="1"/>
    <x v="373"/>
    <b v="1"/>
    <s v="technology/hardware"/>
    <x v="26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x v="0"/>
    <s v="USD"/>
    <n v="1332561600"/>
    <n v="1329873755"/>
    <b v="1"/>
    <x v="374"/>
    <b v="1"/>
    <s v="technology/hardware"/>
    <x v="10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x v="17"/>
    <s v="EUR"/>
    <n v="1439455609"/>
    <n v="1436863609"/>
    <b v="1"/>
    <x v="375"/>
    <b v="1"/>
    <s v="technology/hardware"/>
    <x v="21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x v="0"/>
    <s v="USD"/>
    <n v="1474563621"/>
    <n v="1471971621"/>
    <b v="1"/>
    <x v="376"/>
    <b v="1"/>
    <s v="technology/hardware"/>
    <x v="267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x v="0"/>
    <s v="USD"/>
    <n v="1400108640"/>
    <n v="1396923624"/>
    <b v="1"/>
    <x v="259"/>
    <b v="1"/>
    <s v="technology/hardware"/>
    <x v="268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x v="0"/>
    <s v="USD"/>
    <n v="1411522897"/>
    <n v="1407634897"/>
    <b v="1"/>
    <x v="195"/>
    <b v="1"/>
    <s v="technology/hardware"/>
    <x v="26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x v="0"/>
    <s v="USD"/>
    <n v="1465652372"/>
    <n v="1463060372"/>
    <b v="1"/>
    <x v="166"/>
    <b v="1"/>
    <s v="technology/hardware"/>
    <x v="10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x v="0"/>
    <s v="USD"/>
    <n v="1434017153"/>
    <n v="1431425153"/>
    <b v="1"/>
    <x v="377"/>
    <b v="1"/>
    <s v="technology/hardware"/>
    <x v="164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x v="0"/>
    <s v="USD"/>
    <n v="1344826800"/>
    <n v="1341875544"/>
    <b v="1"/>
    <x v="217"/>
    <b v="1"/>
    <s v="technology/hardware"/>
    <x v="270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x v="12"/>
    <s v="EUR"/>
    <n v="1433996746"/>
    <n v="1431404746"/>
    <b v="1"/>
    <x v="378"/>
    <b v="1"/>
    <s v="technology/hardware"/>
    <x v="234"/>
    <n v="220.74"/>
    <x v="2"/>
    <x v="30"/>
  </r>
  <r>
    <n v="2026"/>
    <s v="MIDI Sprout - Biodata Sonification Device"/>
    <s v="MIDI Sprout enables plants to play synthesizers in real time."/>
    <x v="31"/>
    <n v="33370.769999999997"/>
    <x v="0"/>
    <x v="0"/>
    <s v="USD"/>
    <n v="1398052740"/>
    <n v="1394127585"/>
    <b v="1"/>
    <x v="379"/>
    <b v="1"/>
    <s v="technology/hardware"/>
    <x v="1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x v="0"/>
    <s v="USD"/>
    <n v="1427740319"/>
    <n v="1423855919"/>
    <b v="1"/>
    <x v="380"/>
    <b v="1"/>
    <s v="technology/hardware"/>
    <x v="28"/>
    <n v="223.1"/>
    <x v="2"/>
    <x v="30"/>
  </r>
  <r>
    <n v="2028"/>
    <s v="Building the Open Source Bussard Fusion Reactor "/>
    <s v="Building an open source Bussard fusion reactor, aka the Polywell."/>
    <x v="9"/>
    <n v="3785"/>
    <x v="0"/>
    <x v="0"/>
    <s v="USD"/>
    <n v="1268690100"/>
    <n v="1265493806"/>
    <b v="1"/>
    <x v="1"/>
    <b v="1"/>
    <s v="technology/hardware"/>
    <x v="9"/>
    <n v="47.91"/>
    <x v="2"/>
    <x v="30"/>
  </r>
  <r>
    <n v="2029"/>
    <s v="Lumin8 Pro"/>
    <s v="Lumin8 Pro is a fun and easy to use light controller that makes light dance to your favorite music."/>
    <x v="30"/>
    <n v="9030"/>
    <x v="0"/>
    <x v="0"/>
    <s v="USD"/>
    <n v="1409099481"/>
    <n v="1406507481"/>
    <b v="1"/>
    <x v="225"/>
    <b v="1"/>
    <s v="technology/hardware"/>
    <x v="27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x v="1"/>
    <s v="GBP"/>
    <n v="1354233296"/>
    <n v="1351641296"/>
    <b v="1"/>
    <x v="381"/>
    <b v="1"/>
    <s v="technology/hardware"/>
    <x v="235"/>
    <n v="118.61"/>
    <x v="2"/>
    <x v="30"/>
  </r>
  <r>
    <n v="2031"/>
    <s v="Linkio: the $100 Smart Home Devices Solution"/>
    <s v="With Linkio you can use your smartphone to control every electronic you own- for only $100!"/>
    <x v="63"/>
    <n v="60175"/>
    <x v="0"/>
    <x v="9"/>
    <s v="EUR"/>
    <n v="1420765200"/>
    <n v="1417506853"/>
    <b v="1"/>
    <x v="278"/>
    <b v="1"/>
    <s v="technology/hardware"/>
    <x v="28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x v="0"/>
    <s v="USD"/>
    <n v="1481778000"/>
    <n v="1479216874"/>
    <b v="1"/>
    <x v="382"/>
    <b v="1"/>
    <s v="technology/hardware"/>
    <x v="272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x v="0"/>
    <s v="USD"/>
    <n v="1398477518"/>
    <n v="1395885518"/>
    <b v="1"/>
    <x v="150"/>
    <b v="1"/>
    <s v="technology/hardware"/>
    <x v="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x v="0"/>
    <s v="USD"/>
    <n v="1430981880"/>
    <n v="1426216033"/>
    <b v="1"/>
    <x v="278"/>
    <b v="1"/>
    <s v="technology/hardware"/>
    <x v="273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x v="0"/>
    <s v="USD"/>
    <n v="1450486800"/>
    <n v="1446562807"/>
    <b v="1"/>
    <x v="383"/>
    <b v="1"/>
    <s v="technology/hardware"/>
    <x v="185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x v="11"/>
    <n v="39500.5"/>
    <x v="0"/>
    <x v="0"/>
    <s v="USD"/>
    <n v="1399668319"/>
    <n v="1397076319"/>
    <b v="1"/>
    <x v="384"/>
    <b v="1"/>
    <s v="technology/hardware"/>
    <x v="88"/>
    <n v="46.58"/>
    <x v="2"/>
    <x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x v="0"/>
    <s v="USD"/>
    <n v="1388383353"/>
    <n v="1383195753"/>
    <b v="1"/>
    <x v="385"/>
    <b v="1"/>
    <s v="technology/hardware"/>
    <x v="126"/>
    <n v="70.040000000000006"/>
    <x v="2"/>
    <x v="30"/>
  </r>
  <r>
    <n v="2038"/>
    <s v="OWL Programmable Effects Pedal"/>
    <s v="The OWL is an open source, open hardware, reprogrammable effects pedal designed for musicians, coders, and hackers."/>
    <x v="6"/>
    <n v="33641"/>
    <x v="0"/>
    <x v="1"/>
    <s v="GBP"/>
    <n v="1372701600"/>
    <n v="1369895421"/>
    <b v="1"/>
    <x v="386"/>
    <b v="1"/>
    <s v="technology/hardware"/>
    <x v="274"/>
    <n v="164.91"/>
    <x v="2"/>
    <x v="30"/>
  </r>
  <r>
    <n v="2039"/>
    <s v="ODIN2: Smart Projector for movies, video calls, and apps"/>
    <s v="Open up your digital worlds with the most sophisticated, intuitive android smart projector."/>
    <x v="152"/>
    <n v="170271"/>
    <x v="0"/>
    <x v="0"/>
    <s v="USD"/>
    <n v="1480568340"/>
    <n v="1477996325"/>
    <b v="1"/>
    <x v="169"/>
    <b v="1"/>
    <s v="technology/hardware"/>
    <x v="104"/>
    <n v="449.26"/>
    <x v="2"/>
    <x v="30"/>
  </r>
  <r>
    <n v="2040"/>
    <s v="Programmable Capacitor"/>
    <s v="4.29 Billion+ Capacitor Combinations._x000a_No Coding Required."/>
    <x v="9"/>
    <n v="7445.14"/>
    <x v="0"/>
    <x v="0"/>
    <s v="USD"/>
    <n v="1384557303"/>
    <n v="1383257703"/>
    <b v="1"/>
    <x v="197"/>
    <b v="1"/>
    <s v="technology/hardware"/>
    <x v="260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x v="0"/>
    <s v="USD"/>
    <n v="1478785027"/>
    <n v="1476189427"/>
    <b v="0"/>
    <x v="148"/>
    <b v="1"/>
    <s v="technology/hardware"/>
    <x v="11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x v="0"/>
    <s v="USD"/>
    <n v="1453481974"/>
    <n v="1448297974"/>
    <b v="0"/>
    <x v="205"/>
    <b v="1"/>
    <s v="technology/hardware"/>
    <x v="39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x v="0"/>
    <s v="USD"/>
    <n v="1481432340"/>
    <n v="1476764077"/>
    <b v="0"/>
    <x v="189"/>
    <b v="1"/>
    <s v="technology/hardware"/>
    <x v="275"/>
    <n v="36.33"/>
    <x v="2"/>
    <x v="30"/>
  </r>
  <r>
    <n v="2044"/>
    <s v="PiSoC: Learn to Create"/>
    <s v="The PiSoC is an open source development platform which gives each person a unique opportunity to create, regardless of skill level."/>
    <x v="36"/>
    <n v="16232"/>
    <x v="0"/>
    <x v="0"/>
    <s v="USD"/>
    <n v="1434212714"/>
    <n v="1431620714"/>
    <b v="0"/>
    <x v="387"/>
    <b v="1"/>
    <s v="technology/hardware"/>
    <x v="29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x v="0"/>
    <s v="USD"/>
    <n v="1341799647"/>
    <n v="1339207647"/>
    <b v="0"/>
    <x v="40"/>
    <b v="1"/>
    <s v="technology/hardware"/>
    <x v="276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x v="0"/>
    <s v="USD"/>
    <n v="1369282044"/>
    <n v="1366690044"/>
    <b v="0"/>
    <x v="37"/>
    <b v="1"/>
    <s v="technology/hardware"/>
    <x v="10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x v="2"/>
    <s v="AUD"/>
    <n v="1429228800"/>
    <n v="1426714870"/>
    <b v="0"/>
    <x v="388"/>
    <b v="1"/>
    <s v="technology/hardware"/>
    <x v="3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x v="0"/>
    <s v="USD"/>
    <n v="1369323491"/>
    <n v="1366731491"/>
    <b v="0"/>
    <x v="389"/>
    <b v="1"/>
    <s v="technology/hardware"/>
    <x v="34"/>
    <n v="91.83"/>
    <x v="2"/>
    <x v="30"/>
  </r>
  <r>
    <n v="2049"/>
    <s v="LOCK8 - the World's First Smart Bike Lock"/>
    <s v="Keyless. Alarm secured. GPS tracking."/>
    <x v="63"/>
    <n v="60095.35"/>
    <x v="0"/>
    <x v="1"/>
    <s v="GBP"/>
    <n v="1386025140"/>
    <n v="1382963963"/>
    <b v="0"/>
    <x v="390"/>
    <b v="1"/>
    <s v="technology/hardware"/>
    <x v="28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x v="0"/>
    <s v="USD"/>
    <n v="1433036578"/>
    <n v="1429580578"/>
    <b v="0"/>
    <x v="203"/>
    <b v="1"/>
    <s v="technology/hardware"/>
    <x v="277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x v="0"/>
    <s v="USD"/>
    <n v="1388017937"/>
    <n v="1385425937"/>
    <b v="0"/>
    <x v="391"/>
    <b v="1"/>
    <s v="technology/hardware"/>
    <x v="22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x v="0"/>
    <s v="USD"/>
    <n v="1455933653"/>
    <n v="1452045653"/>
    <b v="0"/>
    <x v="392"/>
    <b v="1"/>
    <s v="technology/hardware"/>
    <x v="27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x v="0"/>
    <s v="USD"/>
    <n v="1448466551"/>
    <n v="1445870951"/>
    <b v="0"/>
    <x v="212"/>
    <b v="1"/>
    <s v="technology/hardware"/>
    <x v="7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x v="1"/>
    <s v="GBP"/>
    <n v="1399033810"/>
    <n v="1396441810"/>
    <b v="0"/>
    <x v="393"/>
    <b v="1"/>
    <s v="technology/hardware"/>
    <x v="35"/>
    <n v="64.02"/>
    <x v="2"/>
    <x v="30"/>
  </r>
  <r>
    <n v="2055"/>
    <s v="The I2C and SPI Education System"/>
    <s v="An Arduino compatible shield matched with a web based tutorial system to teach you how to talk with I2C and SPI components."/>
    <x v="12"/>
    <n v="10045"/>
    <x v="0"/>
    <x v="0"/>
    <s v="USD"/>
    <n v="1417579200"/>
    <n v="1415031043"/>
    <b v="0"/>
    <x v="21"/>
    <b v="1"/>
    <s v="technology/hardware"/>
    <x v="23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x v="0"/>
    <s v="USD"/>
    <n v="1366222542"/>
    <n v="1363630542"/>
    <b v="0"/>
    <x v="394"/>
    <b v="1"/>
    <s v="technology/hardware"/>
    <x v="42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x v="1"/>
    <s v="GBP"/>
    <n v="1456487532"/>
    <n v="1453895532"/>
    <b v="0"/>
    <x v="395"/>
    <b v="1"/>
    <s v="technology/hardware"/>
    <x v="180"/>
    <n v="45.55"/>
    <x v="2"/>
    <x v="30"/>
  </r>
  <r>
    <n v="2058"/>
    <s v="Raspberry Pi Debug Clip"/>
    <s v="Making using the serial terminal on the Raspberry Pi as easy as Pi!"/>
    <x v="317"/>
    <n v="4308"/>
    <x v="0"/>
    <x v="1"/>
    <s v="GBP"/>
    <n v="1425326400"/>
    <n v="1421916830"/>
    <b v="0"/>
    <x v="396"/>
    <b v="1"/>
    <s v="technology/hardware"/>
    <x v="239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x v="0"/>
    <s v="USD"/>
    <n v="1454277540"/>
    <n v="1450880854"/>
    <b v="0"/>
    <x v="269"/>
    <b v="1"/>
    <s v="technology/hardware"/>
    <x v="1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x v="0"/>
    <s v="USD"/>
    <n v="1406129150"/>
    <n v="1400945150"/>
    <b v="0"/>
    <x v="397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x v="0"/>
    <s v="USD"/>
    <n v="1483208454"/>
    <n v="1480616454"/>
    <b v="0"/>
    <x v="2"/>
    <b v="1"/>
    <s v="technology/hardware"/>
    <x v="29"/>
    <n v="154.16999999999999"/>
    <x v="2"/>
    <x v="30"/>
  </r>
  <r>
    <n v="2062"/>
    <s v="Rho Board"/>
    <s v="4K HEVC Android TV Media Player with optional DIY electronics, ideal for app development, home control, software developement, learning"/>
    <x v="57"/>
    <n v="114977"/>
    <x v="0"/>
    <x v="8"/>
    <s v="DKK"/>
    <n v="1458807098"/>
    <n v="1456218698"/>
    <b v="0"/>
    <x v="398"/>
    <b v="1"/>
    <s v="technology/hardware"/>
    <x v="41"/>
    <n v="566.39"/>
    <x v="2"/>
    <x v="30"/>
  </r>
  <r>
    <n v="2063"/>
    <s v="Up to 4 axis Beaglebone black based CNC control"/>
    <s v="Build a professional grade Linux CNC control with Beaglebone black and our CNC cape."/>
    <x v="23"/>
    <n v="5922"/>
    <x v="0"/>
    <x v="12"/>
    <s v="EUR"/>
    <n v="1463333701"/>
    <n v="1460482501"/>
    <b v="0"/>
    <x v="72"/>
    <b v="1"/>
    <s v="technology/hardware"/>
    <x v="34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x v="0"/>
    <s v="USD"/>
    <n v="1370001600"/>
    <n v="1366879523"/>
    <b v="0"/>
    <x v="399"/>
    <b v="1"/>
    <s v="technology/hardware"/>
    <x v="87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x v="1"/>
    <s v="GBP"/>
    <n v="1387958429"/>
    <n v="1385366429"/>
    <b v="0"/>
    <x v="400"/>
    <b v="1"/>
    <s v="technology/hardware"/>
    <x v="171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x v="0"/>
    <s v="USD"/>
    <n v="1408818683"/>
    <n v="1406226683"/>
    <b v="0"/>
    <x v="71"/>
    <b v="1"/>
    <s v="technology/hardware"/>
    <x v="198"/>
    <n v="67.260000000000005"/>
    <x v="2"/>
    <x v="30"/>
  </r>
  <r>
    <n v="2067"/>
    <s v="Luminite (LED lighting)"/>
    <s v="The next generation of premium quality LED lighting. Extreme power efficiency in a small package."/>
    <x v="319"/>
    <n v="628"/>
    <x v="0"/>
    <x v="1"/>
    <s v="GBP"/>
    <n v="1432499376"/>
    <n v="1429648176"/>
    <b v="0"/>
    <x v="73"/>
    <b v="1"/>
    <s v="technology/hardware"/>
    <x v="3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x v="0"/>
    <s v="USD"/>
    <n v="1476994315"/>
    <n v="1474402315"/>
    <b v="0"/>
    <x v="88"/>
    <b v="1"/>
    <s v="technology/hardware"/>
    <x v="2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x v="0"/>
    <s v="USD"/>
    <n v="1451776791"/>
    <n v="1449098391"/>
    <b v="0"/>
    <x v="40"/>
    <b v="1"/>
    <s v="technology/hardware"/>
    <x v="30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x v="12"/>
    <s v="EUR"/>
    <n v="1467128723"/>
    <n v="1464536723"/>
    <b v="0"/>
    <x v="401"/>
    <b v="1"/>
    <s v="technology/hardware"/>
    <x v="280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x v="0"/>
    <s v="USD"/>
    <n v="1475390484"/>
    <n v="1471502484"/>
    <b v="0"/>
    <x v="402"/>
    <b v="1"/>
    <s v="technology/hardware"/>
    <x v="269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x v="0"/>
    <s v="USD"/>
    <n v="1462629432"/>
    <n v="1460037432"/>
    <b v="0"/>
    <x v="403"/>
    <b v="1"/>
    <s v="technology/hardware"/>
    <x v="38"/>
    <n v="226.21"/>
    <x v="2"/>
    <x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x v="0"/>
    <s v="USD"/>
    <n v="1431100918"/>
    <n v="1427212918"/>
    <b v="0"/>
    <x v="404"/>
    <b v="1"/>
    <s v="technology/hardware"/>
    <x v="42"/>
    <n v="324.69"/>
    <x v="2"/>
    <x v="30"/>
  </r>
  <r>
    <n v="2074"/>
    <s v="Advanced Simulation Products - PC Gaming Controllers"/>
    <s v="Creating PC gaming controllers to bring your gaming experience to a new level."/>
    <x v="20"/>
    <n v="615"/>
    <x v="0"/>
    <x v="0"/>
    <s v="USD"/>
    <n v="1462564182"/>
    <n v="1459972182"/>
    <b v="0"/>
    <x v="8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x v="204"/>
    <n v="167820.6"/>
    <x v="0"/>
    <x v="0"/>
    <s v="USD"/>
    <n v="1374769288"/>
    <n v="1372177288"/>
    <b v="0"/>
    <x v="405"/>
    <b v="1"/>
    <s v="technology/hardware"/>
    <x v="281"/>
    <n v="20.47"/>
    <x v="2"/>
    <x v="30"/>
  </r>
  <r>
    <n v="2076"/>
    <s v="Earin - The Worlds Smallest Wireless Earbuds"/>
    <s v="Wireless earbuds filled with sound, yet so small they are almost invisible!"/>
    <x v="321"/>
    <n v="972594.99"/>
    <x v="0"/>
    <x v="1"/>
    <s v="GBP"/>
    <n v="1406149689"/>
    <n v="1402693689"/>
    <b v="0"/>
    <x v="406"/>
    <b v="1"/>
    <s v="technology/hardware"/>
    <x v="282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x v="0"/>
    <s v="USD"/>
    <n v="1433538000"/>
    <n v="1428541276"/>
    <b v="0"/>
    <x v="101"/>
    <b v="1"/>
    <s v="technology/hardware"/>
    <x v="3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x v="3"/>
    <s v="EUR"/>
    <n v="1482085857"/>
    <n v="1479493857"/>
    <b v="0"/>
    <x v="53"/>
    <b v="1"/>
    <s v="technology/hardware"/>
    <x v="26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x v="1"/>
    <s v="GBP"/>
    <n v="1435258800"/>
    <n v="1432659793"/>
    <b v="0"/>
    <x v="407"/>
    <b v="1"/>
    <s v="technology/hardware"/>
    <x v="283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x v="0"/>
    <s v="USD"/>
    <n v="1447286300"/>
    <n v="1444690700"/>
    <b v="0"/>
    <x v="133"/>
    <b v="1"/>
    <s v="technology/hardware"/>
    <x v="284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x v="0"/>
    <s v="USD"/>
    <n v="1337144340"/>
    <n v="1333597555"/>
    <b v="0"/>
    <x v="165"/>
    <b v="1"/>
    <s v="music/indie rock"/>
    <x v="41"/>
    <n v="72.91"/>
    <x v="4"/>
    <x v="14"/>
  </r>
  <r>
    <n v="2082"/>
    <s v="Nights On First's First CD!"/>
    <s v="Local bay area band looking to share our vision with people, looking to create something we are proud of, no more bedroom recordings!"/>
    <x v="15"/>
    <n v="1661"/>
    <x v="0"/>
    <x v="0"/>
    <s v="USD"/>
    <n v="1322106796"/>
    <n v="1316919196"/>
    <b v="0"/>
    <x v="44"/>
    <b v="1"/>
    <s v="music/indie rock"/>
    <x v="38"/>
    <n v="43.71"/>
    <x v="4"/>
    <x v="14"/>
  </r>
  <r>
    <n v="2083"/>
    <s v="These Old Streets Album"/>
    <s v="Autumn's Song is working on a debut album that brings accustic / singer-songwriter / piano rock to the central Florida music scene."/>
    <x v="47"/>
    <n v="850"/>
    <x v="0"/>
    <x v="0"/>
    <s v="USD"/>
    <n v="1338830395"/>
    <n v="1336238395"/>
    <b v="0"/>
    <x v="20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x v="9"/>
    <n v="3250"/>
    <x v="0"/>
    <x v="0"/>
    <s v="USD"/>
    <n v="1399186740"/>
    <n v="1396468782"/>
    <b v="0"/>
    <x v="67"/>
    <b v="1"/>
    <s v="music/indie rock"/>
    <x v="29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x v="0"/>
    <s v="USD"/>
    <n v="1342382587"/>
    <n v="1339790587"/>
    <b v="0"/>
    <x v="183"/>
    <b v="1"/>
    <s v="music/indie rock"/>
    <x v="39"/>
    <n v="89.3"/>
    <x v="4"/>
    <x v="14"/>
  </r>
  <r>
    <n v="2086"/>
    <s v="Adam Sullivan - Recording 4 New EPs for 2012!"/>
    <s v="I am in the process of completing 4 new EPs to be released in Winter, Spring, Summer, and Fall of 2012."/>
    <x v="23"/>
    <n v="4028"/>
    <x v="0"/>
    <x v="0"/>
    <s v="USD"/>
    <n v="1323838740"/>
    <n v="1321200332"/>
    <b v="0"/>
    <x v="2"/>
    <b v="1"/>
    <s v="music/indie rock"/>
    <x v="7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x v="0"/>
    <s v="USD"/>
    <n v="1315457658"/>
    <n v="1312865658"/>
    <b v="0"/>
    <x v="20"/>
    <b v="1"/>
    <s v="music/indie rock"/>
    <x v="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x v="0"/>
    <s v="USD"/>
    <n v="1284177540"/>
    <n v="1281028152"/>
    <b v="0"/>
    <x v="11"/>
    <b v="1"/>
    <s v="music/indie rock"/>
    <x v="31"/>
    <n v="46.2"/>
    <x v="4"/>
    <x v="14"/>
  </r>
  <r>
    <n v="2089"/>
    <s v="Little Moses EP"/>
    <s v="Little Moses is trying to record their first EP, and we can't do it without your help!"/>
    <x v="30"/>
    <n v="3010.01"/>
    <x v="0"/>
    <x v="0"/>
    <s v="USD"/>
    <n v="1375408194"/>
    <n v="1372384194"/>
    <b v="0"/>
    <x v="95"/>
    <b v="1"/>
    <s v="music/indie rock"/>
    <x v="28"/>
    <n v="48.55"/>
    <x v="4"/>
    <x v="1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x v="0"/>
    <s v="USD"/>
    <n v="1361696955"/>
    <n v="1359104955"/>
    <b v="0"/>
    <x v="322"/>
    <b v="1"/>
    <s v="music/indie rock"/>
    <x v="41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x v="0"/>
    <s v="USD"/>
    <n v="1299009600"/>
    <n v="1294818278"/>
    <b v="0"/>
    <x v="336"/>
    <b v="1"/>
    <s v="music/indie rock"/>
    <x v="28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x v="0"/>
    <s v="USD"/>
    <n v="1318006732"/>
    <n v="1312822732"/>
    <b v="0"/>
    <x v="165"/>
    <b v="1"/>
    <s v="music/indie rock"/>
    <x v="7"/>
    <n v="110.49"/>
    <x v="4"/>
    <x v="14"/>
  </r>
  <r>
    <n v="2093"/>
    <s v="Lift The Decade Debut Full-Length Record"/>
    <s v="Help Lift The Decade record their debut full length album with with Ace Enders! (The Early November, I Can Make A Mess)"/>
    <x v="15"/>
    <n v="1537"/>
    <x v="0"/>
    <x v="0"/>
    <s v="USD"/>
    <n v="1356211832"/>
    <n v="1351024232"/>
    <b v="0"/>
    <x v="23"/>
    <b v="1"/>
    <s v="music/indie rock"/>
    <x v="21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x v="0"/>
    <s v="USD"/>
    <n v="1330916400"/>
    <n v="1327969730"/>
    <b v="0"/>
    <x v="250"/>
    <b v="1"/>
    <s v="music/indie rock"/>
    <x v="10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x v="0"/>
    <s v="USD"/>
    <n v="1317576973"/>
    <n v="1312392973"/>
    <b v="0"/>
    <x v="19"/>
    <b v="1"/>
    <s v="music/indie rock"/>
    <x v="8"/>
    <n v="113.64"/>
    <x v="4"/>
    <x v="14"/>
  </r>
  <r>
    <n v="2096"/>
    <s v="GBS Detroit Presents Shone Nuisance"/>
    <s v="Shone Nuisance is heading to GBS Detroit on Friday, October 26th to record and film their GBS Detroit EP and video."/>
    <x v="20"/>
    <n v="610"/>
    <x v="0"/>
    <x v="0"/>
    <s v="USD"/>
    <n v="1351223940"/>
    <n v="1349892735"/>
    <b v="0"/>
    <x v="25"/>
    <b v="1"/>
    <s v="music/indie rock"/>
    <x v="21"/>
    <n v="43.57"/>
    <x v="4"/>
    <x v="14"/>
  </r>
  <r>
    <n v="2097"/>
    <s v="Caverns of Sonora"/>
    <s v="Engine is ready to record our sophomore release. The songs are written, the musicians are ready. Help us bring this into existence!"/>
    <x v="9"/>
    <n v="3000"/>
    <x v="0"/>
    <x v="0"/>
    <s v="USD"/>
    <n v="1322751735"/>
    <n v="1317564135"/>
    <b v="0"/>
    <x v="44"/>
    <b v="1"/>
    <s v="music/indie rock"/>
    <x v="8"/>
    <n v="78.95"/>
    <x v="4"/>
    <x v="14"/>
  </r>
  <r>
    <n v="2098"/>
    <s v="The Christopher Battles EP"/>
    <s v="The Christopher Battles EP Project will fund professional recording, publicity, and release for this original singer-songwriter."/>
    <x v="12"/>
    <n v="6020"/>
    <x v="0"/>
    <x v="0"/>
    <s v="USD"/>
    <n v="1331174635"/>
    <n v="1328582635"/>
    <b v="0"/>
    <x v="58"/>
    <b v="1"/>
    <s v="music/indie rock"/>
    <x v="8"/>
    <n v="188.13"/>
    <x v="4"/>
    <x v="14"/>
  </r>
  <r>
    <n v="2099"/>
    <s v="Roosevelt Died."/>
    <s v="Our tour van died, we need help!"/>
    <x v="9"/>
    <n v="3971"/>
    <x v="0"/>
    <x v="0"/>
    <s v="USD"/>
    <n v="1435808400"/>
    <n v="1434650084"/>
    <b v="0"/>
    <x v="287"/>
    <b v="1"/>
    <s v="music/indie rock"/>
    <x v="8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x v="0"/>
    <s v="USD"/>
    <n v="1341028740"/>
    <n v="1339704141"/>
    <b v="0"/>
    <x v="74"/>
    <b v="1"/>
    <s v="music/indie rock"/>
    <x v="0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x v="0"/>
    <s v="USD"/>
    <n v="1329104114"/>
    <n v="1323920114"/>
    <b v="0"/>
    <x v="34"/>
    <b v="1"/>
    <s v="music/indie rock"/>
    <x v="40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x v="28"/>
    <n v="1360"/>
    <x v="0"/>
    <x v="0"/>
    <s v="USD"/>
    <n v="1304628648"/>
    <n v="1302036648"/>
    <b v="0"/>
    <x v="44"/>
    <b v="1"/>
    <s v="music/indie rock"/>
    <x v="104"/>
    <n v="35.79"/>
    <x v="4"/>
    <x v="14"/>
  </r>
  <r>
    <n v="2103"/>
    <s v="Matthew Moon's New Album"/>
    <s v="Indie rocker, Matthew Moon, has something to share with you..."/>
    <x v="198"/>
    <n v="11364"/>
    <x v="0"/>
    <x v="0"/>
    <s v="USD"/>
    <n v="1352488027"/>
    <n v="1349892427"/>
    <b v="0"/>
    <x v="248"/>
    <b v="1"/>
    <s v="music/indie rock"/>
    <x v="91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x v="0"/>
    <s v="USD"/>
    <n v="1369958400"/>
    <n v="1367286434"/>
    <b v="0"/>
    <x v="7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x v="13"/>
    <n v="5080"/>
    <x v="0"/>
    <x v="0"/>
    <s v="USD"/>
    <n v="1416542400"/>
    <n v="1415472953"/>
    <b v="0"/>
    <x v="221"/>
    <b v="1"/>
    <s v="music/indie rock"/>
    <x v="172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x v="0"/>
    <s v="USD"/>
    <n v="1359176974"/>
    <n v="1356584974"/>
    <b v="0"/>
    <x v="34"/>
    <b v="1"/>
    <s v="music/indie rock"/>
    <x v="13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x v="0"/>
    <s v="USD"/>
    <n v="1415815393"/>
    <n v="1413997393"/>
    <b v="0"/>
    <x v="6"/>
    <b v="1"/>
    <s v="music/indie rock"/>
    <x v="2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x v="0"/>
    <s v="USD"/>
    <n v="1347249300"/>
    <n v="1344917580"/>
    <b v="0"/>
    <x v="277"/>
    <b v="1"/>
    <s v="music/indie rock"/>
    <x v="13"/>
    <n v="89.9"/>
    <x v="4"/>
    <x v="14"/>
  </r>
  <r>
    <n v="2109"/>
    <s v="Skyline Sounds - First Studio Album (and Merch!)"/>
    <s v="We are ready to make our first full-length album, and with your help, we can make it happen!"/>
    <x v="23"/>
    <n v="4261"/>
    <x v="0"/>
    <x v="0"/>
    <s v="USD"/>
    <n v="1436115617"/>
    <n v="1433523617"/>
    <b v="0"/>
    <x v="244"/>
    <b v="1"/>
    <s v="music/indie rock"/>
    <x v="13"/>
    <n v="106.53"/>
    <x v="4"/>
    <x v="14"/>
  </r>
  <r>
    <n v="2110"/>
    <s v="&quot;Vision&quot; - New Album - Brent Brown"/>
    <s v="Brent Brown's breakout new album! Requires help from the record label... You!"/>
    <x v="13"/>
    <n v="2007"/>
    <x v="0"/>
    <x v="0"/>
    <s v="USD"/>
    <n v="1401253140"/>
    <n v="1398873969"/>
    <b v="0"/>
    <x v="44"/>
    <b v="1"/>
    <s v="music/indie rock"/>
    <x v="8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x v="0"/>
    <s v="USD"/>
    <n v="1313370000"/>
    <n v="1307594625"/>
    <b v="0"/>
    <x v="70"/>
    <b v="1"/>
    <s v="music/indie rock"/>
    <x v="13"/>
    <n v="54.62"/>
    <x v="4"/>
    <x v="14"/>
  </r>
  <r>
    <n v="2112"/>
    <s v="BBB Kickstarter Two"/>
    <s v="BBB is going back into the studio to record and release &quot;Felix From Canada&quot; by popular demand.  We need your help!"/>
    <x v="43"/>
    <n v="300"/>
    <x v="0"/>
    <x v="0"/>
    <s v="USD"/>
    <n v="1366064193"/>
    <n v="1364854593"/>
    <b v="0"/>
    <x v="202"/>
    <b v="1"/>
    <s v="music/indie rock"/>
    <x v="8"/>
    <n v="27.27"/>
    <x v="4"/>
    <x v="14"/>
  </r>
  <r>
    <n v="2113"/>
    <s v="Summer Underground // Honeycomb LP"/>
    <s v="Help us fund our second full-length album Honeycomb!"/>
    <x v="39"/>
    <n v="7340"/>
    <x v="0"/>
    <x v="0"/>
    <s v="USD"/>
    <n v="1411505176"/>
    <n v="1408481176"/>
    <b v="0"/>
    <x v="329"/>
    <b v="1"/>
    <s v="music/indie rock"/>
    <x v="2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x v="0"/>
    <s v="USD"/>
    <n v="1291870740"/>
    <n v="1286480070"/>
    <b v="0"/>
    <x v="206"/>
    <b v="1"/>
    <s v="music/indie rock"/>
    <x v="2"/>
    <n v="35.61"/>
    <x v="4"/>
    <x v="14"/>
  </r>
  <r>
    <n v="2115"/>
    <s v="The Violet Tone and the City of Angels!"/>
    <s v="The Violet Tone is heading to California but we need your help!  We've been at this for years and finally have a shot!"/>
    <x v="15"/>
    <n v="3385"/>
    <x v="0"/>
    <x v="0"/>
    <s v="USD"/>
    <n v="1298167001"/>
    <n v="1295575001"/>
    <b v="0"/>
    <x v="17"/>
    <b v="1"/>
    <s v="music/indie rock"/>
    <x v="235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x v="0"/>
    <s v="USD"/>
    <n v="1349203203"/>
    <n v="1345056003"/>
    <b v="0"/>
    <x v="297"/>
    <b v="1"/>
    <s v="music/indie rock"/>
    <x v="7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x v="0"/>
    <s v="USD"/>
    <n v="1445921940"/>
    <n v="1444699549"/>
    <b v="0"/>
    <x v="2"/>
    <b v="1"/>
    <s v="music/indie rock"/>
    <x v="34"/>
    <n v="50.66"/>
    <x v="4"/>
    <x v="14"/>
  </r>
  <r>
    <n v="2118"/>
    <s v="PORCHES. vs. THE U.S.A."/>
    <s v="PORCHES.  and Documentarians tour from New York to San Francisco and back."/>
    <x v="28"/>
    <n v="1346.11"/>
    <x v="0"/>
    <x v="0"/>
    <s v="USD"/>
    <n v="1311538136"/>
    <n v="1308946136"/>
    <b v="0"/>
    <x v="57"/>
    <b v="1"/>
    <s v="music/indie rock"/>
    <x v="165"/>
    <n v="79.180000000000007"/>
    <x v="4"/>
    <x v="14"/>
  </r>
  <r>
    <n v="2119"/>
    <s v="Big Long Now's Debut Album"/>
    <s v="big long now is recording our debut album and we are looking for help mastering and pressing it to vinyl"/>
    <x v="13"/>
    <n v="2015"/>
    <x v="0"/>
    <x v="0"/>
    <s v="USD"/>
    <n v="1345086445"/>
    <n v="1342494445"/>
    <b v="0"/>
    <x v="19"/>
    <b v="1"/>
    <s v="music/indie rock"/>
    <x v="7"/>
    <n v="91.59"/>
    <x v="4"/>
    <x v="14"/>
  </r>
  <r>
    <n v="2120"/>
    <s v="Hearty Har Full Length Album"/>
    <s v="&lt;3_x000a_Coming in from outer space. Help Hearty Har record their 1st album!!"/>
    <x v="6"/>
    <n v="8070.43"/>
    <x v="0"/>
    <x v="0"/>
    <s v="USD"/>
    <n v="1388617736"/>
    <n v="1384384136"/>
    <b v="0"/>
    <x v="50"/>
    <b v="1"/>
    <s v="music/indie rock"/>
    <x v="7"/>
    <n v="116.96"/>
    <x v="4"/>
    <x v="14"/>
  </r>
  <r>
    <n v="2121"/>
    <s v="Legend of Decay"/>
    <s v="Join us on an epic journey to discover a millennia old secret which will change the world forever."/>
    <x v="63"/>
    <n v="284"/>
    <x v="2"/>
    <x v="16"/>
    <s v="CHF"/>
    <n v="1484156948"/>
    <n v="1481564948"/>
    <b v="0"/>
    <x v="73"/>
    <b v="0"/>
    <s v="games/video games"/>
    <x v="60"/>
    <n v="28.4"/>
    <x v="6"/>
    <x v="17"/>
  </r>
  <r>
    <n v="2122"/>
    <s v="CapitÃ¡n Kalani y el sindicato robÃ³tico"/>
    <s v="Captain Kalani it's a retro game full of nostalgia for the old gamers but interesting for the new ones"/>
    <x v="58"/>
    <n v="310"/>
    <x v="2"/>
    <x v="14"/>
    <s v="MXN"/>
    <n v="1483773169"/>
    <n v="1481181169"/>
    <b v="0"/>
    <x v="83"/>
    <b v="0"/>
    <s v="games/video games"/>
    <x v="5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x v="0"/>
    <s v="USD"/>
    <n v="1268636340"/>
    <n v="1263982307"/>
    <b v="0"/>
    <x v="81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x v="184"/>
    <n v="115"/>
    <x v="2"/>
    <x v="0"/>
    <s v="USD"/>
    <n v="1291093200"/>
    <n v="1286930435"/>
    <b v="0"/>
    <x v="81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x v="127"/>
    <n v="852"/>
    <x v="2"/>
    <x v="0"/>
    <s v="USD"/>
    <n v="1438734833"/>
    <n v="1436142833"/>
    <b v="0"/>
    <x v="74"/>
    <b v="0"/>
    <s v="games/video games"/>
    <x v="60"/>
    <n v="31.56"/>
    <x v="6"/>
    <x v="17"/>
  </r>
  <r>
    <n v="2126"/>
    <s v="DodgeBall Blitz"/>
    <s v="Lead your team to victory in this fast-paced, action, sports game! Use Power-ups and avoid attacks as you fight for victory!"/>
    <x v="22"/>
    <n v="10"/>
    <x v="2"/>
    <x v="0"/>
    <s v="USD"/>
    <n v="1418080887"/>
    <n v="1415488887"/>
    <b v="0"/>
    <x v="84"/>
    <b v="0"/>
    <s v="games/video games"/>
    <x v="50"/>
    <n v="5"/>
    <x v="6"/>
    <x v="17"/>
  </r>
  <r>
    <n v="2127"/>
    <s v="Three Monkeys - Part 1: Into the Abyss"/>
    <s v="Three Monkeys is an audio adventure game for PC."/>
    <x v="89"/>
    <n v="8076"/>
    <x v="2"/>
    <x v="1"/>
    <s v="GBP"/>
    <n v="1426158463"/>
    <n v="1423570063"/>
    <b v="0"/>
    <x v="163"/>
    <b v="0"/>
    <s v="games/video games"/>
    <x v="129"/>
    <n v="34.22"/>
    <x v="6"/>
    <x v="17"/>
  </r>
  <r>
    <n v="2128"/>
    <s v="Makayla's Quest"/>
    <s v="The Royal Snail has misdelivered all the invitations to the Royal Ball.  It's up to Makayla to set things right in the Fairy Forest"/>
    <x v="36"/>
    <n v="25"/>
    <x v="2"/>
    <x v="5"/>
    <s v="CAD"/>
    <n v="1411324369"/>
    <n v="1406140369"/>
    <b v="0"/>
    <x v="29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x v="13"/>
    <n v="236"/>
    <x v="2"/>
    <x v="0"/>
    <s v="USD"/>
    <n v="1457570100"/>
    <n v="1454978100"/>
    <b v="0"/>
    <x v="8"/>
    <b v="0"/>
    <s v="games/video games"/>
    <x v="81"/>
    <n v="19.670000000000002"/>
    <x v="6"/>
    <x v="17"/>
  </r>
  <r>
    <n v="2130"/>
    <s v="Wondrous Adventures: A Kid's Game"/>
    <s v="You are the hero tasked to save your home from the villainous Sanword."/>
    <x v="247"/>
    <n v="85"/>
    <x v="2"/>
    <x v="0"/>
    <s v="USD"/>
    <n v="1408154663"/>
    <n v="1405130663"/>
    <b v="0"/>
    <x v="80"/>
    <b v="0"/>
    <s v="games/video games"/>
    <x v="50"/>
    <n v="21.25"/>
    <x v="6"/>
    <x v="17"/>
  </r>
  <r>
    <n v="2131"/>
    <s v="Scout's Honor"/>
    <s v="From frightened girl to empowered woman, Scout's Honor is a tale about facing your fears and overcoming odds."/>
    <x v="2"/>
    <n v="25"/>
    <x v="2"/>
    <x v="0"/>
    <s v="USD"/>
    <n v="1436677091"/>
    <n v="1434085091"/>
    <b v="0"/>
    <x v="83"/>
    <b v="0"/>
    <s v="games/video games"/>
    <x v="62"/>
    <n v="8.33"/>
    <x v="6"/>
    <x v="17"/>
  </r>
  <r>
    <n v="2132"/>
    <s v="Universe Rush"/>
    <s v="Fight your way to dominate the universe. Be the first to try our engaging cross-platform mmo-strategy and bring it closer to reality."/>
    <x v="57"/>
    <n v="2112.9899999999998"/>
    <x v="2"/>
    <x v="0"/>
    <s v="USD"/>
    <n v="1391427692"/>
    <n v="1388835692"/>
    <b v="0"/>
    <x v="221"/>
    <b v="0"/>
    <s v="games/video games"/>
    <x v="53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x v="0"/>
    <s v="USD"/>
    <n v="1303628340"/>
    <n v="1300328399"/>
    <b v="0"/>
    <x v="83"/>
    <b v="0"/>
    <s v="games/video games"/>
    <x v="53"/>
    <n v="5.33"/>
    <x v="6"/>
    <x v="17"/>
  </r>
  <r>
    <n v="2134"/>
    <s v="Prehistoric Landing"/>
    <s v="1st person Action Survivalist Rpg game. You get sent to a deadly Island to die not knowing that your not alone on the island."/>
    <x v="12"/>
    <n v="104"/>
    <x v="2"/>
    <x v="0"/>
    <s v="USD"/>
    <n v="1367097391"/>
    <n v="1364505391"/>
    <b v="0"/>
    <x v="83"/>
    <b v="0"/>
    <s v="games/video games"/>
    <x v="53"/>
    <n v="34.67"/>
    <x v="6"/>
    <x v="17"/>
  </r>
  <r>
    <n v="2135"/>
    <s v="Tesla's Electric Mist"/>
    <s v="Point-and-click adventure: The mysterious Nikola Tesla, a time traveling device, and an experiment gone wrong in Colorado Springs"/>
    <x v="10"/>
    <n v="478"/>
    <x v="2"/>
    <x v="0"/>
    <s v="USD"/>
    <n v="1349392033"/>
    <n v="1346800033"/>
    <b v="0"/>
    <x v="19"/>
    <b v="0"/>
    <s v="games/video games"/>
    <x v="54"/>
    <n v="21.73"/>
    <x v="6"/>
    <x v="17"/>
  </r>
  <r>
    <n v="2136"/>
    <s v="Dark Paradise"/>
    <s v="A dark and twisted game with physiological madness and corruption as a man becomes the ultimate bio weapon."/>
    <x v="58"/>
    <n v="47.69"/>
    <x v="2"/>
    <x v="0"/>
    <s v="USD"/>
    <n v="1382184786"/>
    <n v="1379592786"/>
    <b v="0"/>
    <x v="80"/>
    <b v="0"/>
    <s v="games/video games"/>
    <x v="5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x v="5"/>
    <s v="CAD"/>
    <n v="1417804229"/>
    <n v="1415212229"/>
    <b v="0"/>
    <x v="408"/>
    <b v="0"/>
    <s v="games/video games"/>
    <x v="58"/>
    <n v="26.6"/>
    <x v="6"/>
    <x v="17"/>
  </r>
  <r>
    <n v="2138"/>
    <s v="Tales Of Tameria - Dawning Light"/>
    <s v="A game with a mixture of a few genres from RPG, Simulation and to adventure elements."/>
    <x v="28"/>
    <n v="128"/>
    <x v="2"/>
    <x v="1"/>
    <s v="GBP"/>
    <n v="1383959939"/>
    <n v="1381364339"/>
    <b v="0"/>
    <x v="8"/>
    <b v="0"/>
    <s v="games/video games"/>
    <x v="55"/>
    <n v="10.67"/>
    <x v="6"/>
    <x v="17"/>
  </r>
  <r>
    <n v="2139"/>
    <s v="Manorkept"/>
    <s v="An adventuring RPG with ghosts, mysteries, and flexible gameplay paths, Manorkept is a game that promises an unforgettable experience."/>
    <x v="11"/>
    <n v="1626"/>
    <x v="2"/>
    <x v="0"/>
    <s v="USD"/>
    <n v="1478196008"/>
    <n v="1475604008"/>
    <b v="0"/>
    <x v="66"/>
    <b v="0"/>
    <s v="games/video games"/>
    <x v="6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x v="0"/>
    <s v="USD"/>
    <n v="1357934424"/>
    <n v="1355342424"/>
    <b v="0"/>
    <x v="202"/>
    <b v="0"/>
    <s v="games/video games"/>
    <x v="50"/>
    <n v="50.91"/>
    <x v="6"/>
    <x v="17"/>
  </r>
  <r>
    <n v="2141"/>
    <s v="King of Consoles"/>
    <s v="A place where people can test out the latest video games, for an hourly fee. It's cheaper than wasting money on a $60 game that sucked"/>
    <x v="36"/>
    <n v="0"/>
    <x v="2"/>
    <x v="0"/>
    <s v="USD"/>
    <n v="1415947159"/>
    <n v="1413351559"/>
    <b v="0"/>
    <x v="78"/>
    <b v="0"/>
    <s v="games/video games"/>
    <x v="5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x v="12"/>
    <s v="EUR"/>
    <n v="1451494210"/>
    <n v="1449075010"/>
    <b v="0"/>
    <x v="8"/>
    <b v="0"/>
    <s v="games/video games"/>
    <x v="5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x v="0"/>
    <s v="USD"/>
    <n v="1279738800"/>
    <n v="1275599812"/>
    <b v="0"/>
    <x v="81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x v="322"/>
    <n v="607"/>
    <x v="2"/>
    <x v="0"/>
    <s v="USD"/>
    <n v="1379164040"/>
    <n v="1376399240"/>
    <b v="0"/>
    <x v="54"/>
    <b v="0"/>
    <s v="games/video games"/>
    <x v="53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x v="0"/>
    <s v="USD"/>
    <n v="1385534514"/>
    <n v="1382938914"/>
    <b v="0"/>
    <x v="30"/>
    <b v="0"/>
    <s v="games/video games"/>
    <x v="75"/>
    <n v="51.29"/>
    <x v="6"/>
    <x v="17"/>
  </r>
  <r>
    <n v="2146"/>
    <s v="Nanaue eSports"/>
    <s v="New professional gaming organization with a tournament winning Dota 2 team, &amp; divisions in all eSports games looking to re brand/expand"/>
    <x v="10"/>
    <n v="1"/>
    <x v="2"/>
    <x v="0"/>
    <s v="USD"/>
    <n v="1455207510"/>
    <n v="1453997910"/>
    <b v="0"/>
    <x v="29"/>
    <b v="0"/>
    <s v="games/video games"/>
    <x v="50"/>
    <n v="1"/>
    <x v="6"/>
    <x v="17"/>
  </r>
  <r>
    <n v="2147"/>
    <s v="Johnny Rocketfingers 3"/>
    <s v="A Point and Click Adventure on Steroids."/>
    <x v="303"/>
    <n v="2716"/>
    <x v="2"/>
    <x v="0"/>
    <s v="USD"/>
    <n v="1416125148"/>
    <n v="1413356748"/>
    <b v="0"/>
    <x v="165"/>
    <b v="0"/>
    <s v="games/video games"/>
    <x v="60"/>
    <n v="49.38"/>
    <x v="6"/>
    <x v="17"/>
  </r>
  <r>
    <n v="2148"/>
    <s v="ZomBlock's"/>
    <s v="zomblock's is a online zombie survival game where you can craft new weapons,find food and water to keep yourself alive."/>
    <x v="213"/>
    <n v="2"/>
    <x v="2"/>
    <x v="1"/>
    <s v="GBP"/>
    <n v="1427992582"/>
    <n v="1425404182"/>
    <b v="0"/>
    <x v="84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x v="0"/>
    <s v="USD"/>
    <n v="1280534400"/>
    <n v="1277512556"/>
    <b v="0"/>
    <x v="78"/>
    <b v="0"/>
    <s v="games/video games"/>
    <x v="50"/>
    <n v="0"/>
    <x v="6"/>
    <x v="17"/>
  </r>
  <r>
    <n v="2150"/>
    <s v="The Unknown Door"/>
    <s v="A pixel styled open world detective game."/>
    <x v="63"/>
    <n v="405"/>
    <x v="2"/>
    <x v="10"/>
    <s v="NOK"/>
    <n v="1468392599"/>
    <n v="1465800599"/>
    <b v="0"/>
    <x v="80"/>
    <b v="0"/>
    <s v="games/video games"/>
    <x v="60"/>
    <n v="101.25"/>
    <x v="6"/>
    <x v="17"/>
  </r>
  <r>
    <n v="2151"/>
    <s v="Handee Job for PS4 Gets on Shark Tank"/>
    <s v="Crazy Artist makes gaming more comfortable and fun for Playstation 4 users. I really want to give you a Handee Job!"/>
    <x v="101"/>
    <n v="118"/>
    <x v="2"/>
    <x v="0"/>
    <s v="USD"/>
    <n v="1467231614"/>
    <n v="1464639614"/>
    <b v="0"/>
    <x v="79"/>
    <b v="0"/>
    <s v="games/video games"/>
    <x v="50"/>
    <n v="19.670000000000002"/>
    <x v="6"/>
    <x v="17"/>
  </r>
  <r>
    <n v="2152"/>
    <s v="Space Shooter RPG+"/>
    <s v="Our game is going to be a space shooter that has RPG elements with New Game+! It will be unlike any space shooter ever played."/>
    <x v="11"/>
    <n v="50"/>
    <x v="2"/>
    <x v="0"/>
    <s v="USD"/>
    <n v="1394909909"/>
    <n v="1392321509"/>
    <b v="0"/>
    <x v="80"/>
    <b v="0"/>
    <s v="games/video games"/>
    <x v="50"/>
    <n v="12.5"/>
    <x v="6"/>
    <x v="17"/>
  </r>
  <r>
    <n v="2153"/>
    <s v="It's The GOD Complex"/>
    <s v="Crowdfunding the Gamers Way. An online game with real world consequences.Do you dare to play? Can you turn the world around?"/>
    <x v="323"/>
    <n v="34"/>
    <x v="2"/>
    <x v="0"/>
    <s v="USD"/>
    <n v="1420876740"/>
    <n v="1417470718"/>
    <b v="0"/>
    <x v="80"/>
    <b v="0"/>
    <s v="games/video games"/>
    <x v="50"/>
    <n v="8.5"/>
    <x v="6"/>
    <x v="17"/>
  </r>
  <r>
    <n v="2154"/>
    <s v="Demigods - Rise of the Children - Part 1 (Design)"/>
    <s v="A Real Time Strategy game based on Greek mythology in a fictional world."/>
    <x v="49"/>
    <n v="2"/>
    <x v="2"/>
    <x v="0"/>
    <s v="USD"/>
    <n v="1390921827"/>
    <n v="1389193827"/>
    <b v="0"/>
    <x v="84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x v="10"/>
    <n v="115"/>
    <x v="2"/>
    <x v="1"/>
    <s v="GBP"/>
    <n v="1459443385"/>
    <n v="1456854985"/>
    <b v="0"/>
    <x v="81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x v="324"/>
    <n v="1493"/>
    <x v="2"/>
    <x v="0"/>
    <s v="USD"/>
    <n v="1379363406"/>
    <n v="1375475406"/>
    <b v="0"/>
    <x v="183"/>
    <b v="0"/>
    <s v="games/video games"/>
    <x v="56"/>
    <n v="17.989999999999998"/>
    <x v="6"/>
    <x v="17"/>
  </r>
  <r>
    <n v="2157"/>
    <s v="Nin"/>
    <s v="Gamers and 90's fans unite in this small tale of epic proportions!"/>
    <x v="96"/>
    <n v="21144"/>
    <x v="2"/>
    <x v="0"/>
    <s v="USD"/>
    <n v="1482479940"/>
    <n v="1479684783"/>
    <b v="0"/>
    <x v="7"/>
    <b v="0"/>
    <s v="games/video games"/>
    <x v="58"/>
    <n v="370.95"/>
    <x v="6"/>
    <x v="17"/>
  </r>
  <r>
    <n v="2158"/>
    <s v="PerfectGolf"/>
    <s v="A next generation golf game with a course designer and a massively multiplayer online tour. Join the fun and help us create it"/>
    <x v="82"/>
    <n v="19770.11"/>
    <x v="2"/>
    <x v="0"/>
    <s v="USD"/>
    <n v="1360009774"/>
    <n v="1356121774"/>
    <b v="0"/>
    <x v="409"/>
    <b v="0"/>
    <s v="games/video games"/>
    <x v="113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x v="0"/>
    <s v="USD"/>
    <n v="1310837574"/>
    <n v="1308245574"/>
    <b v="0"/>
    <x v="84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x v="3"/>
    <n v="85"/>
    <x v="2"/>
    <x v="0"/>
    <s v="USD"/>
    <n v="1337447105"/>
    <n v="1334855105"/>
    <b v="0"/>
    <x v="38"/>
    <b v="0"/>
    <s v="games/video games"/>
    <x v="60"/>
    <n v="5.31"/>
    <x v="6"/>
    <x v="17"/>
  </r>
  <r>
    <n v="2161"/>
    <s v="CallMeGhost DEBUT ALBUM preorder!"/>
    <s v="We're trying to fund hard copies of our debut album!"/>
    <x v="44"/>
    <n v="463"/>
    <x v="0"/>
    <x v="0"/>
    <s v="USD"/>
    <n v="1443040059"/>
    <n v="1440448059"/>
    <b v="0"/>
    <x v="62"/>
    <b v="1"/>
    <s v="music/rock"/>
    <x v="31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x v="37"/>
    <n v="5052"/>
    <x v="0"/>
    <x v="0"/>
    <s v="USD"/>
    <n v="1406226191"/>
    <n v="1403547791"/>
    <b v="0"/>
    <x v="6"/>
    <b v="1"/>
    <s v="music/rock"/>
    <x v="20"/>
    <n v="87.1"/>
    <x v="4"/>
    <x v="11"/>
  </r>
  <r>
    <n v="2163"/>
    <s v="Help MONGREL record our new cd !"/>
    <s v="Mongrel is looking to hit the studio once again in June so we can bring you a new cd later this year and we need your help!"/>
    <x v="30"/>
    <n v="3305"/>
    <x v="0"/>
    <x v="0"/>
    <s v="USD"/>
    <n v="1433735400"/>
    <n v="1429306520"/>
    <b v="0"/>
    <x v="34"/>
    <b v="1"/>
    <s v="music/rock"/>
    <x v="88"/>
    <n v="75.11"/>
    <x v="4"/>
    <x v="11"/>
  </r>
  <r>
    <n v="2164"/>
    <s v="Rosaline debut record"/>
    <s v="South Florida roots country/rock outfit's long awaited debut record"/>
    <x v="62"/>
    <n v="5645"/>
    <x v="0"/>
    <x v="0"/>
    <s v="USD"/>
    <n v="1466827140"/>
    <n v="1464196414"/>
    <b v="0"/>
    <x v="183"/>
    <b v="1"/>
    <s v="music/rock"/>
    <x v="3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x v="30"/>
    <n v="3466"/>
    <x v="0"/>
    <x v="6"/>
    <s v="EUR"/>
    <n v="1460127635"/>
    <n v="1457539235"/>
    <b v="0"/>
    <x v="27"/>
    <b v="1"/>
    <s v="music/rock"/>
    <x v="86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x v="0"/>
    <s v="USD"/>
    <n v="1417813618"/>
    <n v="1413922018"/>
    <b v="0"/>
    <x v="58"/>
    <b v="1"/>
    <s v="music/rock"/>
    <x v="92"/>
    <n v="91.63"/>
    <x v="4"/>
    <x v="11"/>
  </r>
  <r>
    <n v="2167"/>
    <s v="Planes and Planets needs to get their EP finished!!"/>
    <s v="We need YOUR HELP to take one more step to this make release sound amazing!"/>
    <x v="325"/>
    <n v="180"/>
    <x v="0"/>
    <x v="0"/>
    <s v="USD"/>
    <n v="1347672937"/>
    <n v="1346463337"/>
    <b v="0"/>
    <x v="22"/>
    <b v="1"/>
    <s v="music/rock"/>
    <x v="28"/>
    <n v="22.5"/>
    <x v="4"/>
    <x v="11"/>
  </r>
  <r>
    <n v="2168"/>
    <s v="PIZAZZ: Pigeons Playing Ping Pong's New Album"/>
    <s v="We're hitting the studio to record our next album, &quot;Pizazz&quot;!! Help us put the FUN in FUNK!!"/>
    <x v="102"/>
    <n v="21884.69"/>
    <x v="0"/>
    <x v="0"/>
    <s v="USD"/>
    <n v="1486702800"/>
    <n v="1484058261"/>
    <b v="0"/>
    <x v="158"/>
    <b v="1"/>
    <s v="music/rock"/>
    <x v="108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x v="0"/>
    <s v="USD"/>
    <n v="1488473351"/>
    <n v="1488214151"/>
    <b v="0"/>
    <x v="63"/>
    <b v="1"/>
    <s v="music/rock"/>
    <x v="8"/>
    <n v="21.86"/>
    <x v="4"/>
    <x v="11"/>
  </r>
  <r>
    <n v="2170"/>
    <s v="STETSON'S NEW EP"/>
    <s v="We are a hard rock band from Northern California trying to raise $350 for our next EP. Be a part of our journey!"/>
    <x v="18"/>
    <n v="633"/>
    <x v="0"/>
    <x v="0"/>
    <s v="USD"/>
    <n v="1440266422"/>
    <n v="1436810422"/>
    <b v="0"/>
    <x v="10"/>
    <b v="1"/>
    <s v="music/rock"/>
    <x v="141"/>
    <n v="33.32"/>
    <x v="4"/>
    <x v="11"/>
  </r>
  <r>
    <n v="2171"/>
    <s v="Brainspoonâ€™s New Record"/>
    <s v="Like records? We do, too! Help this Los Angeles based rock 'n' roll band get their new album out on vinyl!"/>
    <x v="23"/>
    <n v="4243"/>
    <x v="0"/>
    <x v="0"/>
    <s v="USD"/>
    <n v="1434949200"/>
    <n v="1431903495"/>
    <b v="0"/>
    <x v="5"/>
    <b v="1"/>
    <s v="music/rock"/>
    <x v="6"/>
    <n v="90.28"/>
    <x v="4"/>
    <x v="11"/>
  </r>
  <r>
    <n v="2172"/>
    <s v="Hollow point 9, Sins Of Yesterday CD"/>
    <s v="hey friends. We are Hollow Point 9._x000a_We are calling on you to help us._x000a_In our journey to make our debut album."/>
    <x v="28"/>
    <n v="1000"/>
    <x v="0"/>
    <x v="0"/>
    <s v="USD"/>
    <n v="1429365320"/>
    <n v="1426773320"/>
    <b v="0"/>
    <x v="62"/>
    <b v="1"/>
    <s v="music/rock"/>
    <x v="8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x v="0"/>
    <s v="USD"/>
    <n v="1378785540"/>
    <n v="1376066243"/>
    <b v="0"/>
    <x v="240"/>
    <b v="1"/>
    <s v="music/rock"/>
    <x v="37"/>
    <n v="59.23"/>
    <x v="4"/>
    <x v="11"/>
  </r>
  <r>
    <n v="2174"/>
    <s v="Chivo Funge and the Extensions"/>
    <s v="Chivo and his band of miscreants present their debut album _x000a_'Blind Energy' ...we think you are going to like it."/>
    <x v="23"/>
    <n v="4119"/>
    <x v="0"/>
    <x v="1"/>
    <s v="GBP"/>
    <n v="1462453307"/>
    <n v="1459861307"/>
    <b v="0"/>
    <x v="287"/>
    <b v="1"/>
    <s v="music/rock"/>
    <x v="3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x v="0"/>
    <s v="USD"/>
    <n v="1469059986"/>
    <n v="1468455186"/>
    <b v="0"/>
    <x v="55"/>
    <b v="1"/>
    <s v="music/rock"/>
    <x v="211"/>
    <n v="67.31"/>
    <x v="4"/>
    <x v="11"/>
  </r>
  <r>
    <n v="2176"/>
    <s v="Mike Farley Band - New Album!"/>
    <s v="The Mike Farley Band has re-assembled its original line up and needs your help to make a new full-length album!"/>
    <x v="10"/>
    <n v="6301"/>
    <x v="0"/>
    <x v="0"/>
    <s v="USD"/>
    <n v="1430579509"/>
    <n v="1427987509"/>
    <b v="0"/>
    <x v="26"/>
    <b v="1"/>
    <s v="music/rock"/>
    <x v="9"/>
    <n v="88.75"/>
    <x v="4"/>
    <x v="11"/>
  </r>
  <r>
    <n v="2177"/>
    <s v="Nobody Rides For Free ~ Stone Horse"/>
    <s v="Stone Horse ~ _x000a_Doing what they do best, laying down honest and _x000a_proper Rock-n-Roll guaranteed to soothe your soul!"/>
    <x v="30"/>
    <n v="2503"/>
    <x v="0"/>
    <x v="0"/>
    <s v="USD"/>
    <n v="1465192867"/>
    <n v="1463032867"/>
    <b v="0"/>
    <x v="44"/>
    <b v="1"/>
    <s v="music/rock"/>
    <x v="8"/>
    <n v="65.87"/>
    <x v="4"/>
    <x v="11"/>
  </r>
  <r>
    <n v="2178"/>
    <s v="The Letter Black - New Record"/>
    <s v="We are making our third studio album and no longer have a label telling us what we can/can't do. This record is for the fans."/>
    <x v="31"/>
    <n v="34660"/>
    <x v="0"/>
    <x v="0"/>
    <s v="USD"/>
    <n v="1484752597"/>
    <n v="1482160597"/>
    <b v="0"/>
    <x v="410"/>
    <b v="1"/>
    <s v="music/rock"/>
    <x v="86"/>
    <n v="40.35"/>
    <x v="4"/>
    <x v="11"/>
  </r>
  <r>
    <n v="2179"/>
    <s v="Woodhouse EP"/>
    <s v="Woodhouse is making an EP!  If you are a fan of whiskey and loud guitars, contribute to the cause!"/>
    <x v="28"/>
    <n v="1614"/>
    <x v="0"/>
    <x v="0"/>
    <s v="USD"/>
    <n v="1428725192"/>
    <n v="1426133192"/>
    <b v="0"/>
    <x v="64"/>
    <b v="1"/>
    <s v="music/rock"/>
    <x v="164"/>
    <n v="76.86"/>
    <x v="4"/>
    <x v="11"/>
  </r>
  <r>
    <n v="2180"/>
    <s v="FOUR STAR MARY &quot;PIECES&quot;"/>
    <s v="Help fund the new record by independent alternative rockers FOUR STAR MARY &quot;PIECES&quot;"/>
    <x v="10"/>
    <n v="5359.21"/>
    <x v="0"/>
    <x v="0"/>
    <s v="USD"/>
    <n v="1447434268"/>
    <n v="1443801868"/>
    <b v="0"/>
    <x v="76"/>
    <b v="1"/>
    <s v="music/rock"/>
    <x v="13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x v="0"/>
    <s v="USD"/>
    <n v="1487635653"/>
    <n v="1486426053"/>
    <b v="0"/>
    <x v="28"/>
    <b v="1"/>
    <s v="games/tabletop games"/>
    <x v="42"/>
    <n v="57.77"/>
    <x v="6"/>
    <x v="32"/>
  </r>
  <r>
    <n v="2182"/>
    <s v="Broken World - A Post-Apocalypse Tabletop RPG"/>
    <s v="An incredibly comprehensive tabletop rpg book for the post apocalypse, inspired by Dungeon World."/>
    <x v="9"/>
    <n v="15725"/>
    <x v="0"/>
    <x v="5"/>
    <s v="CAD"/>
    <n v="1412285825"/>
    <n v="1409261825"/>
    <b v="0"/>
    <x v="289"/>
    <b v="1"/>
    <s v="games/tabletop games"/>
    <x v="285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x v="0"/>
    <s v="USD"/>
    <n v="1486616400"/>
    <n v="1484037977"/>
    <b v="0"/>
    <x v="411"/>
    <b v="1"/>
    <s v="games/tabletop games"/>
    <x v="286"/>
    <n v="31.57"/>
    <x v="6"/>
    <x v="32"/>
  </r>
  <r>
    <n v="2184"/>
    <s v="Liguria"/>
    <s v="Trading beautiful colors on behalf of the bishop! Become the best merchant of the Fresco World in this innovative game by Queen Games."/>
    <x v="3"/>
    <n v="28474"/>
    <x v="0"/>
    <x v="0"/>
    <s v="USD"/>
    <n v="1453737600"/>
    <n v="1452530041"/>
    <b v="1"/>
    <x v="161"/>
    <b v="1"/>
    <s v="games/tabletop games"/>
    <x v="245"/>
    <n v="107.05"/>
    <x v="6"/>
    <x v="3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x v="1"/>
    <s v="GBP"/>
    <n v="1364286239"/>
    <n v="1360830239"/>
    <b v="0"/>
    <x v="412"/>
    <b v="1"/>
    <s v="games/tabletop games"/>
    <x v="287"/>
    <n v="149.03"/>
    <x v="6"/>
    <x v="32"/>
  </r>
  <r>
    <n v="2186"/>
    <s v="Latitude 90Â° : The Origin"/>
    <s v="The real-time digital social deduction game where there's no moderator, no sleeping, and no dying."/>
    <x v="22"/>
    <n v="21935"/>
    <x v="0"/>
    <x v="0"/>
    <s v="USD"/>
    <n v="1473213600"/>
    <n v="1470062743"/>
    <b v="0"/>
    <x v="413"/>
    <b v="1"/>
    <s v="games/tabletop games"/>
    <x v="5"/>
    <n v="55.96"/>
    <x v="6"/>
    <x v="32"/>
  </r>
  <r>
    <n v="2187"/>
    <s v="Tesla vs. Edison"/>
    <s v="The War of Currents! 2-5 electricity innovators build routes, grow tech trees, and play the stock market in 20 minutes per player."/>
    <x v="22"/>
    <n v="202928.5"/>
    <x v="0"/>
    <x v="0"/>
    <s v="USD"/>
    <n v="1428033540"/>
    <n v="1425531666"/>
    <b v="1"/>
    <x v="414"/>
    <b v="1"/>
    <s v="games/tabletop games"/>
    <x v="288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x v="2"/>
    <s v="AUD"/>
    <n v="1477414800"/>
    <n v="1474380241"/>
    <b v="0"/>
    <x v="415"/>
    <b v="1"/>
    <s v="games/tabletop games"/>
    <x v="289"/>
    <n v="44.06"/>
    <x v="6"/>
    <x v="32"/>
  </r>
  <r>
    <n v="2189"/>
    <s v="Odyssey: ARGONAUTS"/>
    <s v="Help me fund the Argonauts! Sculpted by Dave Kidd, based on concept art from Roberto Cirillo, created by Fet Milner and myself!"/>
    <x v="38"/>
    <n v="6039"/>
    <x v="0"/>
    <x v="1"/>
    <s v="GBP"/>
    <n v="1461276000"/>
    <n v="1460055300"/>
    <b v="0"/>
    <x v="106"/>
    <b v="1"/>
    <s v="games/tabletop games"/>
    <x v="290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x v="0"/>
    <s v="USD"/>
    <n v="1458716340"/>
    <n v="1455721204"/>
    <b v="0"/>
    <x v="416"/>
    <b v="1"/>
    <s v="games/tabletop games"/>
    <x v="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x v="1"/>
    <s v="GBP"/>
    <n v="1487102427"/>
    <n v="1486065627"/>
    <b v="0"/>
    <x v="20"/>
    <b v="1"/>
    <s v="games/tabletop games"/>
    <x v="28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x v="1"/>
    <s v="GBP"/>
    <n v="1481842800"/>
    <n v="1479414344"/>
    <b v="0"/>
    <x v="417"/>
    <b v="1"/>
    <s v="games/tabletop games"/>
    <x v="29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x v="0"/>
    <s v="USD"/>
    <n v="1479704340"/>
    <n v="1477043072"/>
    <b v="0"/>
    <x v="418"/>
    <b v="1"/>
    <s v="games/tabletop games"/>
    <x v="292"/>
    <n v="75.650000000000006"/>
    <x v="6"/>
    <x v="32"/>
  </r>
  <r>
    <n v="2194"/>
    <s v="Monster Lab"/>
    <s v="LAST CHANCE! A fast paced card game for people who like to play god, build hybrid cat monsters and add flamethrowers to space dragons."/>
    <x v="3"/>
    <n v="53737"/>
    <x v="0"/>
    <x v="0"/>
    <s v="USD"/>
    <n v="1459012290"/>
    <n v="1456423890"/>
    <b v="0"/>
    <x v="419"/>
    <b v="1"/>
    <s v="games/tabletop games"/>
    <x v="293"/>
    <n v="61.2"/>
    <x v="6"/>
    <x v="32"/>
  </r>
  <r>
    <n v="2195"/>
    <s v="Purgatoria: City of Angels"/>
    <s v="A gritty, noir tabletop RPG with a fast-paced combo-based battle system."/>
    <x v="210"/>
    <n v="5535"/>
    <x v="0"/>
    <x v="0"/>
    <s v="USD"/>
    <n v="1439317900"/>
    <n v="1436725900"/>
    <b v="0"/>
    <x v="248"/>
    <b v="1"/>
    <s v="games/tabletop games"/>
    <x v="28"/>
    <n v="48.13"/>
    <x v="6"/>
    <x v="32"/>
  </r>
  <r>
    <n v="2196"/>
    <s v="LACORSA Grand Prix Game (relaunch)"/>
    <s v="Race your friends in style with this classic Grand Prix game."/>
    <x v="32"/>
    <n v="15937"/>
    <x v="0"/>
    <x v="0"/>
    <s v="USD"/>
    <n v="1480662000"/>
    <n v="1478000502"/>
    <b v="0"/>
    <x v="302"/>
    <b v="1"/>
    <s v="games/tabletop games"/>
    <x v="35"/>
    <n v="68.11"/>
    <x v="6"/>
    <x v="32"/>
  </r>
  <r>
    <n v="2197"/>
    <s v="Trickerion - Legends of Illusion"/>
    <s v="A strategy game of magic and deception, where aspiring  Illusionists clash in a grand contest for fame and fortune."/>
    <x v="11"/>
    <n v="285309.33"/>
    <x v="0"/>
    <x v="0"/>
    <s v="USD"/>
    <n v="1425132059"/>
    <n v="1422540059"/>
    <b v="0"/>
    <x v="420"/>
    <b v="1"/>
    <s v="games/tabletop games"/>
    <x v="294"/>
    <n v="65.89"/>
    <x v="6"/>
    <x v="32"/>
  </r>
  <r>
    <n v="2198"/>
    <s v="Rivals: Masters of the Deep"/>
    <s v="A tactical Miniatures board game for 2-4 players set in a mysterious underwater realm where 4 factions battle for supremacy."/>
    <x v="79"/>
    <n v="53157"/>
    <x v="0"/>
    <x v="0"/>
    <s v="USD"/>
    <n v="1447507200"/>
    <n v="1444911600"/>
    <b v="0"/>
    <x v="421"/>
    <b v="1"/>
    <s v="games/tabletop games"/>
    <x v="18"/>
    <n v="81.650000000000006"/>
    <x v="6"/>
    <x v="32"/>
  </r>
  <r>
    <n v="2199"/>
    <s v="Decadolo. Flip it!"/>
    <s v="A new strategic board game designed to flip out your opponent."/>
    <x v="7"/>
    <n v="13228"/>
    <x v="0"/>
    <x v="17"/>
    <s v="EUR"/>
    <n v="1444903198"/>
    <n v="1442311198"/>
    <b v="1"/>
    <x v="140"/>
    <b v="1"/>
    <s v="games/tabletop games"/>
    <x v="92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x v="1"/>
    <s v="GBP"/>
    <n v="1436151600"/>
    <n v="1433775668"/>
    <b v="0"/>
    <x v="40"/>
    <b v="1"/>
    <s v="games/tabletop games"/>
    <x v="29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x v="1"/>
    <s v="GBP"/>
    <n v="1358367565"/>
    <n v="1357157965"/>
    <b v="0"/>
    <x v="33"/>
    <b v="1"/>
    <s v="music/electronic music"/>
    <x v="296"/>
    <n v="15.04"/>
    <x v="4"/>
    <x v="15"/>
  </r>
  <r>
    <n v="2202"/>
    <s v="zircon - &quot;Identity Sequence&quot;: A cyberpunk-inspired journey"/>
    <s v="An electro-organic album of evolved dance music inspired by seminal cyberpunk works."/>
    <x v="23"/>
    <n v="28167.25"/>
    <x v="0"/>
    <x v="0"/>
    <s v="USD"/>
    <n v="1351801368"/>
    <n v="1349209368"/>
    <b v="0"/>
    <x v="422"/>
    <b v="1"/>
    <s v="music/electronic music"/>
    <x v="297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x v="5"/>
    <s v="CAD"/>
    <n v="1443127082"/>
    <n v="1440535082"/>
    <b v="0"/>
    <x v="133"/>
    <b v="1"/>
    <s v="music/electronic music"/>
    <x v="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x v="0"/>
    <s v="USD"/>
    <n v="1362814119"/>
    <n v="1360222119"/>
    <b v="0"/>
    <x v="196"/>
    <b v="1"/>
    <s v="music/electronic music"/>
    <x v="18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x v="0"/>
    <s v="USD"/>
    <n v="1338579789"/>
    <n v="1335987789"/>
    <b v="0"/>
    <x v="74"/>
    <b v="1"/>
    <s v="music/electronic music"/>
    <x v="143"/>
    <n v="42.22"/>
    <x v="4"/>
    <x v="15"/>
  </r>
  <r>
    <n v="2206"/>
    <s v="Arbor Oasis's First Album!"/>
    <s v="We really think we might have what it takes to make it someday! But we really need help to take the first step and release this album!"/>
    <x v="184"/>
    <n v="1130"/>
    <x v="0"/>
    <x v="0"/>
    <s v="USD"/>
    <n v="1334556624"/>
    <n v="1333001424"/>
    <b v="0"/>
    <x v="69"/>
    <b v="1"/>
    <s v="music/electronic music"/>
    <x v="33"/>
    <n v="33.24"/>
    <x v="4"/>
    <x v="15"/>
  </r>
  <r>
    <n v="2207"/>
    <s v="Piece of Happy"/>
    <s v="Each piece has a story behind it. Not of some life drama but of an experience you live whilst listening; Happiness evoking"/>
    <x v="13"/>
    <n v="2000"/>
    <x v="0"/>
    <x v="0"/>
    <s v="USD"/>
    <n v="1384580373"/>
    <n v="1381984773"/>
    <b v="0"/>
    <x v="63"/>
    <b v="1"/>
    <s v="music/electronic music"/>
    <x v="8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x v="0"/>
    <s v="USD"/>
    <n v="1333771200"/>
    <n v="1328649026"/>
    <b v="0"/>
    <x v="54"/>
    <b v="1"/>
    <s v="music/electronic music"/>
    <x v="21"/>
    <n v="42.33"/>
    <x v="4"/>
    <x v="15"/>
  </r>
  <r>
    <n v="2209"/>
    <s v="NYPC's North American (+ Colombia!) Tour May 2014 - Part 2"/>
    <s v="Support us and pledge for rewards on our new bigger Tour of the US, Canada and Colombia!"/>
    <x v="2"/>
    <n v="754"/>
    <x v="0"/>
    <x v="1"/>
    <s v="GBP"/>
    <n v="1397516400"/>
    <n v="1396524644"/>
    <b v="0"/>
    <x v="41"/>
    <b v="1"/>
    <s v="music/electronic music"/>
    <x v="29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x v="0"/>
    <s v="USD"/>
    <n v="1334424960"/>
    <n v="1329442510"/>
    <b v="0"/>
    <x v="250"/>
    <b v="1"/>
    <s v="music/electronic music"/>
    <x v="38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x v="0"/>
    <s v="USD"/>
    <n v="1397113140"/>
    <n v="1395168625"/>
    <b v="0"/>
    <x v="148"/>
    <b v="1"/>
    <s v="music/electronic music"/>
    <x v="279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x v="0"/>
    <s v="USD"/>
    <n v="1383526800"/>
    <n v="1380650177"/>
    <b v="0"/>
    <x v="252"/>
    <b v="1"/>
    <s v="music/electronic music"/>
    <x v="35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x v="0"/>
    <s v="USD"/>
    <n v="1431719379"/>
    <n v="1429127379"/>
    <b v="0"/>
    <x v="29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x v="20"/>
    <n v="1755.01"/>
    <x v="0"/>
    <x v="0"/>
    <s v="USD"/>
    <n v="1391713248"/>
    <n v="1389121248"/>
    <b v="0"/>
    <x v="54"/>
    <b v="1"/>
    <s v="music/electronic music"/>
    <x v="101"/>
    <n v="73.13"/>
    <x v="4"/>
    <x v="15"/>
  </r>
  <r>
    <n v="2215"/>
    <s v="&quot;Something to See, Not to Say&quot; - Anemometer's First EP Album"/>
    <s v="Ambient Electro Grind-fest!"/>
    <x v="131"/>
    <n v="860"/>
    <x v="0"/>
    <x v="0"/>
    <s v="USD"/>
    <n v="1331621940"/>
    <n v="1329671572"/>
    <b v="0"/>
    <x v="51"/>
    <b v="1"/>
    <s v="music/electronic music"/>
    <x v="94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x v="0"/>
    <s v="USD"/>
    <n v="1437674545"/>
    <n v="1436464945"/>
    <b v="0"/>
    <x v="25"/>
    <b v="1"/>
    <s v="music/electronic music"/>
    <x v="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x v="0"/>
    <s v="USD"/>
    <n v="1446451200"/>
    <n v="1445539113"/>
    <b v="0"/>
    <x v="82"/>
    <b v="1"/>
    <s v="music/electronic music"/>
    <x v="7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x v="0"/>
    <s v="USD"/>
    <n v="1346198400"/>
    <n v="1344281383"/>
    <b v="0"/>
    <x v="88"/>
    <b v="1"/>
    <s v="music/electronic music"/>
    <x v="4"/>
    <n v="32.32"/>
    <x v="4"/>
    <x v="15"/>
  </r>
  <r>
    <n v="2219"/>
    <s v="Moments by eBurner"/>
    <s v="An album that illustrates events in our lives, whether trivial or significant, through the tones of electronic music."/>
    <x v="28"/>
    <n v="1015"/>
    <x v="0"/>
    <x v="0"/>
    <s v="USD"/>
    <n v="1440004512"/>
    <n v="1437412512"/>
    <b v="0"/>
    <x v="10"/>
    <b v="1"/>
    <s v="music/electronic music"/>
    <x v="21"/>
    <n v="53.42"/>
    <x v="4"/>
    <x v="15"/>
  </r>
  <r>
    <n v="2220"/>
    <s v="Be Part of Darkpine's Debut EP"/>
    <s v="Darkpine is recording and releasing a 5-track EP within the coming months this summer and hopes for your support."/>
    <x v="8"/>
    <n v="3540"/>
    <x v="0"/>
    <x v="0"/>
    <s v="USD"/>
    <n v="1374888436"/>
    <n v="1372296436"/>
    <b v="0"/>
    <x v="50"/>
    <b v="1"/>
    <s v="music/electronic music"/>
    <x v="7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x v="0"/>
    <s v="USD"/>
    <n v="1461369600"/>
    <n v="1458748809"/>
    <b v="0"/>
    <x v="423"/>
    <b v="1"/>
    <s v="games/tabletop games"/>
    <x v="2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x v="0"/>
    <s v="USD"/>
    <n v="1327776847"/>
    <n v="1325184847"/>
    <b v="0"/>
    <x v="209"/>
    <b v="1"/>
    <s v="games/tabletop games"/>
    <x v="200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x v="5"/>
    <s v="CAD"/>
    <n v="1435418568"/>
    <n v="1432826568"/>
    <b v="0"/>
    <x v="61"/>
    <b v="1"/>
    <s v="games/tabletop games"/>
    <x v="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x v="0"/>
    <s v="USD"/>
    <n v="1477767600"/>
    <n v="1475337675"/>
    <b v="0"/>
    <x v="228"/>
    <b v="1"/>
    <s v="games/tabletop games"/>
    <x v="299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x v="1"/>
    <s v="GBP"/>
    <n v="1411326015"/>
    <n v="1408734015"/>
    <b v="0"/>
    <x v="424"/>
    <b v="1"/>
    <s v="games/tabletop games"/>
    <x v="300"/>
    <n v="164.8"/>
    <x v="6"/>
    <x v="32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x v="0"/>
    <s v="USD"/>
    <n v="1455253140"/>
    <n v="1452625822"/>
    <b v="0"/>
    <x v="306"/>
    <b v="1"/>
    <s v="games/tabletop games"/>
    <x v="29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x v="1"/>
    <s v="GBP"/>
    <n v="1384374155"/>
    <n v="1381778555"/>
    <b v="0"/>
    <x v="425"/>
    <b v="1"/>
    <s v="games/tabletop games"/>
    <x v="96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x v="12"/>
    <s v="EUR"/>
    <n v="1439707236"/>
    <n v="1437115236"/>
    <b v="0"/>
    <x v="296"/>
    <b v="1"/>
    <s v="games/tabletop games"/>
    <x v="301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x v="0"/>
    <s v="USD"/>
    <n v="1378180800"/>
    <n v="1375113391"/>
    <b v="0"/>
    <x v="380"/>
    <b v="1"/>
    <s v="games/tabletop games"/>
    <x v="193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x v="0"/>
    <s v="USD"/>
    <n v="1398460127"/>
    <n v="1395868127"/>
    <b v="0"/>
    <x v="156"/>
    <b v="1"/>
    <s v="games/tabletop games"/>
    <x v="9"/>
    <n v="21.5"/>
    <x v="6"/>
    <x v="32"/>
  </r>
  <r>
    <n v="2231"/>
    <s v="Kingdom"/>
    <s v="A game about communities by Ben Robbins, creator of Microscope. Do you change the Kingdom or does the Kingdom change you?"/>
    <x v="30"/>
    <n v="30303.24"/>
    <x v="0"/>
    <x v="0"/>
    <s v="USD"/>
    <n v="1372136400"/>
    <n v="1369864301"/>
    <b v="0"/>
    <x v="426"/>
    <b v="1"/>
    <s v="games/tabletop games"/>
    <x v="302"/>
    <n v="27.23"/>
    <x v="6"/>
    <x v="32"/>
  </r>
  <r>
    <n v="2232"/>
    <s v="Backstory Cards"/>
    <s v="Backstory Cards help you and your friends create vibrant backstories for roleplaying games, no matter the system or genre."/>
    <x v="10"/>
    <n v="24790"/>
    <x v="0"/>
    <x v="0"/>
    <s v="USD"/>
    <n v="1405738800"/>
    <n v="1402945408"/>
    <b v="0"/>
    <x v="427"/>
    <b v="1"/>
    <s v="games/tabletop games"/>
    <x v="303"/>
    <n v="25.09"/>
    <x v="6"/>
    <x v="32"/>
  </r>
  <r>
    <n v="2233"/>
    <s v="Cadaver - A Card Game For Aspiring Necromancers"/>
    <s v="Cadaver is a lighthearted game of friendly necromancy! Players compete to resurrect as many bodies as possible!"/>
    <x v="30"/>
    <n v="8301"/>
    <x v="0"/>
    <x v="1"/>
    <s v="GBP"/>
    <n v="1450051200"/>
    <n v="1448269539"/>
    <b v="0"/>
    <x v="428"/>
    <b v="1"/>
    <s v="games/tabletop games"/>
    <x v="304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x v="0"/>
    <s v="USD"/>
    <n v="1483645647"/>
    <n v="1481053647"/>
    <b v="0"/>
    <x v="33"/>
    <b v="1"/>
    <s v="games/tabletop games"/>
    <x v="305"/>
    <n v="41.61"/>
    <x v="6"/>
    <x v="32"/>
  </r>
  <r>
    <n v="2235"/>
    <s v="Miniature Scenery Terrain for Tabletop gaming and Wargames"/>
    <s v="An amazing set of sceneries to create unique atmospheres for your tabletop gaming."/>
    <x v="93"/>
    <n v="19931"/>
    <x v="0"/>
    <x v="5"/>
    <s v="CAD"/>
    <n v="1427585511"/>
    <n v="1424997111"/>
    <b v="0"/>
    <x v="206"/>
    <b v="1"/>
    <s v="games/tabletop games"/>
    <x v="42"/>
    <n v="135.59"/>
    <x v="6"/>
    <x v="32"/>
  </r>
  <r>
    <n v="2236"/>
    <s v="Alienation - an intergalactic card drafting game"/>
    <s v="Assume the role of an intergalactic real-estate agent attempting to satisfy various creature clientele!"/>
    <x v="70"/>
    <n v="15039"/>
    <x v="0"/>
    <x v="0"/>
    <s v="USD"/>
    <n v="1454338123"/>
    <n v="1451746123"/>
    <b v="0"/>
    <x v="340"/>
    <b v="1"/>
    <s v="games/tabletop games"/>
    <x v="293"/>
    <n v="22.12"/>
    <x v="6"/>
    <x v="32"/>
  </r>
  <r>
    <n v="2237"/>
    <s v="Monster Mansion"/>
    <s v="A real-time cooperative adventure for 2-8 players. Defeat legendary monsters to earn gold and escape before the time RUNS OUT!"/>
    <x v="102"/>
    <n v="63527"/>
    <x v="0"/>
    <x v="0"/>
    <s v="USD"/>
    <n v="1415779140"/>
    <n v="1412294683"/>
    <b v="0"/>
    <x v="429"/>
    <b v="1"/>
    <s v="games/tabletop games"/>
    <x v="278"/>
    <n v="64.63"/>
    <x v="6"/>
    <x v="32"/>
  </r>
  <r>
    <n v="2238"/>
    <s v="28mm Fantasy Miniature range Feral Orcs!"/>
    <s v="28mm Fantasy Miniature Range in leadfree white metal: Orcs, wolves and more."/>
    <x v="23"/>
    <n v="5496"/>
    <x v="0"/>
    <x v="12"/>
    <s v="EUR"/>
    <n v="1489157716"/>
    <n v="1486565716"/>
    <b v="0"/>
    <x v="1"/>
    <b v="1"/>
    <s v="games/tabletop games"/>
    <x v="0"/>
    <n v="69.569999999999993"/>
    <x v="6"/>
    <x v="32"/>
  </r>
  <r>
    <n v="2239"/>
    <s v="Pro Tabletop Gaming Audio Collection"/>
    <s v="Next stretch goal unlocks at $33,000 and/or 500 backers unlocks 2 bonus stretch goals."/>
    <x v="31"/>
    <n v="32006.67"/>
    <x v="0"/>
    <x v="0"/>
    <s v="USD"/>
    <n v="1385870520"/>
    <n v="1382742014"/>
    <b v="0"/>
    <x v="374"/>
    <b v="1"/>
    <s v="games/tabletop games"/>
    <x v="30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x v="0"/>
    <s v="USD"/>
    <n v="1461354544"/>
    <n v="1458762544"/>
    <b v="0"/>
    <x v="93"/>
    <b v="1"/>
    <s v="games/tabletop games"/>
    <x v="306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x v="28"/>
    <n v="8064"/>
    <x v="0"/>
    <x v="1"/>
    <s v="GBP"/>
    <n v="1488484300"/>
    <n v="1485892300"/>
    <b v="0"/>
    <x v="430"/>
    <b v="1"/>
    <s v="games/tabletop games"/>
    <x v="307"/>
    <n v="49.47"/>
    <x v="6"/>
    <x v="32"/>
  </r>
  <r>
    <n v="2242"/>
    <s v="The Princess Bride Playing Cards from USPCC"/>
    <s v="Inconceivable! An amazing new illustrative deck based on The Princess Bride movie."/>
    <x v="3"/>
    <n v="136009.76"/>
    <x v="0"/>
    <x v="0"/>
    <s v="USD"/>
    <n v="1385521320"/>
    <n v="1382449733"/>
    <b v="0"/>
    <x v="431"/>
    <b v="1"/>
    <s v="games/tabletop games"/>
    <x v="308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x v="0"/>
    <s v="USD"/>
    <n v="1489374000"/>
    <n v="1488823290"/>
    <b v="0"/>
    <x v="432"/>
    <b v="1"/>
    <s v="games/tabletop games"/>
    <x v="309"/>
    <n v="4.57"/>
    <x v="6"/>
    <x v="32"/>
  </r>
  <r>
    <n v="2244"/>
    <s v="Warbands of the Cold North III"/>
    <s v="Finely sculpted 28mm Classic Fantasy metal and resin miniatures perfectly themed for use as a warband or adventuring party."/>
    <x v="10"/>
    <n v="18851"/>
    <x v="0"/>
    <x v="0"/>
    <s v="USD"/>
    <n v="1476649800"/>
    <n v="1475609946"/>
    <b v="0"/>
    <x v="126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x v="23"/>
    <n v="105881"/>
    <x v="0"/>
    <x v="0"/>
    <s v="USD"/>
    <n v="1393005600"/>
    <n v="1390323617"/>
    <b v="0"/>
    <x v="433"/>
    <b v="1"/>
    <s v="games/tabletop games"/>
    <x v="311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x v="1"/>
    <s v="GBP"/>
    <n v="1441393210"/>
    <n v="1438801210"/>
    <b v="0"/>
    <x v="7"/>
    <b v="1"/>
    <s v="games/tabletop games"/>
    <x v="8"/>
    <n v="43.91"/>
    <x v="6"/>
    <x v="32"/>
  </r>
  <r>
    <n v="2247"/>
    <s v="Foragers"/>
    <s v="Take on the role of an ancient forager in this fun strategy game from the designer of Biblios."/>
    <x v="17"/>
    <n v="19324"/>
    <x v="0"/>
    <x v="0"/>
    <s v="USD"/>
    <n v="1438185565"/>
    <n v="1436975965"/>
    <b v="0"/>
    <x v="434"/>
    <b v="1"/>
    <s v="games/tabletop games"/>
    <x v="3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x v="1"/>
    <s v="GBP"/>
    <n v="1481749278"/>
    <n v="1479157278"/>
    <b v="0"/>
    <x v="130"/>
    <b v="1"/>
    <s v="games/tabletop games"/>
    <x v="13"/>
    <n v="58.63"/>
    <x v="6"/>
    <x v="32"/>
  </r>
  <r>
    <n v="2249"/>
    <s v="Centurion: Legionaries of Rome"/>
    <s v="March with the legions against the enemies of Rome in this role-playing game of military adventures."/>
    <x v="8"/>
    <n v="5907"/>
    <x v="0"/>
    <x v="0"/>
    <s v="USD"/>
    <n v="1364917965"/>
    <n v="1362329565"/>
    <b v="0"/>
    <x v="387"/>
    <b v="1"/>
    <s v="games/tabletop games"/>
    <x v="312"/>
    <n v="32.82"/>
    <x v="6"/>
    <x v="32"/>
  </r>
  <r>
    <n v="2250"/>
    <s v="The Game Anywhere Table"/>
    <s v="A customizable gaming table, for the best gaming experience, portable, storable and lightweight, that can be taken anywhere"/>
    <x v="31"/>
    <n v="243778"/>
    <x v="0"/>
    <x v="0"/>
    <s v="USD"/>
    <n v="1480727273"/>
    <n v="1478131673"/>
    <b v="0"/>
    <x v="435"/>
    <b v="1"/>
    <s v="games/tabletop games"/>
    <x v="313"/>
    <n v="426.93"/>
    <x v="6"/>
    <x v="32"/>
  </r>
  <r>
    <n v="2251"/>
    <s v="Werewolf: Full Moon Expansion"/>
    <s v="A great game full of lying, scheming, and werewolves.  Now with additional characters to add even more mayhem!"/>
    <x v="0"/>
    <n v="11428.19"/>
    <x v="0"/>
    <x v="0"/>
    <s v="USD"/>
    <n v="1408177077"/>
    <n v="1406362677"/>
    <b v="0"/>
    <x v="436"/>
    <b v="1"/>
    <s v="games/tabletop games"/>
    <x v="8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x v="3"/>
    <s v="EUR"/>
    <n v="1470469938"/>
    <n v="1469173938"/>
    <b v="0"/>
    <x v="437"/>
    <b v="1"/>
    <s v="games/tabletop games"/>
    <x v="21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x v="0"/>
    <s v="USD"/>
    <n v="1447862947"/>
    <n v="1445267347"/>
    <b v="0"/>
    <x v="87"/>
    <b v="1"/>
    <s v="games/tabletop games"/>
    <x v="40"/>
    <n v="107.32"/>
    <x v="6"/>
    <x v="32"/>
  </r>
  <r>
    <n v="2254"/>
    <s v="Green Couch Games Limited: FrogFlip!"/>
    <s v="A dexterity microgame by father/daughter team, Jason and Claire Kotarski. Make 100 project."/>
    <x v="2"/>
    <n v="2299"/>
    <x v="0"/>
    <x v="0"/>
    <s v="USD"/>
    <n v="1485271968"/>
    <n v="1484667168"/>
    <b v="0"/>
    <x v="438"/>
    <b v="1"/>
    <s v="games/tabletop games"/>
    <x v="314"/>
    <n v="11.67"/>
    <x v="6"/>
    <x v="32"/>
  </r>
  <r>
    <n v="2255"/>
    <s v="Jumbo Jets - Jet Set Expansion Set #2"/>
    <s v="This is the second set of 5 expansions for our route-building game, Jet Set!"/>
    <x v="333"/>
    <n v="11323"/>
    <x v="0"/>
    <x v="0"/>
    <s v="USD"/>
    <n v="1462661451"/>
    <n v="1460069451"/>
    <b v="0"/>
    <x v="197"/>
    <b v="1"/>
    <s v="games/tabletop games"/>
    <x v="315"/>
    <n v="41.78"/>
    <x v="6"/>
    <x v="32"/>
  </r>
  <r>
    <n v="2256"/>
    <s v="Bitcoin Empire"/>
    <s v="Build your crypto-currency empire and sabotage your opponents. A deck building, card game. 2-4 players. 15 minutes."/>
    <x v="334"/>
    <n v="1069"/>
    <x v="0"/>
    <x v="1"/>
    <s v="GBP"/>
    <n v="1479811846"/>
    <n v="1478602246"/>
    <b v="0"/>
    <x v="133"/>
    <b v="1"/>
    <s v="games/tabletop games"/>
    <x v="316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x v="1"/>
    <s v="GBP"/>
    <n v="1466377200"/>
    <n v="1463351329"/>
    <b v="0"/>
    <x v="39"/>
    <b v="1"/>
    <s v="games/tabletop games"/>
    <x v="317"/>
    <n v="94.1"/>
    <x v="6"/>
    <x v="32"/>
  </r>
  <r>
    <n v="2258"/>
    <s v="A Sundered World"/>
    <s v="A Dungeon World campaign setting that takes place after the end of the worlds."/>
    <x v="41"/>
    <n v="3223"/>
    <x v="0"/>
    <x v="0"/>
    <s v="USD"/>
    <n v="1434045687"/>
    <n v="1431453687"/>
    <b v="0"/>
    <x v="242"/>
    <b v="1"/>
    <s v="games/tabletop games"/>
    <x v="92"/>
    <n v="15.72"/>
    <x v="6"/>
    <x v="32"/>
  </r>
  <r>
    <n v="2259"/>
    <s v="The Second Breakfast"/>
    <s v="More Halfmen, more goats, more guns, and most of all some neat buildings and structures for the little fellas to hang out in!"/>
    <x v="28"/>
    <n v="18671"/>
    <x v="0"/>
    <x v="1"/>
    <s v="GBP"/>
    <n v="1481224736"/>
    <n v="1480360736"/>
    <b v="0"/>
    <x v="190"/>
    <b v="1"/>
    <s v="games/tabletop games"/>
    <x v="318"/>
    <n v="90.64"/>
    <x v="6"/>
    <x v="32"/>
  </r>
  <r>
    <n v="2260"/>
    <s v="Cryptex Dice Vault"/>
    <s v="A fine wood cryptex dice vault to store your favorite dice. Designed to hold a standard set of 7 polyhedrals for your favorite RPG."/>
    <x v="30"/>
    <n v="8173"/>
    <x v="0"/>
    <x v="0"/>
    <s v="USD"/>
    <n v="1395876250"/>
    <n v="1393287850"/>
    <b v="0"/>
    <x v="87"/>
    <b v="1"/>
    <s v="games/tabletop games"/>
    <x v="319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x v="2"/>
    <s v="AUD"/>
    <n v="1487093020"/>
    <n v="1485278620"/>
    <b v="0"/>
    <x v="439"/>
    <b v="1"/>
    <s v="games/tabletop games"/>
    <x v="320"/>
    <n v="37.119999999999997"/>
    <x v="6"/>
    <x v="32"/>
  </r>
  <r>
    <n v="2262"/>
    <s v="Riders: A Game About Cheating Doomsday"/>
    <s v="An RPG about mortal servants of the Horsemen of the Apocalypse deciding to not end the world."/>
    <x v="126"/>
    <n v="5087"/>
    <x v="0"/>
    <x v="0"/>
    <s v="USD"/>
    <n v="1416268800"/>
    <n v="1413295358"/>
    <b v="0"/>
    <x v="331"/>
    <b v="1"/>
    <s v="games/tabletop games"/>
    <x v="224"/>
    <n v="28.1"/>
    <x v="6"/>
    <x v="32"/>
  </r>
  <r>
    <n v="2263"/>
    <s v="Corvus Corax Miniatures - Outcasts"/>
    <s v="These are degenerated men who have, since birth, suffered the effect of mutation and turned into something wicked!"/>
    <x v="51"/>
    <n v="8666"/>
    <x v="0"/>
    <x v="11"/>
    <s v="SEK"/>
    <n v="1422734313"/>
    <n v="1420919913"/>
    <b v="0"/>
    <x v="65"/>
    <b v="1"/>
    <s v="games/tabletop games"/>
    <x v="31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x v="0"/>
    <s v="USD"/>
    <n v="1463972400"/>
    <n v="1462543114"/>
    <b v="0"/>
    <x v="440"/>
    <b v="1"/>
    <s v="games/tabletop games"/>
    <x v="144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x v="1"/>
    <s v="GBP"/>
    <n v="1479846507"/>
    <n v="1479241707"/>
    <b v="0"/>
    <x v="57"/>
    <b v="1"/>
    <s v="games/tabletop games"/>
    <x v="321"/>
    <n v="35.119999999999997"/>
    <x v="6"/>
    <x v="32"/>
  </r>
  <r>
    <n v="2266"/>
    <s v="GOAT LORDS."/>
    <s v="Want to be LORD OF THE GOATS? Start building your herd using thievery, magic, bombs and mostly goats."/>
    <x v="15"/>
    <n v="4804"/>
    <x v="0"/>
    <x v="0"/>
    <s v="USD"/>
    <n v="1461722400"/>
    <n v="1460235592"/>
    <b v="0"/>
    <x v="441"/>
    <b v="1"/>
    <s v="games/tabletop games"/>
    <x v="261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x v="0"/>
    <s v="USD"/>
    <n v="1419123600"/>
    <n v="1416945297"/>
    <b v="0"/>
    <x v="442"/>
    <b v="1"/>
    <s v="games/tabletop games"/>
    <x v="322"/>
    <n v="188.38"/>
    <x v="6"/>
    <x v="32"/>
  </r>
  <r>
    <n v="2268"/>
    <s v="Chardonnay Go"/>
    <s v="Chardonnay Go, the viral video with 23 million views, is now a hilarious board game for wine lovers, moms and other shameless people."/>
    <x v="89"/>
    <n v="28728"/>
    <x v="0"/>
    <x v="0"/>
    <s v="USD"/>
    <n v="1489283915"/>
    <n v="1486691915"/>
    <b v="0"/>
    <x v="441"/>
    <b v="1"/>
    <s v="games/tabletop games"/>
    <x v="3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x v="0"/>
    <s v="USD"/>
    <n v="1488862800"/>
    <n v="1486745663"/>
    <b v="0"/>
    <x v="443"/>
    <b v="1"/>
    <s v="games/tabletop games"/>
    <x v="323"/>
    <n v="49.93"/>
    <x v="6"/>
    <x v="32"/>
  </r>
  <r>
    <n v="2270"/>
    <s v="MCG Premium Sleeves &amp; Accessories"/>
    <s v="MCG Premium Sleeves offer excellent protection for your cards. This line is about to be expanded with new sleeves sizes!"/>
    <x v="31"/>
    <n v="180062"/>
    <x v="0"/>
    <x v="0"/>
    <s v="USD"/>
    <n v="1484085540"/>
    <n v="1482353513"/>
    <b v="0"/>
    <x v="444"/>
    <b v="1"/>
    <s v="games/tabletop games"/>
    <x v="32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x v="0"/>
    <s v="USD"/>
    <n v="1481328004"/>
    <n v="1478736004"/>
    <b v="0"/>
    <x v="445"/>
    <b v="1"/>
    <s v="games/tabletop games"/>
    <x v="103"/>
    <n v="42.63"/>
    <x v="6"/>
    <x v="32"/>
  </r>
  <r>
    <n v="2272"/>
    <s v="Pick the Lock"/>
    <s v="Pick the Lock is a game of chance and strategy. Attempt to obtain priceless treasures and outwit the other players."/>
    <x v="28"/>
    <n v="13566"/>
    <x v="0"/>
    <x v="0"/>
    <s v="USD"/>
    <n v="1449506836"/>
    <n v="1446914836"/>
    <b v="0"/>
    <x v="446"/>
    <b v="1"/>
    <s v="games/tabletop games"/>
    <x v="325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x v="5"/>
    <s v="CAD"/>
    <n v="1489320642"/>
    <n v="1487164242"/>
    <b v="0"/>
    <x v="206"/>
    <b v="1"/>
    <s v="games/tabletop games"/>
    <x v="47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x v="0"/>
    <s v="USD"/>
    <n v="1393156857"/>
    <n v="1390564857"/>
    <b v="0"/>
    <x v="221"/>
    <b v="1"/>
    <s v="games/tabletop games"/>
    <x v="28"/>
    <n v="30.2"/>
    <x v="6"/>
    <x v="32"/>
  </r>
  <r>
    <n v="2275"/>
    <s v="Samurai Dwarves (Korobokuru)"/>
    <s v="The aim of this project is to extend our existing Samurai Dwarf range from 6 to 9. The new sculpts will be done by Bob Olley."/>
    <x v="81"/>
    <n v="2650.5"/>
    <x v="0"/>
    <x v="1"/>
    <s v="GBP"/>
    <n v="1419259679"/>
    <n v="1416667679"/>
    <b v="0"/>
    <x v="1"/>
    <b v="1"/>
    <s v="games/tabletop games"/>
    <x v="326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x v="0"/>
    <s v="USD"/>
    <n v="1388936289"/>
    <n v="1386344289"/>
    <b v="0"/>
    <x v="11"/>
    <b v="1"/>
    <s v="games/tabletop games"/>
    <x v="6"/>
    <n v="64.75"/>
    <x v="6"/>
    <x v="32"/>
  </r>
  <r>
    <n v="2277"/>
    <s v="Police Precinct"/>
    <s v="Police Precinct is a cooperative game where the players take on the roles as police officers, with different areas of expertise."/>
    <x v="0"/>
    <n v="11992"/>
    <x v="0"/>
    <x v="0"/>
    <s v="USD"/>
    <n v="1330359423"/>
    <n v="1327767423"/>
    <b v="0"/>
    <x v="447"/>
    <b v="1"/>
    <s v="games/tabletop games"/>
    <x v="48"/>
    <n v="57.93"/>
    <x v="6"/>
    <x v="32"/>
  </r>
  <r>
    <n v="2278"/>
    <s v="Eternity Dice - Regular and D6 Charms Edition"/>
    <s v="Dice forged from stone one by one entirely by hand for demanding Gamers and Collectors."/>
    <x v="13"/>
    <n v="5414"/>
    <x v="0"/>
    <x v="13"/>
    <s v="EUR"/>
    <n v="1451861940"/>
    <n v="1448902867"/>
    <b v="0"/>
    <x v="332"/>
    <b v="1"/>
    <s v="games/tabletop games"/>
    <x v="306"/>
    <n v="53.08"/>
    <x v="6"/>
    <x v="32"/>
  </r>
  <r>
    <n v="2279"/>
    <s v="Zombie Apocalypse Geocaching"/>
    <s v="The Zombie Apocalypse has begun! Fortunately, YOU have your priorities straight. What could be more important than Geocaching?"/>
    <x v="28"/>
    <n v="1538"/>
    <x v="0"/>
    <x v="0"/>
    <s v="USD"/>
    <n v="1423022400"/>
    <n v="1421436099"/>
    <b v="0"/>
    <x v="58"/>
    <b v="1"/>
    <s v="games/tabletop games"/>
    <x v="22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x v="0"/>
    <s v="USD"/>
    <n v="1442501991"/>
    <n v="1439909991"/>
    <b v="0"/>
    <x v="436"/>
    <b v="1"/>
    <s v="games/tabletop games"/>
    <x v="327"/>
    <n v="82.4"/>
    <x v="6"/>
    <x v="32"/>
  </r>
  <r>
    <n v="2281"/>
    <s v="Lewis Robertson Band EP!"/>
    <s v="I am trying to get a new band off the ground, and in order to be taken seriously and get gigs, we need some killer recordings!"/>
    <x v="43"/>
    <n v="555"/>
    <x v="0"/>
    <x v="0"/>
    <s v="USD"/>
    <n v="1311576600"/>
    <n v="1306219897"/>
    <b v="0"/>
    <x v="202"/>
    <b v="1"/>
    <s v="music/rock"/>
    <x v="85"/>
    <n v="50.45"/>
    <x v="4"/>
    <x v="11"/>
  </r>
  <r>
    <n v="2282"/>
    <s v="Sage King's Debut Album"/>
    <s v="Sage King is recording his debut album and wants YOU to be a part of the creation process"/>
    <x v="47"/>
    <n v="1390"/>
    <x v="0"/>
    <x v="0"/>
    <s v="USD"/>
    <n v="1452744686"/>
    <n v="1447560686"/>
    <b v="0"/>
    <x v="8"/>
    <b v="1"/>
    <s v="music/rock"/>
    <x v="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x v="0"/>
    <s v="USD"/>
    <n v="1336528804"/>
    <n v="1331348404"/>
    <b v="0"/>
    <x v="53"/>
    <b v="1"/>
    <s v="music/rock"/>
    <x v="7"/>
    <n v="63.03"/>
    <x v="4"/>
    <x v="11"/>
  </r>
  <r>
    <n v="2284"/>
    <s v="Make a record, write a song, take the Vinyl Skyway. "/>
    <s v="The Vinyl Skyway reunite to make a third album. "/>
    <x v="12"/>
    <n v="6373.27"/>
    <x v="0"/>
    <x v="0"/>
    <s v="USD"/>
    <n v="1299902400"/>
    <n v="1297451245"/>
    <b v="0"/>
    <x v="211"/>
    <b v="1"/>
    <s v="music/rock"/>
    <x v="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x v="0"/>
    <s v="USD"/>
    <n v="1340944043"/>
    <n v="1338352043"/>
    <b v="0"/>
    <x v="1"/>
    <b v="1"/>
    <s v="music/rock"/>
    <x v="10"/>
    <n v="46.09"/>
    <x v="4"/>
    <x v="11"/>
  </r>
  <r>
    <n v="2286"/>
    <s v="Arson In The Suburbs"/>
    <s v="Arson In The Suburbs is ready to release its FIRST three song E.P. and looking to raise funds to get back in the studio! RnFnR!"/>
    <x v="15"/>
    <n v="1501"/>
    <x v="0"/>
    <x v="0"/>
    <s v="USD"/>
    <n v="1378439940"/>
    <n v="1376003254"/>
    <b v="0"/>
    <x v="25"/>
    <b v="1"/>
    <s v="music/rock"/>
    <x v="8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x v="0"/>
    <s v="USD"/>
    <n v="1403539260"/>
    <n v="1401724860"/>
    <b v="0"/>
    <x v="448"/>
    <b v="1"/>
    <s v="music/rock"/>
    <x v="28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x v="0"/>
    <s v="USD"/>
    <n v="1340733600"/>
    <n v="1339098689"/>
    <b v="0"/>
    <x v="20"/>
    <b v="1"/>
    <s v="music/rock"/>
    <x v="8"/>
    <n v="40.04"/>
    <x v="4"/>
    <x v="11"/>
  </r>
  <r>
    <n v="2289"/>
    <s v="Blind Man Deaf Boy Tour!"/>
    <s v="Blind Man Deaf Boy is a Folk Punk band from Denver, we need money to get ourselves a van and take it on tour around the west coast."/>
    <x v="15"/>
    <n v="1611"/>
    <x v="0"/>
    <x v="0"/>
    <s v="USD"/>
    <n v="1386372120"/>
    <n v="1382659060"/>
    <b v="0"/>
    <x v="20"/>
    <b v="1"/>
    <s v="music/rock"/>
    <x v="13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x v="0"/>
    <s v="USD"/>
    <n v="1259686800"/>
    <n v="1252908330"/>
    <b v="0"/>
    <x v="60"/>
    <b v="1"/>
    <s v="music/rock"/>
    <x v="3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x v="0"/>
    <s v="USD"/>
    <n v="1335153600"/>
    <n v="1332199618"/>
    <b v="0"/>
    <x v="68"/>
    <b v="1"/>
    <s v="music/rock"/>
    <x v="36"/>
    <n v="100.47"/>
    <x v="4"/>
    <x v="11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x v="0"/>
    <s v="USD"/>
    <n v="1334767476"/>
    <n v="1332175476"/>
    <b v="0"/>
    <x v="67"/>
    <b v="1"/>
    <s v="music/rock"/>
    <x v="13"/>
    <n v="46.63"/>
    <x v="4"/>
    <x v="11"/>
  </r>
  <r>
    <n v="2293"/>
    <s v="&quot;Hurt N' Wrong&quot; New Album Fundraiser!"/>
    <s v="Donate here to be a part of the upcoming album. Every little bit helps!"/>
    <x v="16"/>
    <n v="920"/>
    <x v="0"/>
    <x v="0"/>
    <s v="USD"/>
    <n v="1348545540"/>
    <n v="1346345999"/>
    <b v="0"/>
    <x v="74"/>
    <b v="1"/>
    <s v="music/rock"/>
    <x v="29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x v="0"/>
    <s v="USD"/>
    <n v="1358702480"/>
    <n v="1356110480"/>
    <b v="0"/>
    <x v="300"/>
    <b v="1"/>
    <s v="music/rock"/>
    <x v="91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x v="0"/>
    <s v="USD"/>
    <n v="1359240856"/>
    <n v="1356648856"/>
    <b v="0"/>
    <x v="69"/>
    <b v="1"/>
    <s v="music/rock"/>
    <x v="105"/>
    <n v="44.21"/>
    <x v="4"/>
    <x v="11"/>
  </r>
  <r>
    <n v="2296"/>
    <s v="HAMELL ON TRIAL IS RECORDING AN ALBUM"/>
    <s v="Ed Hamell AKA Hamell on Trial is recording an album titled The Happiest Man in the World. He needs your help."/>
    <x v="39"/>
    <n v="10435"/>
    <x v="0"/>
    <x v="0"/>
    <s v="USD"/>
    <n v="1330018426"/>
    <n v="1326994426"/>
    <b v="0"/>
    <x v="108"/>
    <b v="1"/>
    <s v="music/rock"/>
    <x v="328"/>
    <n v="71.97"/>
    <x v="4"/>
    <x v="11"/>
  </r>
  <r>
    <n v="2297"/>
    <s v="Company Company: Debut EP"/>
    <s v="New Jersey Alternative Rock band COCO needs YOUR help self-releasing debut EP!"/>
    <x v="28"/>
    <n v="1006"/>
    <x v="0"/>
    <x v="0"/>
    <s v="USD"/>
    <n v="1331697540"/>
    <n v="1328749249"/>
    <b v="0"/>
    <x v="10"/>
    <b v="1"/>
    <s v="music/rock"/>
    <x v="7"/>
    <n v="52.95"/>
    <x v="4"/>
    <x v="11"/>
  </r>
  <r>
    <n v="2298"/>
    <s v="Jonny Gray: First Full Length Album"/>
    <s v="My name is Jonny Gray, and my friends and I are working together to raise funds for my debut album"/>
    <x v="11"/>
    <n v="31522"/>
    <x v="0"/>
    <x v="0"/>
    <s v="USD"/>
    <n v="1395861033"/>
    <n v="1393272633"/>
    <b v="0"/>
    <x v="449"/>
    <b v="1"/>
    <s v="music/rock"/>
    <x v="2"/>
    <n v="109.45"/>
    <x v="4"/>
    <x v="11"/>
  </r>
  <r>
    <n v="2299"/>
    <s v="HELP FLY RADIO FINISH THEIR FULL LENGTH ALBUM!"/>
    <s v="Fly Radio has finished tracking their album now all that is left is the mixing/mastering and duplication!"/>
    <x v="43"/>
    <n v="1050.5"/>
    <x v="0"/>
    <x v="0"/>
    <s v="USD"/>
    <n v="1296953209"/>
    <n v="1295657209"/>
    <b v="0"/>
    <x v="25"/>
    <b v="1"/>
    <s v="music/rock"/>
    <x v="329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x v="134"/>
    <n v="810"/>
    <x v="0"/>
    <x v="0"/>
    <s v="USD"/>
    <n v="1340904416"/>
    <n v="1339694816"/>
    <b v="0"/>
    <x v="63"/>
    <b v="1"/>
    <s v="music/rock"/>
    <x v="7"/>
    <n v="115.71"/>
    <x v="4"/>
    <x v="11"/>
  </r>
  <r>
    <n v="2301"/>
    <s v="Time Crash"/>
    <s v="We are America's first trock band, and we're ready to bring you our first album!"/>
    <x v="10"/>
    <n v="6680.22"/>
    <x v="0"/>
    <x v="0"/>
    <s v="USD"/>
    <n v="1371785496"/>
    <n v="1369193496"/>
    <b v="1"/>
    <x v="263"/>
    <b v="1"/>
    <s v="music/indie rock"/>
    <x v="8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x v="0"/>
    <s v="USD"/>
    <n v="1388473200"/>
    <n v="1385585434"/>
    <b v="1"/>
    <x v="268"/>
    <b v="1"/>
    <s v="music/indie rock"/>
    <x v="193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x v="0"/>
    <s v="USD"/>
    <n v="1323747596"/>
    <n v="1320287996"/>
    <b v="1"/>
    <x v="273"/>
    <b v="1"/>
    <s v="music/indie rock"/>
    <x v="15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x v="0"/>
    <s v="USD"/>
    <n v="1293857940"/>
    <n v="1290281691"/>
    <b v="1"/>
    <x v="116"/>
    <b v="1"/>
    <s v="music/indie rock"/>
    <x v="7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x v="0"/>
    <s v="USD"/>
    <n v="1407520800"/>
    <n v="1405356072"/>
    <b v="1"/>
    <x v="157"/>
    <b v="1"/>
    <s v="music/indie rock"/>
    <x v="7"/>
    <n v="109.11"/>
    <x v="4"/>
    <x v="14"/>
  </r>
  <r>
    <n v="2306"/>
    <s v="Cook Up a Record with Dewveall"/>
    <s v="Indie rockers, Dewveall, are recording new music. Take a seat at the table; let them cook you a meal and sing you some songs."/>
    <x v="8"/>
    <n v="3736.55"/>
    <x v="0"/>
    <x v="0"/>
    <s v="USD"/>
    <n v="1331352129"/>
    <n v="1328760129"/>
    <b v="1"/>
    <x v="196"/>
    <b v="1"/>
    <s v="music/indie rock"/>
    <x v="13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x v="0"/>
    <s v="USD"/>
    <n v="1336245328"/>
    <n v="1333653333"/>
    <b v="1"/>
    <x v="11"/>
    <b v="1"/>
    <s v="music/indie rock"/>
    <x v="13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x v="0"/>
    <s v="USD"/>
    <n v="1409274000"/>
    <n v="1406847996"/>
    <b v="1"/>
    <x v="450"/>
    <b v="1"/>
    <s v="music/indie rock"/>
    <x v="7"/>
    <n v="82.5"/>
    <x v="4"/>
    <x v="14"/>
  </r>
  <r>
    <n v="2309"/>
    <s v="// Marny Lion Proudfit /\/\/\ Album Release \\"/>
    <s v="|| HELP MARNY LION PROUDFIT RECORD HER SECOND INDIE FOLK ALBUM THIS MARCH â€“ THE BARN IS WAITING ||"/>
    <x v="12"/>
    <n v="6400.47"/>
    <x v="0"/>
    <x v="0"/>
    <s v="USD"/>
    <n v="1362872537"/>
    <n v="1359848537"/>
    <b v="1"/>
    <x v="329"/>
    <b v="1"/>
    <s v="music/indie rock"/>
    <x v="13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x v="0"/>
    <s v="USD"/>
    <n v="1363889015"/>
    <n v="1361300615"/>
    <b v="1"/>
    <x v="451"/>
    <b v="1"/>
    <s v="music/indie rock"/>
    <x v="330"/>
    <n v="64.819999999999993"/>
    <x v="4"/>
    <x v="14"/>
  </r>
  <r>
    <n v="2311"/>
    <s v="Mary Fagan's CD Project!"/>
    <s v="I'm heading back into the studio!  I'm planning to record a CD of original songs and one with some jazz standards."/>
    <x v="7"/>
    <n v="9370"/>
    <x v="0"/>
    <x v="0"/>
    <s v="USD"/>
    <n v="1399421189"/>
    <n v="1396829189"/>
    <b v="1"/>
    <x v="201"/>
    <b v="1"/>
    <s v="music/indie rock"/>
    <x v="3"/>
    <n v="90.1"/>
    <x v="4"/>
    <x v="14"/>
  </r>
  <r>
    <n v="2312"/>
    <s v="DINOWALRUS: 3RD RECORD ON VINYL"/>
    <s v="Help Brooklyn psychedelic synth rockers DINOWALRUS release their 3rd Record, COMPLEXION, on vinyl!"/>
    <x v="9"/>
    <n v="3236"/>
    <x v="0"/>
    <x v="0"/>
    <s v="USD"/>
    <n v="1397862000"/>
    <n v="1395155478"/>
    <b v="1"/>
    <x v="1"/>
    <b v="1"/>
    <s v="music/indie rock"/>
    <x v="29"/>
    <n v="40.96"/>
    <x v="4"/>
    <x v="14"/>
  </r>
  <r>
    <n v="2313"/>
    <s v="A SUNNY DAY IN GLASGOW"/>
    <s v="A Sunny Day in Glasgow are recording a new album and we need your help!"/>
    <x v="10"/>
    <n v="8792.02"/>
    <x v="0"/>
    <x v="0"/>
    <s v="USD"/>
    <n v="1336086026"/>
    <n v="1333494026"/>
    <b v="1"/>
    <x v="328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x v="0"/>
    <s v="USD"/>
    <n v="1339074857"/>
    <n v="1336482857"/>
    <b v="1"/>
    <x v="133"/>
    <b v="1"/>
    <s v="music/indie rock"/>
    <x v="96"/>
    <n v="37.67"/>
    <x v="4"/>
    <x v="14"/>
  </r>
  <r>
    <n v="2315"/>
    <s v="RICE Presses Their Debut Album 'Keep Warm' On Vinyl"/>
    <s v="Rice invites you to be a part of the creation of their first album and spread their message of love."/>
    <x v="30"/>
    <n v="2565"/>
    <x v="0"/>
    <x v="0"/>
    <s v="USD"/>
    <n v="1336238743"/>
    <n v="1333646743"/>
    <b v="1"/>
    <x v="31"/>
    <b v="1"/>
    <s v="music/indie rock"/>
    <x v="3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x v="0"/>
    <s v="USD"/>
    <n v="1260383040"/>
    <n v="1253726650"/>
    <b v="1"/>
    <x v="452"/>
    <b v="1"/>
    <s v="music/indie rock"/>
    <x v="3"/>
    <n v="78.03"/>
    <x v="4"/>
    <x v="14"/>
  </r>
  <r>
    <n v="2317"/>
    <s v="ibreatheFUR / He Can Jog split Cassette"/>
    <s v="Snag the first Wolf Interval release by droners ibreatheFUR and He Can Jog. One month to preorder and then they're gone!"/>
    <x v="44"/>
    <n v="416"/>
    <x v="0"/>
    <x v="0"/>
    <s v="USD"/>
    <n v="1266210000"/>
    <n v="1263474049"/>
    <b v="1"/>
    <x v="19"/>
    <b v="1"/>
    <s v="music/indie rock"/>
    <x v="3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x v="0"/>
    <s v="USD"/>
    <n v="1253937540"/>
    <n v="1251214014"/>
    <b v="1"/>
    <x v="430"/>
    <b v="1"/>
    <s v="music/indie rock"/>
    <x v="10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x v="0"/>
    <s v="USD"/>
    <n v="1387072685"/>
    <n v="1384480685"/>
    <b v="1"/>
    <x v="99"/>
    <b v="1"/>
    <s v="music/indie rock"/>
    <x v="29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x v="0"/>
    <s v="USD"/>
    <n v="1396463800"/>
    <n v="1393443400"/>
    <b v="1"/>
    <x v="30"/>
    <b v="1"/>
    <s v="music/indie rock"/>
    <x v="15"/>
    <n v="61.04"/>
    <x v="4"/>
    <x v="14"/>
  </r>
  <r>
    <n v="2321"/>
    <s v="WienerWÃ¼rze"/>
    <s v="Universal organic liquid seasoning brewed all natural from lupine, oat, salt and water for soups, salads, stews and more"/>
    <x v="339"/>
    <n v="4130"/>
    <x v="3"/>
    <x v="15"/>
    <s v="EUR"/>
    <n v="1491282901"/>
    <n v="1488694501"/>
    <b v="0"/>
    <x v="31"/>
    <b v="0"/>
    <s v="food/small batch"/>
    <x v="115"/>
    <n v="64.53"/>
    <x v="7"/>
    <x v="33"/>
  </r>
  <r>
    <n v="2322"/>
    <s v="Jen bakes shortbread needs a commercial kitchen!"/>
    <s v="Jen bakes shortbread is a small batch, all natural shortbread cookie business looking for smart funding to grow!"/>
    <x v="200"/>
    <n v="85"/>
    <x v="3"/>
    <x v="0"/>
    <s v="USD"/>
    <n v="1491769769"/>
    <n v="1489181369"/>
    <b v="0"/>
    <x v="80"/>
    <b v="0"/>
    <s v="food/small batch"/>
    <x v="56"/>
    <n v="21.25"/>
    <x v="7"/>
    <x v="33"/>
  </r>
  <r>
    <n v="2323"/>
    <s v="Beef Sticks, the Ultimate Protein Snack"/>
    <s v="You can never go wrong with a Beef Stick, great taste with no fillers and can easily goes with you everywhere."/>
    <x v="49"/>
    <n v="120"/>
    <x v="3"/>
    <x v="0"/>
    <s v="USD"/>
    <n v="1490033247"/>
    <n v="1489428447"/>
    <b v="0"/>
    <x v="80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x v="51"/>
    <n v="1555"/>
    <x v="3"/>
    <x v="1"/>
    <s v="GBP"/>
    <n v="1490559285"/>
    <n v="1487970885"/>
    <b v="0"/>
    <x v="42"/>
    <b v="0"/>
    <s v="food/small batch"/>
    <x v="70"/>
    <n v="25.49"/>
    <x v="7"/>
    <x v="33"/>
  </r>
  <r>
    <n v="2325"/>
    <s v="MAGA Private Label Spicy Sauce"/>
    <s v="Do you like to Maga? Do you like hot sauce as spicy as your memes? Do you like sexy frogs? Of course you do were all adults here."/>
    <x v="28"/>
    <n v="80"/>
    <x v="3"/>
    <x v="0"/>
    <s v="USD"/>
    <n v="1490830331"/>
    <n v="1488241931"/>
    <b v="0"/>
    <x v="63"/>
    <b v="0"/>
    <s v="food/small batch"/>
    <x v="59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x v="0"/>
    <s v="USD"/>
    <n v="1493571600"/>
    <n v="1489106948"/>
    <b v="0"/>
    <x v="29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x v="19"/>
    <n v="184133.01"/>
    <x v="0"/>
    <x v="0"/>
    <s v="USD"/>
    <n v="1409090440"/>
    <n v="1406066440"/>
    <b v="1"/>
    <x v="453"/>
    <b v="1"/>
    <s v="food/small batch"/>
    <x v="331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x v="0"/>
    <s v="USD"/>
    <n v="1434307537"/>
    <n v="1431715537"/>
    <b v="1"/>
    <x v="416"/>
    <b v="1"/>
    <s v="food/small batch"/>
    <x v="172"/>
    <n v="47.38"/>
    <x v="7"/>
    <x v="33"/>
  </r>
  <r>
    <n v="2329"/>
    <s v="Half Moon Bay Distillery"/>
    <s v="Vodka, whiskey and fruit brandy - coming soon! We are a coastal distillery located in historic Half Moon Bay, California."/>
    <x v="31"/>
    <n v="26480"/>
    <x v="0"/>
    <x v="0"/>
    <s v="USD"/>
    <n v="1405609146"/>
    <n v="1403017146"/>
    <b v="1"/>
    <x v="207"/>
    <b v="1"/>
    <s v="food/small batch"/>
    <x v="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x v="0"/>
    <s v="USD"/>
    <n v="1451001600"/>
    <n v="1448400943"/>
    <b v="1"/>
    <x v="430"/>
    <b v="1"/>
    <s v="food/small batch"/>
    <x v="21"/>
    <n v="219.93"/>
    <x v="7"/>
    <x v="33"/>
  </r>
  <r>
    <n v="2331"/>
    <s v="Meadowlands Chocolate"/>
    <s v="Handcrafted, organic, single-origin, bean-to-bar, dark chocolate. Like fine wine, the secret is in the terroir."/>
    <x v="6"/>
    <n v="11545.1"/>
    <x v="0"/>
    <x v="0"/>
    <s v="USD"/>
    <n v="1408320490"/>
    <n v="1405728490"/>
    <b v="1"/>
    <x v="454"/>
    <b v="1"/>
    <s v="food/small batch"/>
    <x v="12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x v="0"/>
    <s v="USD"/>
    <n v="1423235071"/>
    <n v="1420643071"/>
    <b v="1"/>
    <x v="455"/>
    <b v="1"/>
    <s v="food/small batch"/>
    <x v="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x v="20"/>
    <n v="1273"/>
    <x v="0"/>
    <x v="0"/>
    <s v="USD"/>
    <n v="1401385800"/>
    <n v="1399563390"/>
    <b v="1"/>
    <x v="225"/>
    <b v="1"/>
    <s v="food/small batch"/>
    <x v="197"/>
    <n v="13.54"/>
    <x v="7"/>
    <x v="33"/>
  </r>
  <r>
    <n v="2334"/>
    <s v="Picnic Pops in Your Grocery Store!"/>
    <s v="Help us get our delicious, organic, artisanal frozen pops on grocery store shelves in the Baltimore &amp; DC areas."/>
    <x v="23"/>
    <n v="4078"/>
    <x v="0"/>
    <x v="0"/>
    <s v="USD"/>
    <n v="1415208840"/>
    <n v="1412611498"/>
    <b v="1"/>
    <x v="85"/>
    <b v="1"/>
    <s v="food/small batch"/>
    <x v="2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x v="0"/>
    <s v="USD"/>
    <n v="1402494243"/>
    <n v="1399902243"/>
    <b v="1"/>
    <x v="170"/>
    <b v="1"/>
    <s v="food/small batch"/>
    <x v="21"/>
    <n v="115.69"/>
    <x v="7"/>
    <x v="33"/>
  </r>
  <r>
    <n v="2336"/>
    <s v="SOSU Barrel-Aged Sriracha"/>
    <s v="Aged in whiskey barrels for a unique fruity, spicy, and smoky flavor. Youâ€™ve never tasted sriracha quite like this before."/>
    <x v="22"/>
    <n v="104146.51"/>
    <x v="0"/>
    <x v="0"/>
    <s v="USD"/>
    <n v="1394316695"/>
    <n v="1390860695"/>
    <b v="1"/>
    <x v="456"/>
    <b v="1"/>
    <s v="food/small batch"/>
    <x v="332"/>
    <n v="48.1"/>
    <x v="7"/>
    <x v="33"/>
  </r>
  <r>
    <n v="2337"/>
    <s v="The Hudson Standard Bitters and Shrubs"/>
    <s v="We make small batch, locally sourced bitters and shrubs for cocktails and cooking."/>
    <x v="14"/>
    <n v="13279"/>
    <x v="0"/>
    <x v="0"/>
    <s v="USD"/>
    <n v="1403796143"/>
    <n v="1401204143"/>
    <b v="1"/>
    <x v="122"/>
    <b v="1"/>
    <s v="food/small batch"/>
    <x v="38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x v="0"/>
    <s v="USD"/>
    <n v="1404077484"/>
    <n v="1401485484"/>
    <b v="1"/>
    <x v="252"/>
    <b v="1"/>
    <s v="food/small batch"/>
    <x v="7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x v="0"/>
    <s v="USD"/>
    <n v="1482134340"/>
    <n v="1479496309"/>
    <b v="1"/>
    <x v="457"/>
    <b v="1"/>
    <s v="food/small batch"/>
    <x v="238"/>
    <n v="66.62"/>
    <x v="7"/>
    <x v="33"/>
  </r>
  <r>
    <n v="2340"/>
    <s v="Doughnuts with love by Strange Matter Coffee"/>
    <s v="Strange Matter Coffee is opening a scratch bakery featuring craft doughnuts with vegan and gluten free options!"/>
    <x v="79"/>
    <n v="42311"/>
    <x v="0"/>
    <x v="0"/>
    <s v="USD"/>
    <n v="1477841138"/>
    <n v="1475249138"/>
    <b v="1"/>
    <x v="458"/>
    <b v="1"/>
    <s v="food/small batch"/>
    <x v="6"/>
    <n v="104.99"/>
    <x v="7"/>
    <x v="33"/>
  </r>
  <r>
    <n v="2341"/>
    <s v="Cutting Edge Fitness Website (Canceled)"/>
    <s v="This website will serve as an interface to change lives and have a community routing for your success!"/>
    <x v="10"/>
    <n v="0"/>
    <x v="1"/>
    <x v="0"/>
    <s v="USD"/>
    <n v="1436729504"/>
    <n v="1434137504"/>
    <b v="0"/>
    <x v="78"/>
    <b v="0"/>
    <s v="technology/web"/>
    <x v="5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x v="0"/>
    <s v="USD"/>
    <n v="1412571600"/>
    <n v="1410799870"/>
    <b v="0"/>
    <x v="78"/>
    <b v="0"/>
    <s v="technology/web"/>
    <x v="50"/>
    <n v="0"/>
    <x v="2"/>
    <x v="7"/>
  </r>
  <r>
    <n v="2343"/>
    <s v="Mobile Excellence Awards (Canceled)"/>
    <s v="The most influential and prestigious awards program that honors innovation and leadership in mobile technology and entertainment"/>
    <x v="3"/>
    <n v="300"/>
    <x v="1"/>
    <x v="0"/>
    <s v="USD"/>
    <n v="1452282420"/>
    <n v="1447962505"/>
    <b v="0"/>
    <x v="29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x v="5"/>
    <s v="CAD"/>
    <n v="1466789269"/>
    <n v="1464197269"/>
    <b v="0"/>
    <x v="29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x v="9"/>
    <n v="0"/>
    <x v="1"/>
    <x v="0"/>
    <s v="USD"/>
    <n v="1427845140"/>
    <n v="1424822556"/>
    <b v="0"/>
    <x v="78"/>
    <b v="0"/>
    <s v="technology/web"/>
    <x v="50"/>
    <n v="0"/>
    <x v="2"/>
    <x v="7"/>
  </r>
  <r>
    <n v="2346"/>
    <s v="Ez 2c 3D Viewers (Canceled)"/>
    <s v="Watch and Make FREE 3D Videos &amp; Pics - No Viewer needed. To Help Learn we have Training and Instant 3D viewers."/>
    <x v="127"/>
    <n v="39"/>
    <x v="1"/>
    <x v="0"/>
    <s v="USD"/>
    <n v="1476731431"/>
    <n v="1472843431"/>
    <b v="0"/>
    <x v="8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x v="28"/>
    <n v="15"/>
    <x v="1"/>
    <x v="0"/>
    <s v="USD"/>
    <n v="1472135676"/>
    <n v="1469543676"/>
    <b v="0"/>
    <x v="29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x v="0"/>
    <s v="USD"/>
    <n v="1456006938"/>
    <n v="1450822938"/>
    <b v="0"/>
    <x v="81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x v="11"/>
    <s v="SEK"/>
    <n v="1439318228"/>
    <n v="1436812628"/>
    <b v="0"/>
    <x v="78"/>
    <b v="0"/>
    <s v="technology/web"/>
    <x v="50"/>
    <n v="0"/>
    <x v="2"/>
    <x v="7"/>
  </r>
  <r>
    <n v="2350"/>
    <s v="HoxWi - Simple and reliable online customer services (Canceled)"/>
    <s v="HoxWi are the future for real time interaction with on-line customers via chat or video conference."/>
    <x v="63"/>
    <n v="0"/>
    <x v="1"/>
    <x v="17"/>
    <s v="EUR"/>
    <n v="1483474370"/>
    <n v="1480882370"/>
    <b v="0"/>
    <x v="78"/>
    <b v="0"/>
    <s v="technology/web"/>
    <x v="50"/>
    <n v="0"/>
    <x v="2"/>
    <x v="7"/>
  </r>
  <r>
    <n v="2351"/>
    <s v="NZ Auction site.  No listing or success fees. Only $2 p/m"/>
    <s v="Donate $30 or more and receive a free selfie stick."/>
    <x v="341"/>
    <n v="108"/>
    <x v="1"/>
    <x v="4"/>
    <s v="NZD"/>
    <n v="1430360739"/>
    <n v="1427768739"/>
    <b v="0"/>
    <x v="63"/>
    <b v="0"/>
    <s v="technology/web"/>
    <x v="60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x v="0"/>
    <s v="USD"/>
    <n v="1433603552"/>
    <n v="1428419552"/>
    <b v="0"/>
    <x v="78"/>
    <b v="0"/>
    <s v="technology/web"/>
    <x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x v="0"/>
    <s v="USD"/>
    <n v="1429632822"/>
    <n v="1428596022"/>
    <b v="0"/>
    <x v="78"/>
    <b v="0"/>
    <s v="technology/web"/>
    <x v="50"/>
    <n v="0"/>
    <x v="2"/>
    <x v="7"/>
  </r>
  <r>
    <n v="2354"/>
    <s v="Dissertation (Canceled)"/>
    <s v="Almost done with doctorate degree but need funding of $35,000 to complete research of project."/>
    <x v="19"/>
    <n v="25"/>
    <x v="1"/>
    <x v="0"/>
    <s v="USD"/>
    <n v="1420910460"/>
    <n v="1415726460"/>
    <b v="0"/>
    <x v="29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x v="6"/>
    <n v="55"/>
    <x v="1"/>
    <x v="2"/>
    <s v="AUD"/>
    <n v="1430604136"/>
    <n v="1428012136"/>
    <b v="0"/>
    <x v="84"/>
    <b v="0"/>
    <s v="technology/web"/>
    <x v="60"/>
    <n v="27.5"/>
    <x v="2"/>
    <x v="7"/>
  </r>
  <r>
    <n v="2356"/>
    <s v="HardstyleUnited.com (Canceled)"/>
    <s v="HardstyleUnited.com The Global Hardstyle community. Your Hardstyle community."/>
    <x v="3"/>
    <n v="0"/>
    <x v="1"/>
    <x v="9"/>
    <s v="EUR"/>
    <n v="1433530104"/>
    <n v="1430938104"/>
    <b v="0"/>
    <x v="78"/>
    <b v="0"/>
    <s v="technology/web"/>
    <x v="50"/>
    <n v="0"/>
    <x v="2"/>
    <x v="7"/>
  </r>
  <r>
    <n v="2357"/>
    <s v="Online therapist directory - Click For Therapy (Canceled)"/>
    <s v="Click For Therapy is a website that was created to connect consumers and therapists across the UK."/>
    <x v="100"/>
    <n v="0"/>
    <x v="1"/>
    <x v="1"/>
    <s v="GBP"/>
    <n v="1445093578"/>
    <n v="1442501578"/>
    <b v="0"/>
    <x v="78"/>
    <b v="0"/>
    <s v="technology/web"/>
    <x v="50"/>
    <n v="0"/>
    <x v="2"/>
    <x v="7"/>
  </r>
  <r>
    <n v="2358"/>
    <s v="Auction, Sell Swap without excessive fees, the next ebay."/>
    <s v="A website to auction, sell and swap items in the uk without a charge, without excess fees, the next ebay."/>
    <x v="15"/>
    <n v="0"/>
    <x v="1"/>
    <x v="1"/>
    <s v="GBP"/>
    <n v="1422664740"/>
    <n v="1417818036"/>
    <b v="0"/>
    <x v="78"/>
    <b v="0"/>
    <s v="technology/web"/>
    <x v="50"/>
    <n v="0"/>
    <x v="2"/>
    <x v="7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x v="0"/>
    <s v="USD"/>
    <n v="1438616124"/>
    <n v="1433432124"/>
    <b v="0"/>
    <x v="8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x v="10"/>
    <n v="2"/>
    <x v="1"/>
    <x v="5"/>
    <s v="CAD"/>
    <n v="1454864280"/>
    <n v="1452272280"/>
    <b v="0"/>
    <x v="29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x v="48"/>
    <n v="0"/>
    <x v="1"/>
    <x v="5"/>
    <s v="CAD"/>
    <n v="1462053600"/>
    <n v="1459975008"/>
    <b v="0"/>
    <x v="78"/>
    <b v="0"/>
    <s v="technology/web"/>
    <x v="50"/>
    <n v="0"/>
    <x v="2"/>
    <x v="7"/>
  </r>
  <r>
    <n v="2362"/>
    <s v="Help CRB obtain 501(c)(3) status! (Canceled)"/>
    <s v="The Columbus Ruby Brigade has brought monthly ruby goodness and camaraderie to all participants."/>
    <x v="329"/>
    <n v="120"/>
    <x v="1"/>
    <x v="0"/>
    <s v="USD"/>
    <n v="1418315470"/>
    <n v="1415723470"/>
    <b v="0"/>
    <x v="84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x v="0"/>
    <s v="USD"/>
    <n v="1451348200"/>
    <n v="1447460200"/>
    <b v="0"/>
    <x v="78"/>
    <b v="0"/>
    <s v="technology/web"/>
    <x v="50"/>
    <n v="0"/>
    <x v="2"/>
    <x v="7"/>
  </r>
  <r>
    <n v="2364"/>
    <s v="Minecraft Server and Website Help (Name: Forge Realms)"/>
    <s v="Making a Minecraft server and Website and I need your help to fund it. Thanks in Advance!"/>
    <x v="342"/>
    <n v="0"/>
    <x v="1"/>
    <x v="0"/>
    <s v="USD"/>
    <n v="1445898356"/>
    <n v="1441146356"/>
    <b v="0"/>
    <x v="78"/>
    <b v="0"/>
    <s v="technology/web"/>
    <x v="50"/>
    <n v="0"/>
    <x v="2"/>
    <x v="7"/>
  </r>
  <r>
    <n v="2365"/>
    <s v="IMI - It's My Identity (Canceled)"/>
    <s v="A website that could group all your social 'identities' and online property together and find new followers or creators to follow"/>
    <x v="28"/>
    <n v="0"/>
    <x v="1"/>
    <x v="13"/>
    <s v="EUR"/>
    <n v="1453071600"/>
    <n v="1449596425"/>
    <b v="0"/>
    <x v="78"/>
    <b v="0"/>
    <s v="technology/web"/>
    <x v="5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x v="1"/>
    <s v="GBP"/>
    <n v="1445431533"/>
    <n v="1442839533"/>
    <b v="0"/>
    <x v="74"/>
    <b v="0"/>
    <s v="technology/web"/>
    <x v="57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x v="0"/>
    <s v="USD"/>
    <n v="1461622616"/>
    <n v="1456442216"/>
    <b v="0"/>
    <x v="25"/>
    <b v="0"/>
    <s v="technology/web"/>
    <x v="60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x v="0"/>
    <s v="USD"/>
    <n v="1429028365"/>
    <n v="1425143965"/>
    <b v="0"/>
    <x v="84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x v="0"/>
    <s v="USD"/>
    <n v="1455132611"/>
    <n v="1452540611"/>
    <b v="0"/>
    <x v="78"/>
    <b v="0"/>
    <s v="technology/web"/>
    <x v="5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x v="0"/>
    <s v="USD"/>
    <n v="1418877141"/>
    <n v="1416285141"/>
    <b v="0"/>
    <x v="80"/>
    <b v="0"/>
    <s v="technology/web"/>
    <x v="5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x v="13"/>
    <n v="0"/>
    <x v="1"/>
    <x v="0"/>
    <s v="USD"/>
    <n v="1435257596"/>
    <n v="1432665596"/>
    <b v="0"/>
    <x v="78"/>
    <b v="0"/>
    <s v="technology/web"/>
    <x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x v="2"/>
    <s v="AUD"/>
    <n v="1429839571"/>
    <n v="1427247571"/>
    <b v="0"/>
    <x v="79"/>
    <b v="0"/>
    <s v="technology/web"/>
    <x v="56"/>
    <n v="30"/>
    <x v="2"/>
    <x v="7"/>
  </r>
  <r>
    <n v="2373"/>
    <s v="Cykelauktion.com (Canceled)"/>
    <s v="We want to create a safe marketplace for buying and selling bicycles."/>
    <x v="343"/>
    <n v="50"/>
    <x v="1"/>
    <x v="11"/>
    <s v="SEK"/>
    <n v="1440863624"/>
    <n v="1438271624"/>
    <b v="0"/>
    <x v="29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x v="29"/>
    <n v="10"/>
    <x v="1"/>
    <x v="0"/>
    <s v="USD"/>
    <n v="1423772060"/>
    <n v="1421180060"/>
    <b v="0"/>
    <x v="29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x v="0"/>
    <s v="USD"/>
    <n v="1473451437"/>
    <n v="1470859437"/>
    <b v="0"/>
    <x v="78"/>
    <b v="0"/>
    <s v="technology/web"/>
    <x v="50"/>
    <n v="0"/>
    <x v="2"/>
    <x v="7"/>
  </r>
  <r>
    <n v="2376"/>
    <s v="Phone Tags: lost and found stickers (Canceled)"/>
    <s v="Tough, pre-manufactured lost and found stickers that forward messages to the owners email and cellphone."/>
    <x v="9"/>
    <n v="326.33"/>
    <x v="1"/>
    <x v="0"/>
    <s v="USD"/>
    <n v="1449785566"/>
    <n v="1447193566"/>
    <b v="0"/>
    <x v="80"/>
    <b v="0"/>
    <s v="technology/web"/>
    <x v="57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x v="5"/>
    <s v="CAD"/>
    <n v="1480110783"/>
    <n v="1477515183"/>
    <b v="0"/>
    <x v="78"/>
    <b v="0"/>
    <s v="technology/web"/>
    <x v="50"/>
    <n v="0"/>
    <x v="2"/>
    <x v="7"/>
  </r>
  <r>
    <n v="2378"/>
    <s v="KEEPUP INC (Canceled)"/>
    <s v="KEEPUP allows you to extend your social circle by introducing you to new people via your friends."/>
    <x v="74"/>
    <n v="0"/>
    <x v="1"/>
    <x v="0"/>
    <s v="USD"/>
    <n v="1440548330"/>
    <n v="1438042730"/>
    <b v="0"/>
    <x v="78"/>
    <b v="0"/>
    <s v="technology/web"/>
    <x v="50"/>
    <n v="0"/>
    <x v="2"/>
    <x v="7"/>
  </r>
  <r>
    <n v="2379"/>
    <s v="SelectCooks.com (Canceled)"/>
    <s v="Selectcooks.com is a community marketplace for people to list, find and hire chefs."/>
    <x v="11"/>
    <n v="0"/>
    <x v="1"/>
    <x v="0"/>
    <s v="USD"/>
    <n v="1444004616"/>
    <n v="1440116616"/>
    <b v="0"/>
    <x v="78"/>
    <b v="0"/>
    <s v="technology/web"/>
    <x v="50"/>
    <n v="0"/>
    <x v="2"/>
    <x v="7"/>
  </r>
  <r>
    <n v="2380"/>
    <s v="Finit - Hashtag Chatting (Canceled)"/>
    <s v="Tired of waiting for likes? Here is a brand new social network centered on real-time hashtag chatting. Just chat and enjoy!"/>
    <x v="36"/>
    <n v="55"/>
    <x v="1"/>
    <x v="0"/>
    <s v="USD"/>
    <n v="1443726142"/>
    <n v="1441134142"/>
    <b v="0"/>
    <x v="83"/>
    <b v="0"/>
    <s v="technology/web"/>
    <x v="50"/>
    <n v="18.329999999999998"/>
    <x v="2"/>
    <x v="7"/>
  </r>
  <r>
    <n v="2381"/>
    <s v="Cannabis Connection (Canceled)"/>
    <s v="Social Media Platform for the Marijuana Industry to create professionalism and a stable lasting market."/>
    <x v="344"/>
    <n v="1571"/>
    <x v="1"/>
    <x v="0"/>
    <s v="USD"/>
    <n v="1428704848"/>
    <n v="1426112848"/>
    <b v="0"/>
    <x v="63"/>
    <b v="0"/>
    <s v="technology/web"/>
    <x v="53"/>
    <n v="224.43"/>
    <x v="2"/>
    <x v="7"/>
  </r>
  <r>
    <n v="2382"/>
    <s v="These Easy Days (Canceled)"/>
    <s v="Netiquette classes to teach our youth how make proper use of computer-mediated communications for personal and educational success."/>
    <x v="9"/>
    <n v="75"/>
    <x v="1"/>
    <x v="0"/>
    <s v="USD"/>
    <n v="1438662603"/>
    <n v="1436502603"/>
    <b v="0"/>
    <x v="84"/>
    <b v="0"/>
    <s v="technology/web"/>
    <x v="56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x v="4"/>
    <s v="NZD"/>
    <n v="1424568107"/>
    <n v="1421976107"/>
    <b v="0"/>
    <x v="8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x v="0"/>
    <s v="USD"/>
    <n v="1415932643"/>
    <n v="1413337043"/>
    <b v="0"/>
    <x v="22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x v="0"/>
    <s v="USD"/>
    <n v="1438793432"/>
    <n v="1436201432"/>
    <b v="0"/>
    <x v="63"/>
    <b v="0"/>
    <s v="technology/web"/>
    <x v="60"/>
    <n v="112.57"/>
    <x v="2"/>
    <x v="7"/>
  </r>
  <r>
    <n v="2386"/>
    <s v="Realjobmatch.com (Canceled)"/>
    <s v="Realjobmatch is not just a job search site but a matching site , matching the right jobseekers with the best jobs."/>
    <x v="11"/>
    <n v="0"/>
    <x v="1"/>
    <x v="5"/>
    <s v="CAD"/>
    <n v="1420920424"/>
    <n v="1415736424"/>
    <b v="0"/>
    <x v="78"/>
    <b v="0"/>
    <s v="technology/web"/>
    <x v="5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x v="0"/>
    <s v="USD"/>
    <n v="1469199740"/>
    <n v="1465311740"/>
    <b v="0"/>
    <x v="8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x v="0"/>
    <s v="USD"/>
    <n v="1421350140"/>
    <n v="1418761759"/>
    <b v="0"/>
    <x v="22"/>
    <b v="0"/>
    <s v="technology/web"/>
    <x v="60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x v="6"/>
    <s v="EUR"/>
    <n v="1437861540"/>
    <n v="1435160452"/>
    <b v="0"/>
    <x v="29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x v="2"/>
    <s v="AUD"/>
    <n v="1420352264"/>
    <n v="1416896264"/>
    <b v="0"/>
    <x v="78"/>
    <b v="0"/>
    <s v="technology/web"/>
    <x v="50"/>
    <n v="0"/>
    <x v="2"/>
    <x v="7"/>
  </r>
  <r>
    <n v="2391"/>
    <s v="oToBOTS.com - Freedom from high cost auto repairs (Canceled)"/>
    <s v="Using the power of internet to help people save hundreds in car repair."/>
    <x v="22"/>
    <n v="25"/>
    <x v="1"/>
    <x v="0"/>
    <s v="USD"/>
    <n v="1427825044"/>
    <n v="1425236644"/>
    <b v="0"/>
    <x v="29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x v="0"/>
    <s v="USD"/>
    <n v="1446087223"/>
    <n v="1443495223"/>
    <b v="0"/>
    <x v="78"/>
    <b v="0"/>
    <s v="technology/web"/>
    <x v="50"/>
    <n v="0"/>
    <x v="2"/>
    <x v="7"/>
  </r>
  <r>
    <n v="2393"/>
    <s v="Game Swapper (Canceled)"/>
    <s v="Imagine a world where you can swap a video game you're tired of playing for a video game you actually want to play for just $1.50!"/>
    <x v="57"/>
    <n v="50"/>
    <x v="1"/>
    <x v="0"/>
    <s v="USD"/>
    <n v="1439048017"/>
    <n v="1436456017"/>
    <b v="0"/>
    <x v="29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x v="17"/>
    <s v="EUR"/>
    <n v="1424940093"/>
    <n v="1422348093"/>
    <b v="0"/>
    <x v="84"/>
    <b v="0"/>
    <s v="technology/web"/>
    <x v="50"/>
    <n v="1.5"/>
    <x v="2"/>
    <x v="7"/>
  </r>
  <r>
    <n v="2395"/>
    <s v="VENT it out (Canceled)"/>
    <s v="I am making a social website where people can anonymously or openly vent, All walks of life all over the world"/>
    <x v="287"/>
    <n v="0"/>
    <x v="1"/>
    <x v="0"/>
    <s v="USD"/>
    <n v="1484038620"/>
    <n v="1481597687"/>
    <b v="0"/>
    <x v="78"/>
    <b v="0"/>
    <s v="technology/web"/>
    <x v="50"/>
    <n v="0"/>
    <x v="2"/>
    <x v="7"/>
  </r>
  <r>
    <n v="2396"/>
    <s v="Projektwebseite (Canceled)"/>
    <s v="I'm creating a website with projects which I'll create later / Ich erstelle eine Webseite mit Projekten, welche ich spÃ¤ter erstelle."/>
    <x v="10"/>
    <n v="10"/>
    <x v="1"/>
    <x v="16"/>
    <s v="CHF"/>
    <n v="1444940558"/>
    <n v="1442348558"/>
    <b v="0"/>
    <x v="29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x v="0"/>
    <s v="USD"/>
    <n v="1420233256"/>
    <n v="1417641256"/>
    <b v="0"/>
    <x v="78"/>
    <b v="0"/>
    <s v="technology/web"/>
    <x v="50"/>
    <n v="0"/>
    <x v="2"/>
    <x v="7"/>
  </r>
  <r>
    <n v="2398"/>
    <s v="Roekee.com (Canceled)"/>
    <s v="The internets new search engine. Looking for funding to develop our backend web indexing software with an emphasis on automation."/>
    <x v="23"/>
    <n v="0"/>
    <x v="1"/>
    <x v="0"/>
    <s v="USD"/>
    <n v="1435874384"/>
    <n v="1433282384"/>
    <b v="0"/>
    <x v="78"/>
    <b v="0"/>
    <s v="technology/web"/>
    <x v="5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x v="11"/>
    <s v="SEK"/>
    <n v="1418934506"/>
    <n v="1415910506"/>
    <b v="0"/>
    <x v="78"/>
    <b v="0"/>
    <s v="technology/web"/>
    <x v="5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x v="2"/>
    <s v="AUD"/>
    <n v="1460615164"/>
    <n v="1458023164"/>
    <b v="0"/>
    <x v="78"/>
    <b v="0"/>
    <s v="technology/web"/>
    <x v="5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x v="0"/>
    <s v="USD"/>
    <n v="1457207096"/>
    <n v="1452023096"/>
    <b v="0"/>
    <x v="82"/>
    <b v="0"/>
    <s v="food/food trucks"/>
    <x v="60"/>
    <n v="22.33"/>
    <x v="7"/>
    <x v="19"/>
  </r>
  <r>
    <n v="2402"/>
    <s v="Cupcake Truck Unite"/>
    <s v="Small town, delicious treats, and a mobile truck"/>
    <x v="14"/>
    <n v="52"/>
    <x v="2"/>
    <x v="0"/>
    <s v="USD"/>
    <n v="1431533931"/>
    <n v="1428941931"/>
    <b v="0"/>
    <x v="29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x v="1"/>
    <s v="GBP"/>
    <n v="1459368658"/>
    <n v="1454188258"/>
    <b v="0"/>
    <x v="8"/>
    <b v="0"/>
    <s v="food/food trucks"/>
    <x v="12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x v="36"/>
    <n v="0"/>
    <x v="2"/>
    <x v="0"/>
    <s v="USD"/>
    <n v="1451782607"/>
    <n v="1449190607"/>
    <b v="0"/>
    <x v="78"/>
    <b v="0"/>
    <s v="food/food trucks"/>
    <x v="50"/>
    <n v="0"/>
    <x v="7"/>
    <x v="19"/>
  </r>
  <r>
    <n v="2405"/>
    <s v="JoyShtick Food Truck"/>
    <s v="We are the first gaming-themed food truck, bringing gourmet pub fare to the Jacksonville area."/>
    <x v="10"/>
    <n v="1126"/>
    <x v="2"/>
    <x v="0"/>
    <s v="USD"/>
    <n v="1472911375"/>
    <n v="1471096975"/>
    <b v="0"/>
    <x v="9"/>
    <b v="0"/>
    <s v="food/food trucks"/>
    <x v="6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x v="0"/>
    <s v="USD"/>
    <n v="1421635190"/>
    <n v="1418179190"/>
    <b v="0"/>
    <x v="38"/>
    <b v="0"/>
    <s v="food/food trucks"/>
    <x v="139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x v="0"/>
    <s v="USD"/>
    <n v="1428732000"/>
    <n v="1426772928"/>
    <b v="0"/>
    <x v="51"/>
    <b v="0"/>
    <s v="food/food trucks"/>
    <x v="78"/>
    <n v="168.39"/>
    <x v="7"/>
    <x v="19"/>
  </r>
  <r>
    <n v="2408"/>
    <s v="Sabroso On Wheels"/>
    <s v="A US Army Vet trying to get a Peruvian food truck going! Really good Peruvian food now mobile!"/>
    <x v="36"/>
    <n v="30"/>
    <x v="2"/>
    <x v="0"/>
    <s v="USD"/>
    <n v="1415247757"/>
    <n v="1412652157"/>
    <b v="0"/>
    <x v="84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x v="31"/>
    <n v="460"/>
    <x v="2"/>
    <x v="0"/>
    <s v="USD"/>
    <n v="1439931675"/>
    <n v="1437339675"/>
    <b v="0"/>
    <x v="79"/>
    <b v="0"/>
    <s v="food/food trucks"/>
    <x v="53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x v="2"/>
    <s v="AUD"/>
    <n v="1441619275"/>
    <n v="1439027275"/>
    <b v="0"/>
    <x v="78"/>
    <b v="0"/>
    <s v="food/food trucks"/>
    <x v="50"/>
    <n v="0"/>
    <x v="7"/>
    <x v="19"/>
  </r>
  <r>
    <n v="2411"/>
    <s v="Was ist das"/>
    <s v="I want to create an authentic German food truck to travel all over the US. Spreading amazing German Food to Summer Time Music Festivals"/>
    <x v="31"/>
    <n v="151"/>
    <x v="2"/>
    <x v="0"/>
    <s v="USD"/>
    <n v="1440524082"/>
    <n v="1437932082"/>
    <b v="0"/>
    <x v="83"/>
    <b v="0"/>
    <s v="food/food trucks"/>
    <x v="60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x v="6"/>
    <s v="EUR"/>
    <n v="1480185673"/>
    <n v="1476294073"/>
    <b v="0"/>
    <x v="78"/>
    <b v="0"/>
    <s v="food/food trucks"/>
    <x v="50"/>
    <n v="0"/>
    <x v="7"/>
    <x v="19"/>
  </r>
  <r>
    <n v="2413"/>
    <s v="Lone Pine Coffee Brewery"/>
    <s v="Lone Pine Coffee Brewery will be a portable third-wave coffee shop available for wedding receptions and other events!"/>
    <x v="9"/>
    <n v="25"/>
    <x v="2"/>
    <x v="0"/>
    <s v="USD"/>
    <n v="1401579000"/>
    <n v="1398911882"/>
    <b v="0"/>
    <x v="83"/>
    <b v="0"/>
    <s v="food/food trucks"/>
    <x v="60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x v="0"/>
    <s v="USD"/>
    <n v="1440215940"/>
    <n v="1436805660"/>
    <b v="0"/>
    <x v="62"/>
    <b v="0"/>
    <s v="food/food trucks"/>
    <x v="56"/>
    <n v="35.380000000000003"/>
    <x v="7"/>
    <x v="19"/>
  </r>
  <r>
    <n v="2415"/>
    <s v="Local Food Truck is Off the Hoof!"/>
    <s v="It will be ridiculously easy to become addicted to the full, rich flavor of locally raised beef, pork, and more..."/>
    <x v="127"/>
    <n v="335"/>
    <x v="2"/>
    <x v="0"/>
    <s v="USD"/>
    <n v="1468615346"/>
    <n v="1466023346"/>
    <b v="0"/>
    <x v="79"/>
    <b v="0"/>
    <s v="food/food trucks"/>
    <x v="60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x v="0"/>
    <s v="USD"/>
    <n v="1426345200"/>
    <n v="1421343743"/>
    <b v="0"/>
    <x v="29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x v="0"/>
    <s v="USD"/>
    <n v="1407705187"/>
    <n v="1405113187"/>
    <b v="0"/>
    <x v="78"/>
    <b v="0"/>
    <s v="food/food trucks"/>
    <x v="50"/>
    <n v="0"/>
    <x v="7"/>
    <x v="19"/>
  </r>
  <r>
    <n v="2418"/>
    <s v="Mexican food truck"/>
    <s v="I want to start my food truck business."/>
    <x v="31"/>
    <n v="5"/>
    <x v="2"/>
    <x v="0"/>
    <s v="USD"/>
    <n v="1427225644"/>
    <n v="1422045244"/>
    <b v="0"/>
    <x v="81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x v="0"/>
    <s v="USD"/>
    <n v="1424281389"/>
    <n v="1419097389"/>
    <b v="0"/>
    <x v="78"/>
    <b v="0"/>
    <s v="food/food trucks"/>
    <x v="5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x v="0"/>
    <s v="USD"/>
    <n v="1415583695"/>
    <n v="1410396095"/>
    <b v="0"/>
    <x v="17"/>
    <b v="0"/>
    <s v="food/food trucks"/>
    <x v="77"/>
    <n v="69.47"/>
    <x v="7"/>
    <x v="19"/>
  </r>
  <r>
    <n v="2421"/>
    <s v="hot dog cart"/>
    <s v="help me start Merrill's first hot dog cart in this empty lot"/>
    <x v="12"/>
    <n v="1"/>
    <x v="2"/>
    <x v="0"/>
    <s v="USD"/>
    <n v="1424536196"/>
    <n v="1421944196"/>
    <b v="0"/>
    <x v="29"/>
    <b v="0"/>
    <s v="food/food trucks"/>
    <x v="50"/>
    <n v="1"/>
    <x v="7"/>
    <x v="19"/>
  </r>
  <r>
    <n v="2422"/>
    <s v="Help starting a family owned food truck"/>
    <s v="Family owned business serving BBQ and seafood to the public"/>
    <x v="2"/>
    <n v="1"/>
    <x v="2"/>
    <x v="0"/>
    <s v="USD"/>
    <n v="1426091036"/>
    <n v="1423502636"/>
    <b v="0"/>
    <x v="29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x v="127"/>
    <n v="8"/>
    <x v="2"/>
    <x v="0"/>
    <s v="USD"/>
    <n v="1420044890"/>
    <n v="1417452890"/>
    <b v="0"/>
    <x v="29"/>
    <b v="0"/>
    <s v="food/food trucks"/>
    <x v="50"/>
    <n v="8"/>
    <x v="7"/>
    <x v="19"/>
  </r>
  <r>
    <n v="2424"/>
    <s v="Lily and Memphs"/>
    <s v="Great and creative food from the heart in the form of a sweet food truck!"/>
    <x v="31"/>
    <n v="310"/>
    <x v="2"/>
    <x v="0"/>
    <s v="USD"/>
    <n v="1414445108"/>
    <n v="1411853108"/>
    <b v="0"/>
    <x v="82"/>
    <b v="0"/>
    <s v="food/food trucks"/>
    <x v="60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x v="0"/>
    <s v="USD"/>
    <n v="1464386640"/>
    <n v="1463090149"/>
    <b v="0"/>
    <x v="29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x v="22"/>
    <n v="0"/>
    <x v="2"/>
    <x v="0"/>
    <s v="USD"/>
    <n v="1439006692"/>
    <n v="1433822692"/>
    <b v="0"/>
    <x v="78"/>
    <b v="0"/>
    <s v="food/food trucks"/>
    <x v="50"/>
    <n v="0"/>
    <x v="7"/>
    <x v="19"/>
  </r>
  <r>
    <n v="2427"/>
    <s v="Wraps in a snap. Fast lunch with a gourmet punch!"/>
    <s v="Fast and simple lunches for those on the go.  All (lunch) deals $10 or less."/>
    <x v="63"/>
    <n v="1"/>
    <x v="2"/>
    <x v="0"/>
    <s v="USD"/>
    <n v="1458715133"/>
    <n v="1455262733"/>
    <b v="0"/>
    <x v="29"/>
    <b v="0"/>
    <s v="food/food trucks"/>
    <x v="50"/>
    <n v="1"/>
    <x v="7"/>
    <x v="19"/>
  </r>
  <r>
    <n v="2428"/>
    <s v="Premium Burgers"/>
    <s v="From Moo 2 You! We want to offer premium burgers to a taco flooded environment."/>
    <x v="19"/>
    <n v="1"/>
    <x v="2"/>
    <x v="0"/>
    <s v="USD"/>
    <n v="1426182551"/>
    <n v="1423594151"/>
    <b v="0"/>
    <x v="29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x v="10"/>
    <s v="NOK"/>
    <n v="1486313040"/>
    <n v="1483131966"/>
    <b v="0"/>
    <x v="80"/>
    <b v="0"/>
    <s v="food/food trucks"/>
    <x v="60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x v="9"/>
    <n v="21"/>
    <x v="2"/>
    <x v="0"/>
    <s v="USD"/>
    <n v="1455246504"/>
    <n v="1452654504"/>
    <b v="0"/>
    <x v="84"/>
    <b v="0"/>
    <s v="food/food trucks"/>
    <x v="60"/>
    <n v="10.5"/>
    <x v="7"/>
    <x v="19"/>
  </r>
  <r>
    <n v="2431"/>
    <s v="Murphy's good eatin'"/>
    <s v="Go to Colorado and run a food truck with homemade food of all kinds."/>
    <x v="57"/>
    <n v="2"/>
    <x v="2"/>
    <x v="0"/>
    <s v="USD"/>
    <n v="1467080613"/>
    <n v="1461896613"/>
    <b v="0"/>
    <x v="84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x v="32"/>
    <n v="2"/>
    <x v="2"/>
    <x v="0"/>
    <s v="USD"/>
    <n v="1425791697"/>
    <n v="1423199697"/>
    <b v="0"/>
    <x v="84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x v="3"/>
    <n v="0"/>
    <x v="2"/>
    <x v="0"/>
    <s v="USD"/>
    <n v="1456608943"/>
    <n v="1454016943"/>
    <b v="0"/>
    <x v="78"/>
    <b v="0"/>
    <s v="food/food trucks"/>
    <x v="5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x v="0"/>
    <s v="USD"/>
    <n v="1438662474"/>
    <n v="1435206474"/>
    <b v="0"/>
    <x v="84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x v="11"/>
    <s v="SEK"/>
    <n v="1444027186"/>
    <n v="1441435186"/>
    <b v="0"/>
    <x v="80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x v="5"/>
    <s v="CAD"/>
    <n v="1454078770"/>
    <n v="1448894770"/>
    <b v="0"/>
    <x v="84"/>
    <b v="0"/>
    <s v="food/food trucks"/>
    <x v="50"/>
    <n v="22.5"/>
    <x v="7"/>
    <x v="19"/>
  </r>
  <r>
    <n v="2437"/>
    <s v="Cuppa Gumbos"/>
    <s v="Homemade Gumbo, Stews and Curry to be served hot and fresh everyday at any festival or concert we can attend."/>
    <x v="6"/>
    <n v="0"/>
    <x v="2"/>
    <x v="0"/>
    <s v="USD"/>
    <n v="1426615200"/>
    <n v="1422400188"/>
    <b v="0"/>
    <x v="78"/>
    <b v="0"/>
    <s v="food/food trucks"/>
    <x v="50"/>
    <n v="0"/>
    <x v="7"/>
    <x v="19"/>
  </r>
  <r>
    <n v="2438"/>
    <s v="FOOD|Art"/>
    <s v="I'm starting a catering and food truck business of southern comfort food. My FOOD is my Art!  _x000a_Thanks for you help!"/>
    <x v="36"/>
    <n v="50"/>
    <x v="2"/>
    <x v="0"/>
    <s v="USD"/>
    <n v="1449529062"/>
    <n v="1444341462"/>
    <b v="0"/>
    <x v="29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x v="3"/>
    <n v="0"/>
    <x v="2"/>
    <x v="0"/>
    <s v="USD"/>
    <n v="1445197129"/>
    <n v="1442605129"/>
    <b v="0"/>
    <x v="78"/>
    <b v="0"/>
    <s v="food/food trucks"/>
    <x v="50"/>
    <n v="0"/>
    <x v="7"/>
    <x v="19"/>
  </r>
  <r>
    <n v="2440"/>
    <s v="The first green Food Truck in Phnom Penh"/>
    <s v="Starting a entire clean energy food truck and set a new standard for Cambodia"/>
    <x v="10"/>
    <n v="10"/>
    <x v="2"/>
    <x v="18"/>
    <s v="EUR"/>
    <n v="1455399313"/>
    <n v="1452807313"/>
    <b v="0"/>
    <x v="84"/>
    <b v="0"/>
    <s v="food/food trucks"/>
    <x v="50"/>
    <n v="5"/>
    <x v="7"/>
    <x v="19"/>
  </r>
  <r>
    <n v="2441"/>
    <s v="Bring Alchemy Pops to the People!"/>
    <s v="YOU can help Alchemy Pops POP up on a street near you!"/>
    <x v="51"/>
    <n v="8091"/>
    <x v="0"/>
    <x v="0"/>
    <s v="USD"/>
    <n v="1437627540"/>
    <n v="1435806054"/>
    <b v="0"/>
    <x v="280"/>
    <b v="1"/>
    <s v="food/small batch"/>
    <x v="29"/>
    <n v="74.23"/>
    <x v="7"/>
    <x v="33"/>
  </r>
  <r>
    <n v="2442"/>
    <s v="Young Mountain Tea: A New White Tea from India's Himalayas"/>
    <s v="The first tea from a new sustainable tea region in India's young, rising Himalayas."/>
    <x v="95"/>
    <n v="30226"/>
    <x v="0"/>
    <x v="0"/>
    <s v="USD"/>
    <n v="1426777228"/>
    <n v="1424188828"/>
    <b v="0"/>
    <x v="459"/>
    <b v="1"/>
    <s v="food/small batch"/>
    <x v="9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x v="0"/>
    <s v="USD"/>
    <n v="1408114822"/>
    <n v="1405522822"/>
    <b v="0"/>
    <x v="409"/>
    <b v="1"/>
    <s v="food/small batch"/>
    <x v="195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x v="0"/>
    <s v="USD"/>
    <n v="1464199591"/>
    <n v="1461607591"/>
    <b v="0"/>
    <x v="42"/>
    <b v="1"/>
    <s v="food/small batch"/>
    <x v="15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x v="0"/>
    <s v="USD"/>
    <n v="1443242021"/>
    <n v="1440650021"/>
    <b v="0"/>
    <x v="248"/>
    <b v="1"/>
    <s v="food/small batch"/>
    <x v="36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x v="0"/>
    <s v="USD"/>
    <n v="1480174071"/>
    <n v="1477578471"/>
    <b v="0"/>
    <x v="112"/>
    <b v="1"/>
    <s v="food/small batch"/>
    <x v="239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x v="0"/>
    <s v="USD"/>
    <n v="1478923200"/>
    <n v="1476184593"/>
    <b v="0"/>
    <x v="152"/>
    <b v="1"/>
    <s v="food/small batch"/>
    <x v="333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x v="0"/>
    <s v="USD"/>
    <n v="1472621760"/>
    <n v="1472110513"/>
    <b v="0"/>
    <x v="82"/>
    <b v="1"/>
    <s v="food/small batch"/>
    <x v="29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x v="0"/>
    <s v="USD"/>
    <n v="1417321515"/>
    <n v="1414725915"/>
    <b v="0"/>
    <x v="148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x v="0"/>
    <s v="USD"/>
    <n v="1414465860"/>
    <n v="1411177456"/>
    <b v="0"/>
    <x v="332"/>
    <b v="1"/>
    <s v="food/small batch"/>
    <x v="21"/>
    <n v="149.31"/>
    <x v="7"/>
    <x v="33"/>
  </r>
  <r>
    <n v="2451"/>
    <s v="Boss Balls Protein Balls"/>
    <s v="Meet the best tasting high protein, low sugar protein snack on the planet. Guaranteed to turn you into a stone cold fox."/>
    <x v="3"/>
    <n v="11545"/>
    <x v="0"/>
    <x v="0"/>
    <s v="USD"/>
    <n v="1488750490"/>
    <n v="1487022490"/>
    <b v="0"/>
    <x v="153"/>
    <b v="1"/>
    <s v="food/small batch"/>
    <x v="4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x v="0"/>
    <s v="USD"/>
    <n v="1451430000"/>
    <n v="1448914500"/>
    <b v="0"/>
    <x v="41"/>
    <b v="1"/>
    <s v="food/small batch"/>
    <x v="8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x v="0"/>
    <s v="USD"/>
    <n v="1486053409"/>
    <n v="1483461409"/>
    <b v="0"/>
    <x v="85"/>
    <b v="1"/>
    <s v="food/small batch"/>
    <x v="1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x v="0"/>
    <s v="USD"/>
    <n v="1489207808"/>
    <n v="1486183808"/>
    <b v="0"/>
    <x v="208"/>
    <b v="1"/>
    <s v="food/small batch"/>
    <x v="7"/>
    <n v="271.51"/>
    <x v="7"/>
    <x v="33"/>
  </r>
  <r>
    <n v="2455"/>
    <s v="Yo Mama's Sauces &amp; Rubs"/>
    <s v="Mama wants everyone to try her secret recipes for sauces and rubs. She uses only the freshest ingredients for them."/>
    <x v="43"/>
    <n v="546"/>
    <x v="0"/>
    <x v="0"/>
    <s v="USD"/>
    <n v="1461177950"/>
    <n v="1458758750"/>
    <b v="0"/>
    <x v="38"/>
    <b v="1"/>
    <s v="food/small batch"/>
    <x v="112"/>
    <n v="34.130000000000003"/>
    <x v="7"/>
    <x v="33"/>
  </r>
  <r>
    <n v="2456"/>
    <s v="Beef Sticks to Chomp On!!"/>
    <s v="These beef sticks will make your taste buds dance with happiness. Plus they are healthier than most available today!"/>
    <x v="15"/>
    <n v="2713"/>
    <x v="0"/>
    <x v="0"/>
    <s v="USD"/>
    <n v="1488063839"/>
    <n v="1485471839"/>
    <b v="0"/>
    <x v="85"/>
    <b v="1"/>
    <s v="food/small batch"/>
    <x v="141"/>
    <n v="40.49"/>
    <x v="7"/>
    <x v="33"/>
  </r>
  <r>
    <n v="2457"/>
    <s v="NDWK The North Dakota Wine Kitchen"/>
    <s v="If you love wine, and have ever dreamed of crafting your own. You can in 3 easy steps.  Sample~Sprinkle~Savor."/>
    <x v="165"/>
    <n v="23530"/>
    <x v="0"/>
    <x v="0"/>
    <s v="USD"/>
    <n v="1458826056"/>
    <n v="1456237656"/>
    <b v="0"/>
    <x v="204"/>
    <b v="1"/>
    <s v="food/small batch"/>
    <x v="21"/>
    <n v="189.76"/>
    <x v="7"/>
    <x v="33"/>
  </r>
  <r>
    <n v="2458"/>
    <s v="Smoke, Loaf &amp; Saucer"/>
    <s v="Three ladies starting a small bakery/toast bar concept @SmorgasburgLA.  House made pastries and bread using local and fun ingredients."/>
    <x v="10"/>
    <n v="5509"/>
    <x v="0"/>
    <x v="0"/>
    <s v="USD"/>
    <n v="1465498800"/>
    <n v="1462481718"/>
    <b v="0"/>
    <x v="144"/>
    <b v="1"/>
    <s v="food/small batch"/>
    <x v="5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x v="0"/>
    <s v="USD"/>
    <n v="1458742685"/>
    <n v="1454858285"/>
    <b v="0"/>
    <x v="460"/>
    <b v="1"/>
    <s v="food/small batch"/>
    <x v="21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x v="0"/>
    <s v="USD"/>
    <n v="1483417020"/>
    <n v="1480480167"/>
    <b v="0"/>
    <x v="32"/>
    <b v="1"/>
    <s v="food/small batch"/>
    <x v="7"/>
    <n v="125.99"/>
    <x v="7"/>
    <x v="33"/>
  </r>
  <r>
    <n v="2461"/>
    <s v="Christian &amp; The Sinners"/>
    <s v="Songs of faith and worship that are so deeply spiritual you could sing them in church, so down to earth you could play them in a bar."/>
    <x v="51"/>
    <n v="7785"/>
    <x v="0"/>
    <x v="0"/>
    <s v="USD"/>
    <n v="1317438000"/>
    <n v="1314577097"/>
    <b v="0"/>
    <x v="48"/>
    <b v="1"/>
    <s v="music/indie rock"/>
    <x v="3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x v="0"/>
    <s v="USD"/>
    <n v="1342672096"/>
    <n v="1340944096"/>
    <b v="0"/>
    <x v="248"/>
    <b v="1"/>
    <s v="music/indie rock"/>
    <x v="38"/>
    <n v="28.88"/>
    <x v="4"/>
    <x v="14"/>
  </r>
  <r>
    <n v="2463"/>
    <s v="Emma Ate the Lion &quot;Songs Two Count Too&quot;"/>
    <s v="Emma Ate The Lion's debut full length album"/>
    <x v="13"/>
    <n v="2325"/>
    <x v="0"/>
    <x v="0"/>
    <s v="USD"/>
    <n v="1366138800"/>
    <n v="1362710425"/>
    <b v="0"/>
    <x v="11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x v="13"/>
    <n v="2222"/>
    <x v="0"/>
    <x v="5"/>
    <s v="CAD"/>
    <n v="1443641340"/>
    <n v="1441143397"/>
    <b v="0"/>
    <x v="68"/>
    <b v="1"/>
    <s v="music/indie rock"/>
    <x v="38"/>
    <n v="51.67"/>
    <x v="4"/>
    <x v="14"/>
  </r>
  <r>
    <n v="2465"/>
    <s v="The Lion Oh My - Our first full length release"/>
    <s v="An indie band from Spokane, WA looking to master and package their first full length album."/>
    <x v="176"/>
    <n v="1261"/>
    <x v="0"/>
    <x v="0"/>
    <s v="USD"/>
    <n v="1348420548"/>
    <n v="1345828548"/>
    <b v="0"/>
    <x v="53"/>
    <b v="1"/>
    <s v="music/indie rock"/>
    <x v="14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x v="0"/>
    <s v="USD"/>
    <n v="1368066453"/>
    <n v="1365474453"/>
    <b v="0"/>
    <x v="47"/>
    <b v="1"/>
    <s v="music/indie rock"/>
    <x v="8"/>
    <n v="48.08"/>
    <x v="4"/>
    <x v="14"/>
  </r>
  <r>
    <n v="2467"/>
    <s v="Nature Boy Explorer EP"/>
    <s v="We've finished our first EP and we're taking it on the road in three weeks! Help us fund manufacturing?"/>
    <x v="28"/>
    <n v="1185"/>
    <x v="0"/>
    <x v="0"/>
    <s v="USD"/>
    <n v="1336669200"/>
    <n v="1335473931"/>
    <b v="0"/>
    <x v="68"/>
    <b v="1"/>
    <s v="music/indie rock"/>
    <x v="17"/>
    <n v="27.56"/>
    <x v="4"/>
    <x v="14"/>
  </r>
  <r>
    <n v="2468"/>
    <s v="New &quot;Jesse Denaro&quot; Album!"/>
    <s v="Please donate, support &amp; share this project so that I may be able to record my new EP this fall!"/>
    <x v="13"/>
    <n v="2144.34"/>
    <x v="0"/>
    <x v="0"/>
    <s v="USD"/>
    <n v="1351400400"/>
    <n v="1348285321"/>
    <b v="0"/>
    <x v="6"/>
    <b v="1"/>
    <s v="music/indie rock"/>
    <x v="13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x v="0"/>
    <s v="USD"/>
    <n v="1297160329"/>
    <n v="1295000329"/>
    <b v="0"/>
    <x v="5"/>
    <b v="1"/>
    <s v="music/indie rock"/>
    <x v="35"/>
    <n v="29.02"/>
    <x v="4"/>
    <x v="14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x v="0"/>
    <s v="USD"/>
    <n v="1337824055"/>
    <n v="1335232055"/>
    <b v="0"/>
    <x v="17"/>
    <b v="1"/>
    <s v="music/indie rock"/>
    <x v="3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x v="0"/>
    <s v="USD"/>
    <n v="1327535392"/>
    <n v="1324079392"/>
    <b v="0"/>
    <x v="57"/>
    <b v="1"/>
    <s v="music/indie rock"/>
    <x v="30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x v="0"/>
    <s v="USD"/>
    <n v="1283562180"/>
    <n v="1277433980"/>
    <b v="0"/>
    <x v="201"/>
    <b v="1"/>
    <s v="music/indie rock"/>
    <x v="104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x v="0"/>
    <s v="USD"/>
    <n v="1352573869"/>
    <n v="1349978269"/>
    <b v="0"/>
    <x v="5"/>
    <b v="1"/>
    <s v="music/indie rock"/>
    <x v="8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x v="0"/>
    <s v="USD"/>
    <n v="1286756176"/>
    <n v="1282868176"/>
    <b v="0"/>
    <x v="44"/>
    <b v="1"/>
    <s v="music/indie rock"/>
    <x v="8"/>
    <n v="131.58000000000001"/>
    <x v="4"/>
    <x v="14"/>
  </r>
  <r>
    <n v="2475"/>
    <s v="BRANDTSON - &quot;Send Us A Signal&quot; Vinyl LP"/>
    <s v="Help BRANDTSON and DREAMOVERrecords press their 2004 record, &quot;Send Us A Signal&quot;."/>
    <x v="30"/>
    <n v="2618"/>
    <x v="0"/>
    <x v="0"/>
    <s v="USD"/>
    <n v="1278799200"/>
    <n v="1273647255"/>
    <b v="0"/>
    <x v="75"/>
    <b v="1"/>
    <s v="music/indie rock"/>
    <x v="2"/>
    <n v="32.32"/>
    <x v="4"/>
    <x v="14"/>
  </r>
  <r>
    <n v="2476"/>
    <s v="Arts &amp; Crafts"/>
    <s v="Eleven songs, the accumulation of several memorable occurrences in a sleepy town; stories of fiction &amp; fact."/>
    <x v="50"/>
    <n v="3360.72"/>
    <x v="0"/>
    <x v="0"/>
    <s v="USD"/>
    <n v="1415004770"/>
    <n v="1412149970"/>
    <b v="0"/>
    <x v="165"/>
    <b v="1"/>
    <s v="music/indie rock"/>
    <x v="2"/>
    <n v="61.1"/>
    <x v="4"/>
    <x v="14"/>
  </r>
  <r>
    <n v="2477"/>
    <s v="Debut Album"/>
    <s v="Releasing my first album in August, and I need your help in order to get it done!"/>
    <x v="47"/>
    <n v="1285"/>
    <x v="0"/>
    <x v="0"/>
    <s v="USD"/>
    <n v="1344789345"/>
    <n v="1340901345"/>
    <b v="0"/>
    <x v="14"/>
    <b v="1"/>
    <s v="music/indie rock"/>
    <x v="193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x v="0"/>
    <s v="USD"/>
    <n v="1358117313"/>
    <n v="1355525313"/>
    <b v="0"/>
    <x v="1"/>
    <b v="1"/>
    <s v="music/indie rock"/>
    <x v="30"/>
    <n v="129.11000000000001"/>
    <x v="4"/>
    <x v="14"/>
  </r>
  <r>
    <n v="2479"/>
    <s v="FUEL FAKE NATIVES"/>
    <s v="Fake Natives is headed on tour this summer. Help them fill their tank with fossil fuels."/>
    <x v="43"/>
    <n v="400.33"/>
    <x v="0"/>
    <x v="0"/>
    <s v="USD"/>
    <n v="1343440800"/>
    <n v="1342545994"/>
    <b v="0"/>
    <x v="38"/>
    <b v="1"/>
    <s v="music/indie rock"/>
    <x v="18"/>
    <n v="25.02"/>
    <x v="4"/>
    <x v="14"/>
  </r>
  <r>
    <n v="2480"/>
    <s v="Either, Either EP"/>
    <s v="We are a band from Long Beach, Ca looking to record our first EP. Any little bit counts and your support would mean the world to us!"/>
    <x v="13"/>
    <n v="2000"/>
    <x v="0"/>
    <x v="0"/>
    <s v="USD"/>
    <n v="1444516084"/>
    <n v="1439332084"/>
    <b v="0"/>
    <x v="22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x v="0"/>
    <s v="USD"/>
    <n v="1335799808"/>
    <n v="1333207808"/>
    <b v="0"/>
    <x v="195"/>
    <b v="1"/>
    <s v="music/indie rock"/>
    <x v="40"/>
    <n v="47.54"/>
    <x v="4"/>
    <x v="14"/>
  </r>
  <r>
    <n v="2482"/>
    <s v="Journey to Japan"/>
    <s v="Singer Jude Roberts has been asked to perform his song &quot;The Flood&quot;  in Hiroshima.  You can assist in making this opportunity a reality."/>
    <x v="28"/>
    <n v="1001"/>
    <x v="0"/>
    <x v="0"/>
    <s v="USD"/>
    <n v="1312224383"/>
    <n v="1308336383"/>
    <b v="0"/>
    <x v="20"/>
    <b v="1"/>
    <s v="music/indie rock"/>
    <x v="8"/>
    <n v="40.04"/>
    <x v="4"/>
    <x v="14"/>
  </r>
  <r>
    <n v="2483"/>
    <s v="Intangible Animal's &quot;Oh The Humanity&quot; Tour"/>
    <s v="Send Intangible Animal on our first West Coast Tour!!! The fate of the world rests in your hands."/>
    <x v="184"/>
    <n v="1251"/>
    <x v="0"/>
    <x v="0"/>
    <s v="USD"/>
    <n v="1335891603"/>
    <n v="1330711203"/>
    <b v="0"/>
    <x v="10"/>
    <b v="1"/>
    <s v="music/indie rock"/>
    <x v="35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x v="0"/>
    <s v="USD"/>
    <n v="1316124003"/>
    <n v="1313532003"/>
    <b v="0"/>
    <x v="240"/>
    <b v="1"/>
    <s v="music/indie rock"/>
    <x v="17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x v="0"/>
    <s v="USD"/>
    <n v="1318463879"/>
    <n v="1315439879"/>
    <b v="0"/>
    <x v="14"/>
    <b v="1"/>
    <s v="music/indie rock"/>
    <x v="3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x v="0"/>
    <s v="USD"/>
    <n v="1335113976"/>
    <n v="1332521976"/>
    <b v="0"/>
    <x v="209"/>
    <b v="1"/>
    <s v="music/indie rock"/>
    <x v="334"/>
    <n v="26.57"/>
    <x v="4"/>
    <x v="14"/>
  </r>
  <r>
    <n v="2487"/>
    <s v="Copyrighting 1978 Champs Finished Album"/>
    <s v="Raise enough money to fund the copyright cost for the full length indie rock record we spent the year recording."/>
    <x v="15"/>
    <n v="1500.76"/>
    <x v="0"/>
    <x v="0"/>
    <s v="USD"/>
    <n v="1338083997"/>
    <n v="1335491997"/>
    <b v="0"/>
    <x v="44"/>
    <b v="1"/>
    <s v="music/indie rock"/>
    <x v="8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x v="0"/>
    <s v="USD"/>
    <n v="1321459908"/>
    <n v="1318864308"/>
    <b v="0"/>
    <x v="71"/>
    <b v="1"/>
    <s v="music/indie rock"/>
    <x v="13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x v="0"/>
    <s v="USD"/>
    <n v="1368117239"/>
    <n v="1365525239"/>
    <b v="0"/>
    <x v="11"/>
    <b v="1"/>
    <s v="music/indie rock"/>
    <x v="84"/>
    <n v="62.38"/>
    <x v="4"/>
    <x v="14"/>
  </r>
  <r>
    <n v="2490"/>
    <s v="The Offbeats Summer Tour 2012"/>
    <s v="We are trying to fund our first multi-state tour this summer in an effort to get our music out to as many people as possible."/>
    <x v="2"/>
    <n v="607"/>
    <x v="0"/>
    <x v="0"/>
    <s v="USD"/>
    <n v="1340429276"/>
    <n v="1335245276"/>
    <b v="0"/>
    <x v="38"/>
    <b v="1"/>
    <s v="music/indie rock"/>
    <x v="10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x v="0"/>
    <s v="USD"/>
    <n v="1295142660"/>
    <n v="1293739714"/>
    <b v="0"/>
    <x v="73"/>
    <b v="1"/>
    <s v="music/indie rock"/>
    <x v="33"/>
    <n v="51.6"/>
    <x v="4"/>
    <x v="14"/>
  </r>
  <r>
    <n v="2492"/>
    <s v="SUPER NICE EP 2012"/>
    <s v="We're a band from Hawaii trying to produce our first EP and we need help!"/>
    <x v="20"/>
    <n v="750"/>
    <x v="0"/>
    <x v="0"/>
    <s v="USD"/>
    <n v="1339840740"/>
    <n v="1335397188"/>
    <b v="0"/>
    <x v="74"/>
    <b v="1"/>
    <s v="music/indie rock"/>
    <x v="105"/>
    <n v="27.78"/>
    <x v="4"/>
    <x v="14"/>
  </r>
  <r>
    <n v="2493"/>
    <s v="Lets Make A Record Together!"/>
    <s v="Making the record I've always dreamed of, and I want you to be part of the journey. Join me and let's make a great album together!"/>
    <x v="22"/>
    <n v="25740"/>
    <x v="0"/>
    <x v="0"/>
    <s v="USD"/>
    <n v="1367208140"/>
    <n v="1363320140"/>
    <b v="0"/>
    <x v="461"/>
    <b v="1"/>
    <s v="music/indie rock"/>
    <x v="32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x v="0"/>
    <s v="USD"/>
    <n v="1337786944"/>
    <n v="1335194944"/>
    <b v="0"/>
    <x v="70"/>
    <b v="1"/>
    <s v="music/indie rock"/>
    <x v="7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x v="0"/>
    <s v="USD"/>
    <n v="1339022575"/>
    <n v="1336430575"/>
    <b v="0"/>
    <x v="288"/>
    <b v="1"/>
    <s v="music/indie rock"/>
    <x v="30"/>
    <n v="45.55"/>
    <x v="4"/>
    <x v="14"/>
  </r>
  <r>
    <n v="2496"/>
    <s v="Lynn Haven - The First Album, &quot;Fair Weather Friends&quot;"/>
    <s v="Be a part of making the first Lynn Haven album, &quot;Fair Weather Friends.&quot;"/>
    <x v="12"/>
    <n v="6000"/>
    <x v="0"/>
    <x v="0"/>
    <s v="USD"/>
    <n v="1364597692"/>
    <n v="1361577292"/>
    <b v="0"/>
    <x v="73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x v="0"/>
    <s v="USD"/>
    <n v="1312578338"/>
    <n v="1309986338"/>
    <b v="0"/>
    <x v="66"/>
    <b v="1"/>
    <s v="music/indie rock"/>
    <x v="40"/>
    <n v="80.55"/>
    <x v="4"/>
    <x v="14"/>
  </r>
  <r>
    <n v="2498"/>
    <s v="Race Bandit's Debut EP Validated"/>
    <s v="We've been working hard on getting our music out and we are taking the final steps to releasing our EP, but we need your help."/>
    <x v="28"/>
    <n v="1056"/>
    <x v="0"/>
    <x v="0"/>
    <s v="USD"/>
    <n v="1422400387"/>
    <n v="1421190787"/>
    <b v="0"/>
    <x v="9"/>
    <b v="1"/>
    <s v="music/indie rock"/>
    <x v="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x v="0"/>
    <s v="USD"/>
    <n v="1356976800"/>
    <n v="1352820837"/>
    <b v="0"/>
    <x v="203"/>
    <b v="1"/>
    <s v="music/indie rock"/>
    <x v="195"/>
    <n v="47.68"/>
    <x v="4"/>
    <x v="14"/>
  </r>
  <r>
    <n v="2500"/>
    <s v="Completing &quot;God's Justice&quot;"/>
    <s v="ST's 4th LP has been tracked and mixed, but before he can set it free upon the world, it needs proper mastering and pressing!"/>
    <x v="20"/>
    <n v="680"/>
    <x v="0"/>
    <x v="0"/>
    <s v="USD"/>
    <n v="1340476375"/>
    <n v="1337884375"/>
    <b v="0"/>
    <x v="60"/>
    <b v="1"/>
    <s v="music/indie rock"/>
    <x v="40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x v="5"/>
    <s v="CAD"/>
    <n v="1443379104"/>
    <n v="1440787104"/>
    <b v="0"/>
    <x v="63"/>
    <b v="0"/>
    <s v="food/restaurants"/>
    <x v="56"/>
    <n v="40.14"/>
    <x v="7"/>
    <x v="34"/>
  </r>
  <r>
    <n v="2502"/>
    <s v="Cupcake Chaos"/>
    <s v="A small sweet shop featuring the cupcake variety offered by Cupcake Chaos, candy, cotton candy, shakes and malts, located in Dalhart,TX"/>
    <x v="74"/>
    <n v="86"/>
    <x v="2"/>
    <x v="0"/>
    <s v="USD"/>
    <n v="1411328918"/>
    <n v="1407440918"/>
    <b v="0"/>
    <x v="81"/>
    <b v="0"/>
    <s v="food/restaurants"/>
    <x v="50"/>
    <n v="17.2"/>
    <x v="7"/>
    <x v="34"/>
  </r>
  <r>
    <n v="2503"/>
    <s v="Cardinal Bistro BYOB Start Up"/>
    <s v="Cardinal Bistro will be Contemporary American dinning establishment based in Ventnor, NJ featuring local, seasonal ingredients."/>
    <x v="3"/>
    <n v="0"/>
    <x v="2"/>
    <x v="0"/>
    <s v="USD"/>
    <n v="1465333560"/>
    <n v="1462743308"/>
    <b v="0"/>
    <x v="78"/>
    <b v="0"/>
    <s v="food/restaurants"/>
    <x v="50"/>
    <n v="0"/>
    <x v="7"/>
    <x v="34"/>
  </r>
  <r>
    <n v="2504"/>
    <s v="Halal Restaurant and Internet Cafe"/>
    <s v="Halal Restaurant and Internet Cafe 20 percent of profits will go to building masjids."/>
    <x v="19"/>
    <n v="0"/>
    <x v="2"/>
    <x v="0"/>
    <s v="USD"/>
    <n v="1416014534"/>
    <n v="1413418934"/>
    <b v="0"/>
    <x v="78"/>
    <b v="0"/>
    <s v="food/restaurants"/>
    <x v="50"/>
    <n v="0"/>
    <x v="7"/>
    <x v="34"/>
  </r>
  <r>
    <n v="2505"/>
    <s v="PASTATUTION"/>
    <s v="PASTATUTION- The act or practice of engaging in Pasta Making for money.  _x000a__x000a_Help us get the Arcobaleno Pasta Extruder!"/>
    <x v="39"/>
    <n v="0"/>
    <x v="2"/>
    <x v="0"/>
    <s v="USD"/>
    <n v="1426292416"/>
    <n v="1423704016"/>
    <b v="0"/>
    <x v="78"/>
    <b v="0"/>
    <s v="food/restaurants"/>
    <x v="50"/>
    <n v="0"/>
    <x v="7"/>
    <x v="34"/>
  </r>
  <r>
    <n v="2506"/>
    <s v="Bowlz Cafe, Hull"/>
    <s v="Love cereal as much as we do? Then we need your help! We are opening a worldwide cereal cafe, serving the best in imported cereals!"/>
    <x v="10"/>
    <n v="30"/>
    <x v="2"/>
    <x v="1"/>
    <s v="GBP"/>
    <n v="1443906000"/>
    <n v="1441955269"/>
    <b v="0"/>
    <x v="84"/>
    <b v="0"/>
    <s v="food/restaurants"/>
    <x v="60"/>
    <n v="15"/>
    <x v="7"/>
    <x v="34"/>
  </r>
  <r>
    <n v="2507"/>
    <s v="Help Cafe Talavera get a New Kitchen!"/>
    <s v="Unique dishes for a unique city!."/>
    <x v="350"/>
    <n v="0"/>
    <x v="2"/>
    <x v="0"/>
    <s v="USD"/>
    <n v="1431308704"/>
    <n v="1428716704"/>
    <b v="0"/>
    <x v="78"/>
    <b v="0"/>
    <s v="food/restaurants"/>
    <x v="50"/>
    <n v="0"/>
    <x v="7"/>
    <x v="34"/>
  </r>
  <r>
    <n v="2508"/>
    <s v="Silver Linning Gourmet Fudge"/>
    <s v="I make Amazing homemade fudge available in 18 flavors. I want to open my own business to be able to let my area eat my incredible fudge"/>
    <x v="22"/>
    <n v="0"/>
    <x v="2"/>
    <x v="0"/>
    <s v="USD"/>
    <n v="1408056634"/>
    <n v="1405464634"/>
    <b v="0"/>
    <x v="78"/>
    <b v="0"/>
    <s v="food/restaurants"/>
    <x v="5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x v="1"/>
    <s v="GBP"/>
    <n v="1429554349"/>
    <n v="1424719549"/>
    <b v="0"/>
    <x v="33"/>
    <b v="0"/>
    <s v="food/restaurants"/>
    <x v="60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x v="0"/>
    <s v="USD"/>
    <n v="1431647772"/>
    <n v="1426463772"/>
    <b v="0"/>
    <x v="84"/>
    <b v="0"/>
    <s v="food/restaurants"/>
    <x v="50"/>
    <n v="37.5"/>
    <x v="7"/>
    <x v="34"/>
  </r>
  <r>
    <n v="2511"/>
    <s v="loluli's"/>
    <s v="Fresh Fast Food. A bbq ramen bar thats healthy, tasty and made to order right in front of your eyes....... From flame to bowl"/>
    <x v="57"/>
    <n v="0"/>
    <x v="2"/>
    <x v="1"/>
    <s v="GBP"/>
    <n v="1454323413"/>
    <n v="1451731413"/>
    <b v="0"/>
    <x v="78"/>
    <b v="0"/>
    <s v="food/restaurants"/>
    <x v="50"/>
    <n v="0"/>
    <x v="7"/>
    <x v="34"/>
  </r>
  <r>
    <n v="2512"/>
    <s v="Somethin' Tasty"/>
    <s v="Somethin' Tasty is a unique coffee, pastry &amp; retail store. We consign from all local sources: pottery, glass &amp; art."/>
    <x v="146"/>
    <n v="0"/>
    <x v="2"/>
    <x v="0"/>
    <s v="USD"/>
    <n v="1418504561"/>
    <n v="1417208561"/>
    <b v="0"/>
    <x v="78"/>
    <b v="0"/>
    <s v="food/restaurants"/>
    <x v="50"/>
    <n v="0"/>
    <x v="7"/>
    <x v="34"/>
  </r>
  <r>
    <n v="2513"/>
    <s v="Yahu Restaurants"/>
    <s v="Wir wollen einen Ort erschaffen an dem man sich wohlfÃ¼hlen kann, ein Ort an dem die Gedanken frei sind und man das Essen genieÃŸen kann."/>
    <x v="237"/>
    <n v="0"/>
    <x v="2"/>
    <x v="12"/>
    <s v="EUR"/>
    <n v="1488067789"/>
    <n v="1482883789"/>
    <b v="0"/>
    <x v="78"/>
    <b v="0"/>
    <s v="food/restaurants"/>
    <x v="50"/>
    <n v="0"/>
    <x v="7"/>
    <x v="34"/>
  </r>
  <r>
    <n v="2514"/>
    <s v="Lunch For Tots"/>
    <s v="My little cafe has been challenged to provide healthy, fun lunches to kids at a Montessori School. Local/organic as much as possible."/>
    <x v="14"/>
    <n v="210"/>
    <x v="2"/>
    <x v="0"/>
    <s v="USD"/>
    <n v="1408526477"/>
    <n v="1407057677"/>
    <b v="0"/>
    <x v="80"/>
    <b v="0"/>
    <s v="food/restaurants"/>
    <x v="53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x v="0"/>
    <s v="USD"/>
    <n v="1424635753"/>
    <n v="1422043753"/>
    <b v="0"/>
    <x v="8"/>
    <b v="0"/>
    <s v="food/restaurants"/>
    <x v="118"/>
    <n v="77.5"/>
    <x v="7"/>
    <x v="34"/>
  </r>
  <r>
    <n v="2516"/>
    <s v="Morning Glory"/>
    <s v="Hi, everyone my name is Alex, and i want to create not just a cafe spot, but a place that gives everyone a nice warm homey feeling."/>
    <x v="29"/>
    <n v="0"/>
    <x v="2"/>
    <x v="0"/>
    <s v="USD"/>
    <n v="1417279252"/>
    <n v="1414683652"/>
    <b v="0"/>
    <x v="78"/>
    <b v="0"/>
    <s v="food/restaurants"/>
    <x v="50"/>
    <n v="0"/>
    <x v="7"/>
    <x v="34"/>
  </r>
  <r>
    <n v="2517"/>
    <s v="The Canteen"/>
    <s v="KICK START US! Chef-driven dining experience offering a multi-course tasteful and playful menu that hems in familiar seasonal comfort."/>
    <x v="102"/>
    <n v="1767"/>
    <x v="2"/>
    <x v="5"/>
    <s v="CAD"/>
    <n v="1426788930"/>
    <n v="1424200530"/>
    <b v="0"/>
    <x v="51"/>
    <b v="0"/>
    <s v="food/restaurants"/>
    <x v="54"/>
    <n v="53.55"/>
    <x v="7"/>
    <x v="34"/>
  </r>
  <r>
    <n v="2518"/>
    <s v="Southern California's Backroad Eateries"/>
    <s v="I am traveling the backroads of Southern California, to discover the best out-of-the-way eateries the area has to offer"/>
    <x v="10"/>
    <n v="0"/>
    <x v="2"/>
    <x v="0"/>
    <s v="USD"/>
    <n v="1415899228"/>
    <n v="1413303628"/>
    <b v="0"/>
    <x v="78"/>
    <b v="0"/>
    <s v="food/restaurants"/>
    <x v="50"/>
    <n v="0"/>
    <x v="7"/>
    <x v="34"/>
  </r>
  <r>
    <n v="2519"/>
    <s v="Kelli's Kitchen"/>
    <s v="Better than your mom's, better than Cracker Barrel, only at Kelli's Kitchen (all from scratch)."/>
    <x v="60"/>
    <n v="65"/>
    <x v="2"/>
    <x v="0"/>
    <s v="USD"/>
    <n v="1405741404"/>
    <n v="1403149404"/>
    <b v="0"/>
    <x v="80"/>
    <b v="0"/>
    <s v="food/restaurants"/>
    <x v="5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x v="0"/>
    <s v="USD"/>
    <n v="1476559260"/>
    <n v="1472567085"/>
    <b v="0"/>
    <x v="78"/>
    <b v="0"/>
    <s v="food/restaurants"/>
    <x v="5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x v="0"/>
    <s v="USD"/>
    <n v="1444778021"/>
    <n v="1442963621"/>
    <b v="0"/>
    <x v="462"/>
    <b v="1"/>
    <s v="music/classical music"/>
    <x v="15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x v="0"/>
    <s v="USD"/>
    <n v="1461336720"/>
    <n v="1459431960"/>
    <b v="0"/>
    <x v="74"/>
    <b v="1"/>
    <s v="music/classical music"/>
    <x v="8"/>
    <n v="185.19"/>
    <x v="4"/>
    <x v="35"/>
  </r>
  <r>
    <n v="2523"/>
    <s v="Pater Noster Project"/>
    <s v="PATER NOSTER (2003) by Thomas Oboe Lee, scored for baritone solo and string quartet.  Hauntingly beautiful, yet never performed."/>
    <x v="42"/>
    <n v="1408"/>
    <x v="0"/>
    <x v="0"/>
    <s v="USD"/>
    <n v="1416270292"/>
    <n v="1413674692"/>
    <b v="0"/>
    <x v="55"/>
    <b v="1"/>
    <s v="music/classical music"/>
    <x v="94"/>
    <n v="54.15"/>
    <x v="4"/>
    <x v="35"/>
  </r>
  <r>
    <n v="2524"/>
    <s v="Les Bostonades' First CD"/>
    <s v="We're bringing some of our favorite music from the past 10 years to disc for the first time ever."/>
    <x v="51"/>
    <n v="7620"/>
    <x v="0"/>
    <x v="0"/>
    <s v="USD"/>
    <n v="1419136200"/>
    <n v="1416338557"/>
    <b v="0"/>
    <x v="68"/>
    <b v="1"/>
    <s v="music/classical music"/>
    <x v="21"/>
    <n v="177.21"/>
    <x v="4"/>
    <x v="35"/>
  </r>
  <r>
    <n v="2525"/>
    <s v="Jenny &amp; Rossâ”‚To Sing in Germany"/>
    <s v="Husband and wife operatic team specializing in German opera. Fundraising for an audition tour of Germany."/>
    <x v="6"/>
    <n v="8026"/>
    <x v="0"/>
    <x v="0"/>
    <s v="USD"/>
    <n v="1340914571"/>
    <n v="1338322571"/>
    <b v="0"/>
    <x v="144"/>
    <b v="1"/>
    <s v="music/classical music"/>
    <x v="8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x v="0"/>
    <s v="USD"/>
    <n v="1418014740"/>
    <n v="1415585474"/>
    <b v="0"/>
    <x v="51"/>
    <b v="1"/>
    <s v="music/classical music"/>
    <x v="40"/>
    <n v="136.91"/>
    <x v="4"/>
    <x v="35"/>
  </r>
  <r>
    <n v="2527"/>
    <s v="Britten in Song: A Centennial Celebration"/>
    <s v="Five Programs of Benjamin Britten's vocal works featuring over 20 extraordinary vocalists and pianists."/>
    <x v="23"/>
    <n v="4085"/>
    <x v="0"/>
    <x v="0"/>
    <s v="USD"/>
    <n v="1382068740"/>
    <n v="1380477691"/>
    <b v="0"/>
    <x v="26"/>
    <b v="1"/>
    <s v="music/classical music"/>
    <x v="21"/>
    <n v="57.54"/>
    <x v="4"/>
    <x v="35"/>
  </r>
  <r>
    <n v="2528"/>
    <s v="Three Voices"/>
    <s v="I've been offered a contract with HatHut to record Feldman's 'Three Voices', which would be my first solo disc. I need your help!"/>
    <x v="23"/>
    <n v="4289.99"/>
    <x v="0"/>
    <x v="1"/>
    <s v="GBP"/>
    <n v="1440068400"/>
    <n v="1438459303"/>
    <b v="0"/>
    <x v="75"/>
    <b v="1"/>
    <s v="music/classical music"/>
    <x v="13"/>
    <n v="52.96"/>
    <x v="4"/>
    <x v="35"/>
  </r>
  <r>
    <n v="2529"/>
    <s v="UrbanArias is DC's Contemporary Opera Company"/>
    <s v="Opera. Short. New."/>
    <x v="12"/>
    <n v="6257"/>
    <x v="0"/>
    <x v="0"/>
    <s v="USD"/>
    <n v="1332636975"/>
    <n v="1328752575"/>
    <b v="0"/>
    <x v="88"/>
    <b v="1"/>
    <s v="music/classical music"/>
    <x v="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x v="0"/>
    <s v="USD"/>
    <n v="1429505400"/>
    <n v="1426711505"/>
    <b v="0"/>
    <x v="53"/>
    <b v="1"/>
    <s v="music/classical music"/>
    <x v="8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x v="37"/>
    <n v="4518"/>
    <x v="0"/>
    <x v="0"/>
    <s v="USD"/>
    <n v="1439611140"/>
    <n v="1437668354"/>
    <b v="0"/>
    <x v="42"/>
    <b v="1"/>
    <s v="music/classical music"/>
    <x v="8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x v="0"/>
    <s v="USD"/>
    <n v="1345148566"/>
    <n v="1342556566"/>
    <b v="0"/>
    <x v="65"/>
    <b v="1"/>
    <s v="music/classical music"/>
    <x v="9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x v="0"/>
    <s v="USD"/>
    <n v="1362160868"/>
    <n v="1359568911"/>
    <b v="0"/>
    <x v="327"/>
    <b v="1"/>
    <s v="music/classical music"/>
    <x v="38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x v="0"/>
    <s v="USD"/>
    <n v="1262325600"/>
    <n v="1257871712"/>
    <b v="0"/>
    <x v="25"/>
    <b v="1"/>
    <s v="music/classical music"/>
    <x v="2"/>
    <n v="150"/>
    <x v="4"/>
    <x v="35"/>
  </r>
  <r>
    <n v="2535"/>
    <s v="Mark Hayes Requiem Recording"/>
    <s v="Mark Hayes: Requiem Recording"/>
    <x v="22"/>
    <n v="20755"/>
    <x v="0"/>
    <x v="0"/>
    <s v="USD"/>
    <n v="1417463945"/>
    <n v="1414781945"/>
    <b v="0"/>
    <x v="76"/>
    <b v="1"/>
    <s v="music/classical music"/>
    <x v="3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x v="0"/>
    <s v="USD"/>
    <n v="1375151566"/>
    <n v="1373337166"/>
    <b v="0"/>
    <x v="80"/>
    <b v="1"/>
    <s v="music/classical music"/>
    <x v="31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x v="0"/>
    <s v="USD"/>
    <n v="1312212855"/>
    <n v="1307028855"/>
    <b v="0"/>
    <x v="202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x v="102"/>
    <n v="20343.169999999998"/>
    <x v="0"/>
    <x v="0"/>
    <s v="USD"/>
    <n v="1361681940"/>
    <n v="1359029661"/>
    <b v="0"/>
    <x v="333"/>
    <b v="1"/>
    <s v="music/classical music"/>
    <x v="40"/>
    <n v="109.96"/>
    <x v="4"/>
    <x v="35"/>
  </r>
  <r>
    <n v="2539"/>
    <s v="The Flying Gambas"/>
    <s v="Help ABS Academy musicians get their cellos, gambas, &amp; contrabasses to San Francisco by supporting their instruments' travel."/>
    <x v="3"/>
    <n v="10025"/>
    <x v="0"/>
    <x v="0"/>
    <s v="USD"/>
    <n v="1422913152"/>
    <n v="1417729152"/>
    <b v="0"/>
    <x v="211"/>
    <b v="1"/>
    <s v="music/classical music"/>
    <x v="8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x v="0"/>
    <s v="USD"/>
    <n v="1319904721"/>
    <n v="1314720721"/>
    <b v="0"/>
    <x v="74"/>
    <b v="1"/>
    <s v="music/classical music"/>
    <x v="3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x v="1"/>
    <s v="GBP"/>
    <n v="1380192418"/>
    <n v="1375008418"/>
    <b v="0"/>
    <x v="287"/>
    <b v="1"/>
    <s v="music/classical music"/>
    <x v="13"/>
    <n v="59.46"/>
    <x v="4"/>
    <x v="35"/>
  </r>
  <r>
    <n v="2542"/>
    <s v="Classical Music by Marquita"/>
    <s v="Marquita Renee Ntim records her first Classical Album, complete with her playing the viola, cello and singing opera."/>
    <x v="176"/>
    <n v="725"/>
    <x v="0"/>
    <x v="0"/>
    <s v="USD"/>
    <n v="1380599940"/>
    <n v="1377252857"/>
    <b v="0"/>
    <x v="62"/>
    <b v="1"/>
    <s v="music/classical music"/>
    <x v="3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x v="0"/>
    <s v="USD"/>
    <n v="1293937200"/>
    <n v="1291257298"/>
    <b v="0"/>
    <x v="62"/>
    <b v="1"/>
    <s v="music/classical music"/>
    <x v="94"/>
    <n v="30.08"/>
    <x v="4"/>
    <x v="35"/>
  </r>
  <r>
    <n v="2544"/>
    <s v="Singing City Children's Choir"/>
    <s v="Bringing choral music and performance opportunities to under-served youth in West Philadelphia"/>
    <x v="10"/>
    <n v="5041"/>
    <x v="0"/>
    <x v="0"/>
    <s v="USD"/>
    <n v="1341750569"/>
    <n v="1339158569"/>
    <b v="0"/>
    <x v="7"/>
    <b v="1"/>
    <s v="music/classical music"/>
    <x v="7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x v="0"/>
    <s v="USD"/>
    <n v="1424997000"/>
    <n v="1421983138"/>
    <b v="0"/>
    <x v="42"/>
    <b v="1"/>
    <s v="music/classical music"/>
    <x v="228"/>
    <n v="64.03"/>
    <x v="4"/>
    <x v="35"/>
  </r>
  <r>
    <n v="2546"/>
    <s v="Cor Cantiamo's First Commercially Released Recording"/>
    <s v="We want to release an album of choral music by acclaimed Finnish composer Jaakko MÃ¤ntyjÃ¤rvi in 2014"/>
    <x v="8"/>
    <n v="3910"/>
    <x v="0"/>
    <x v="0"/>
    <s v="USD"/>
    <n v="1380949200"/>
    <n v="1378586179"/>
    <b v="0"/>
    <x v="71"/>
    <b v="1"/>
    <s v="music/classical music"/>
    <x v="20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x v="0"/>
    <s v="USD"/>
    <n v="1333560803"/>
    <n v="1330972403"/>
    <b v="0"/>
    <x v="179"/>
    <b v="1"/>
    <s v="music/classical music"/>
    <x v="28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x v="6"/>
    <s v="EUR"/>
    <n v="1475209620"/>
    <n v="1473087637"/>
    <b v="0"/>
    <x v="77"/>
    <b v="1"/>
    <s v="music/classical music"/>
    <x v="21"/>
    <n v="165.16"/>
    <x v="4"/>
    <x v="35"/>
  </r>
  <r>
    <n v="2549"/>
    <s v="The Miller's Wife, a new opera"/>
    <s v="A new opera in English by Mike Christie to be premiÃ¨red at the Arcola Theatre, London UK from 14th-17th August 2013."/>
    <x v="351"/>
    <n v="1614"/>
    <x v="0"/>
    <x v="1"/>
    <s v="GBP"/>
    <n v="1370019600"/>
    <n v="1366999870"/>
    <b v="0"/>
    <x v="77"/>
    <b v="1"/>
    <s v="music/classical music"/>
    <x v="3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x v="0"/>
    <s v="USD"/>
    <n v="1444276740"/>
    <n v="1439392406"/>
    <b v="0"/>
    <x v="3"/>
    <b v="1"/>
    <s v="music/classical music"/>
    <x v="7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x v="0"/>
    <s v="USD"/>
    <n v="1332362880"/>
    <n v="1329890585"/>
    <b v="0"/>
    <x v="66"/>
    <b v="1"/>
    <s v="music/classical music"/>
    <x v="33"/>
    <n v="67.42"/>
    <x v="4"/>
    <x v="35"/>
  </r>
  <r>
    <n v="2552"/>
    <s v="DAVID, The Oratorio"/>
    <s v="World Premiere of a new oratorio with chorus, soloists, and orchestra, based on the Old Testament king and prophet, DAVID"/>
    <x v="9"/>
    <n v="3195"/>
    <x v="0"/>
    <x v="0"/>
    <s v="USD"/>
    <n v="1488741981"/>
    <n v="1486149981"/>
    <b v="0"/>
    <x v="59"/>
    <b v="1"/>
    <s v="music/classical music"/>
    <x v="13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x v="0"/>
    <s v="USD"/>
    <n v="1348202807"/>
    <n v="1343018807"/>
    <b v="0"/>
    <x v="65"/>
    <b v="1"/>
    <s v="music/classical music"/>
    <x v="94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x v="0"/>
    <s v="USD"/>
    <n v="1433131140"/>
    <n v="1430445163"/>
    <b v="0"/>
    <x v="85"/>
    <b v="1"/>
    <s v="music/classical music"/>
    <x v="4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x v="0"/>
    <s v="USD"/>
    <n v="1338219793"/>
    <n v="1335541393"/>
    <b v="0"/>
    <x v="2"/>
    <b v="1"/>
    <s v="music/classical music"/>
    <x v="13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x v="0"/>
    <s v="USD"/>
    <n v="1356392857"/>
    <n v="1352504857"/>
    <b v="0"/>
    <x v="69"/>
    <b v="1"/>
    <s v="music/classical music"/>
    <x v="6"/>
    <n v="23.12"/>
    <x v="4"/>
    <x v="35"/>
  </r>
  <r>
    <n v="2557"/>
    <s v="European Tour"/>
    <s v="Raising money for our concert tour of Switzerland and Germany in June/July 2014"/>
    <x v="42"/>
    <n v="1066"/>
    <x v="0"/>
    <x v="1"/>
    <s v="GBP"/>
    <n v="1400176386"/>
    <n v="1397584386"/>
    <b v="0"/>
    <x v="17"/>
    <b v="1"/>
    <s v="music/classical music"/>
    <x v="90"/>
    <n v="29.61"/>
    <x v="4"/>
    <x v="35"/>
  </r>
  <r>
    <n v="2558"/>
    <s v="Hopkins Sinfonia 2015 Season"/>
    <s v="The Hopkins Sinfonia is looking for your support to run our 2015 Season made up of five concerts."/>
    <x v="21"/>
    <n v="1361"/>
    <x v="0"/>
    <x v="2"/>
    <s v="AUD"/>
    <n v="1430488740"/>
    <n v="1427747906"/>
    <b v="0"/>
    <x v="59"/>
    <b v="1"/>
    <s v="music/classical music"/>
    <x v="15"/>
    <n v="75.61"/>
    <x v="4"/>
    <x v="35"/>
  </r>
  <r>
    <n v="2559"/>
    <s v="India Meets String Quartet"/>
    <s v="A concert of new music by four composers who have lived in India and been inspired by its music, with the Momenta String Quartet"/>
    <x v="134"/>
    <n v="890"/>
    <x v="0"/>
    <x v="0"/>
    <s v="USD"/>
    <n v="1321385820"/>
    <n v="1318539484"/>
    <b v="0"/>
    <x v="20"/>
    <b v="1"/>
    <s v="music/classical music"/>
    <x v="38"/>
    <n v="35.6"/>
    <x v="4"/>
    <x v="35"/>
  </r>
  <r>
    <n v="2560"/>
    <s v="Courting Rites of Cranes CD recording"/>
    <s v="New CD of favourite chamber music by Welsh composer Michael Parkin featuring debut recordings by outstanding young musicians."/>
    <x v="9"/>
    <n v="3003"/>
    <x v="0"/>
    <x v="1"/>
    <s v="GBP"/>
    <n v="1425682174"/>
    <n v="1423090174"/>
    <b v="0"/>
    <x v="64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x v="57"/>
    <n v="0"/>
    <x v="1"/>
    <x v="5"/>
    <s v="CAD"/>
    <n v="1444740089"/>
    <n v="1442148089"/>
    <b v="0"/>
    <x v="78"/>
    <b v="0"/>
    <s v="food/food trucks"/>
    <x v="5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x v="12"/>
    <s v="EUR"/>
    <n v="1476189339"/>
    <n v="1471005339"/>
    <b v="0"/>
    <x v="83"/>
    <b v="0"/>
    <s v="food/food trucks"/>
    <x v="60"/>
    <n v="25"/>
    <x v="7"/>
    <x v="19"/>
  </r>
  <r>
    <n v="2563"/>
    <s v="Phoenix Pearl Boba Tea Truck (Canceled)"/>
    <s v="Michigan based bubble tea and specialty ice cream food truck"/>
    <x v="22"/>
    <n v="0"/>
    <x v="1"/>
    <x v="0"/>
    <s v="USD"/>
    <n v="1438226451"/>
    <n v="1433042451"/>
    <b v="0"/>
    <x v="78"/>
    <b v="0"/>
    <s v="food/food trucks"/>
    <x v="5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x v="5"/>
    <s v="CAD"/>
    <n v="1406854699"/>
    <n v="1404262699"/>
    <b v="0"/>
    <x v="78"/>
    <b v="0"/>
    <s v="food/food trucks"/>
    <x v="50"/>
    <n v="0"/>
    <x v="7"/>
    <x v="19"/>
  </r>
  <r>
    <n v="2565"/>
    <s v="The Sketchy Pelican (Canceled)"/>
    <s v="The Sketchy Pelican. Is my vision to bring raw, honest, soulful, creative, thoght provoking cuisine to food truck form"/>
    <x v="3"/>
    <n v="100"/>
    <x v="1"/>
    <x v="0"/>
    <s v="USD"/>
    <n v="1462827000"/>
    <n v="1457710589"/>
    <b v="0"/>
    <x v="29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x v="19"/>
    <n v="0"/>
    <x v="1"/>
    <x v="0"/>
    <s v="USD"/>
    <n v="1408663948"/>
    <n v="1406071948"/>
    <b v="0"/>
    <x v="78"/>
    <b v="0"/>
    <s v="food/food trucks"/>
    <x v="5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x v="0"/>
    <s v="USD"/>
    <n v="1429823138"/>
    <n v="1427231138"/>
    <b v="0"/>
    <x v="84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x v="1"/>
    <s v="GBP"/>
    <n v="1472745594"/>
    <n v="1470153594"/>
    <b v="0"/>
    <x v="29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x v="115"/>
    <n v="145"/>
    <x v="1"/>
    <x v="0"/>
    <s v="USD"/>
    <n v="1442457112"/>
    <n v="1439865112"/>
    <b v="0"/>
    <x v="84"/>
    <b v="0"/>
    <s v="food/food trucks"/>
    <x v="5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x v="0"/>
    <s v="USD"/>
    <n v="1486590035"/>
    <n v="1483998035"/>
    <b v="0"/>
    <x v="84"/>
    <b v="0"/>
    <s v="food/food trucks"/>
    <x v="60"/>
    <n v="29.5"/>
    <x v="7"/>
    <x v="19"/>
  </r>
  <r>
    <n v="2571"/>
    <s v="Coco Bowls (Canceled)"/>
    <s v="Perth locals who dream of opening a health food van, and serving treats that not only taste amazing but also benefit your body."/>
    <x v="57"/>
    <n v="250"/>
    <x v="1"/>
    <x v="2"/>
    <s v="AUD"/>
    <n v="1463645521"/>
    <n v="1458461521"/>
    <b v="0"/>
    <x v="80"/>
    <b v="0"/>
    <s v="food/food trucks"/>
    <x v="50"/>
    <n v="62.5"/>
    <x v="7"/>
    <x v="19"/>
  </r>
  <r>
    <n v="2572"/>
    <s v="A Dream of Naughty Nachos (Canceled)"/>
    <s v="Mesquite smoked brisket nachos, food truck style, with homemade salsa to make your taste buds dance."/>
    <x v="11"/>
    <n v="0"/>
    <x v="1"/>
    <x v="0"/>
    <s v="USD"/>
    <n v="1428893517"/>
    <n v="1426301517"/>
    <b v="0"/>
    <x v="78"/>
    <b v="0"/>
    <s v="food/food trucks"/>
    <x v="5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x v="0"/>
    <s v="USD"/>
    <n v="1408803149"/>
    <n v="1404915149"/>
    <b v="0"/>
    <x v="78"/>
    <b v="0"/>
    <s v="food/food trucks"/>
    <x v="5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x v="0"/>
    <s v="USD"/>
    <n v="1463600945"/>
    <n v="1461786545"/>
    <b v="0"/>
    <x v="78"/>
    <b v="0"/>
    <s v="food/food trucks"/>
    <x v="50"/>
    <n v="0"/>
    <x v="7"/>
    <x v="19"/>
  </r>
  <r>
    <n v="2575"/>
    <s v="Vdub dogs (Canceled)"/>
    <s v="Hello everyone, Iv'e decided to put my love for old Volkswagen buses and my love for cooking together! Support vdub dogs hot dog bus!"/>
    <x v="94"/>
    <n v="0"/>
    <x v="1"/>
    <x v="0"/>
    <s v="USD"/>
    <n v="1421030194"/>
    <n v="1418438194"/>
    <b v="0"/>
    <x v="78"/>
    <b v="0"/>
    <s v="food/food trucks"/>
    <x v="50"/>
    <n v="0"/>
    <x v="7"/>
    <x v="19"/>
  </r>
  <r>
    <n v="2576"/>
    <s v="2 Go Fast Food (Canceled)"/>
    <s v="A New Twist with an American and Philippine fast food Mobile Trailer."/>
    <x v="3"/>
    <n v="0"/>
    <x v="1"/>
    <x v="0"/>
    <s v="USD"/>
    <n v="1428707647"/>
    <n v="1424823247"/>
    <b v="0"/>
    <x v="78"/>
    <b v="0"/>
    <s v="food/food trucks"/>
    <x v="50"/>
    <n v="0"/>
    <x v="7"/>
    <x v="19"/>
  </r>
  <r>
    <n v="2577"/>
    <s v="Fruity Cakes (Canceled)"/>
    <s v="This is not your average cake, it's fruit with yogurt fruit dip icing and fruit toppings! Great for events, parties, weddings and more!"/>
    <x v="36"/>
    <n v="0"/>
    <x v="1"/>
    <x v="0"/>
    <s v="USD"/>
    <n v="1407181297"/>
    <n v="1405021297"/>
    <b v="0"/>
    <x v="78"/>
    <b v="0"/>
    <s v="food/food trucks"/>
    <x v="5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x v="0"/>
    <s v="USD"/>
    <n v="1444410000"/>
    <n v="1440203579"/>
    <b v="0"/>
    <x v="78"/>
    <b v="0"/>
    <s v="food/food trucks"/>
    <x v="5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x v="0"/>
    <s v="USD"/>
    <n v="1410810903"/>
    <n v="1405626903"/>
    <b v="0"/>
    <x v="8"/>
    <b v="0"/>
    <s v="food/food trucks"/>
    <x v="5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x v="0"/>
    <n v="51"/>
    <x v="1"/>
    <x v="0"/>
    <s v="USD"/>
    <n v="1431745200"/>
    <n v="1429170603"/>
    <b v="0"/>
    <x v="84"/>
    <b v="0"/>
    <s v="food/food trucks"/>
    <x v="60"/>
    <n v="25.5"/>
    <x v="7"/>
    <x v="19"/>
  </r>
  <r>
    <n v="2581"/>
    <s v="A Flying Sausage Food Truck"/>
    <s v="Creating a Food Truck to bring gourmet sausage sliders to Jacksonville, FL for breakfast, lunch, and special events."/>
    <x v="10"/>
    <n v="530"/>
    <x v="2"/>
    <x v="0"/>
    <s v="USD"/>
    <n v="1447689898"/>
    <n v="1445094298"/>
    <b v="0"/>
    <x v="202"/>
    <b v="0"/>
    <s v="food/food trucks"/>
    <x v="57"/>
    <n v="48.18"/>
    <x v="7"/>
    <x v="19"/>
  </r>
  <r>
    <n v="2582"/>
    <s v="Drunken Wings"/>
    <s v="The place where chicken meets liquor for the first time!"/>
    <x v="161"/>
    <n v="1"/>
    <x v="2"/>
    <x v="0"/>
    <s v="USD"/>
    <n v="1477784634"/>
    <n v="1475192634"/>
    <b v="0"/>
    <x v="29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x v="28"/>
    <n v="5"/>
    <x v="2"/>
    <x v="0"/>
    <s v="USD"/>
    <n v="1426526880"/>
    <n v="1421346480"/>
    <b v="0"/>
    <x v="81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x v="3"/>
    <n v="0"/>
    <x v="2"/>
    <x v="0"/>
    <s v="USD"/>
    <n v="1434341369"/>
    <n v="1431749369"/>
    <b v="0"/>
    <x v="78"/>
    <b v="0"/>
    <s v="food/food trucks"/>
    <x v="5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x v="0"/>
    <s v="USD"/>
    <n v="1404601632"/>
    <n v="1402009632"/>
    <b v="0"/>
    <x v="29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x v="9"/>
    <n v="5"/>
    <x v="2"/>
    <x v="1"/>
    <s v="GBP"/>
    <n v="1451030136"/>
    <n v="1448438136"/>
    <b v="0"/>
    <x v="29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x v="0"/>
    <s v="USD"/>
    <n v="1451491953"/>
    <n v="1448899953"/>
    <b v="0"/>
    <x v="79"/>
    <b v="0"/>
    <s v="food/food trucks"/>
    <x v="53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x v="0"/>
    <s v="USD"/>
    <n v="1427807640"/>
    <n v="1423325626"/>
    <b v="0"/>
    <x v="22"/>
    <b v="0"/>
    <s v="food/food trucks"/>
    <x v="65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x v="8"/>
    <s v="DKK"/>
    <n v="1458733927"/>
    <n v="1456145527"/>
    <b v="0"/>
    <x v="29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x v="2"/>
    <s v="AUD"/>
    <n v="1453817297"/>
    <n v="1453212497"/>
    <b v="0"/>
    <x v="78"/>
    <b v="0"/>
    <s v="food/food trucks"/>
    <x v="50"/>
    <n v="0"/>
    <x v="7"/>
    <x v="19"/>
  </r>
  <r>
    <n v="2591"/>
    <s v="patent pending"/>
    <s v="Hi everyone I am a 26 year old single mom trying to start her own food business! I need to first afford the patent to reveal more!"/>
    <x v="15"/>
    <n v="26"/>
    <x v="2"/>
    <x v="0"/>
    <s v="USD"/>
    <n v="1457901924"/>
    <n v="1452721524"/>
    <b v="0"/>
    <x v="84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x v="11"/>
    <n v="50"/>
    <x v="2"/>
    <x v="0"/>
    <s v="USD"/>
    <n v="1412536421"/>
    <n v="1409944421"/>
    <b v="0"/>
    <x v="29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x v="3"/>
    <n v="0"/>
    <x v="2"/>
    <x v="0"/>
    <s v="USD"/>
    <n v="1429993026"/>
    <n v="1427401026"/>
    <b v="0"/>
    <x v="78"/>
    <b v="0"/>
    <s v="food/food trucks"/>
    <x v="5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x v="0"/>
    <s v="USD"/>
    <n v="1407453228"/>
    <n v="1404861228"/>
    <b v="0"/>
    <x v="29"/>
    <b v="0"/>
    <s v="food/food trucks"/>
    <x v="50"/>
    <n v="1"/>
    <x v="7"/>
    <x v="19"/>
  </r>
  <r>
    <n v="2595"/>
    <s v="Food Truck for Little Fox Bakery"/>
    <s v="Looking to put the best baked goods in Bowling Green on wheels"/>
    <x v="36"/>
    <n v="1825"/>
    <x v="2"/>
    <x v="0"/>
    <s v="USD"/>
    <n v="1487915500"/>
    <n v="1485323500"/>
    <b v="0"/>
    <x v="10"/>
    <b v="0"/>
    <s v="food/food trucks"/>
    <x v="81"/>
    <n v="96.05"/>
    <x v="7"/>
    <x v="19"/>
  </r>
  <r>
    <n v="2596"/>
    <s v="The Chef Express Food Truck"/>
    <s v="I'm bringing passion, talent, and most importantly some amazing gourmet food to the streets of Lethbridge and southern Alberta."/>
    <x v="19"/>
    <n v="8256"/>
    <x v="2"/>
    <x v="5"/>
    <s v="CAD"/>
    <n v="1407427009"/>
    <n v="1404835009"/>
    <b v="0"/>
    <x v="74"/>
    <b v="0"/>
    <s v="food/food trucks"/>
    <x v="14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x v="1"/>
    <s v="GBP"/>
    <n v="1466323917"/>
    <n v="1463731917"/>
    <b v="0"/>
    <x v="63"/>
    <b v="0"/>
    <s v="food/food trucks"/>
    <x v="52"/>
    <n v="12.14"/>
    <x v="7"/>
    <x v="19"/>
  </r>
  <r>
    <n v="2598"/>
    <s v="Rovin' Okie's Fried Pies gourmet southern fried pies."/>
    <s v="I'm ready to make Tulsa happy and aware that love and kindness go hand in hand with good food!"/>
    <x v="9"/>
    <n v="1170"/>
    <x v="2"/>
    <x v="0"/>
    <s v="USD"/>
    <n v="1443039001"/>
    <n v="1440447001"/>
    <b v="0"/>
    <x v="25"/>
    <b v="0"/>
    <s v="food/food trucks"/>
    <x v="115"/>
    <n v="83.57"/>
    <x v="7"/>
    <x v="19"/>
  </r>
  <r>
    <n v="2599"/>
    <s v="Empty Ramekins Catering Group"/>
    <s v="The Empty Ramekins Catering Group is looking for your help to start up in Miami Florida!!!!"/>
    <x v="354"/>
    <n v="90"/>
    <x v="2"/>
    <x v="0"/>
    <s v="USD"/>
    <n v="1407089147"/>
    <n v="1403201147"/>
    <b v="0"/>
    <x v="81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x v="63"/>
    <n v="3466"/>
    <x v="2"/>
    <x v="0"/>
    <s v="USD"/>
    <n v="1458938200"/>
    <n v="1453757800"/>
    <b v="0"/>
    <x v="209"/>
    <b v="0"/>
    <s v="food/food trucks"/>
    <x v="113"/>
    <n v="115.53"/>
    <x v="7"/>
    <x v="19"/>
  </r>
  <r>
    <n v="2601"/>
    <s v="Launch a TARDIS into SPACE!"/>
    <s v="I'll be launching a small model TARDIS into (near) SPACE and filming the ascension and descension as a mini-documentary for YouTube."/>
    <x v="2"/>
    <n v="3307"/>
    <x v="0"/>
    <x v="0"/>
    <s v="USD"/>
    <n v="1347508740"/>
    <n v="1346276349"/>
    <b v="1"/>
    <x v="299"/>
    <b v="1"/>
    <s v="technology/space exploration"/>
    <x v="335"/>
    <n v="21.9"/>
    <x v="2"/>
    <x v="36"/>
  </r>
  <r>
    <n v="2602"/>
    <s v="Historic Robotic Spacecraft Poster Series"/>
    <s v="Three screen-printed posters celebrating the most popular and most notable interplanetary robotic space missions."/>
    <x v="14"/>
    <n v="39131"/>
    <x v="0"/>
    <x v="0"/>
    <s v="USD"/>
    <n v="1415827200"/>
    <n v="1412358968"/>
    <b v="1"/>
    <x v="463"/>
    <b v="1"/>
    <s v="technology/space exploration"/>
    <x v="336"/>
    <n v="80.02"/>
    <x v="2"/>
    <x v="36"/>
  </r>
  <r>
    <n v="2603"/>
    <s v="Manned Mock Mars Mission"/>
    <s v="I will be building a mock space station and simulate living on Mars for two weeks."/>
    <x v="257"/>
    <n v="1776"/>
    <x v="0"/>
    <x v="0"/>
    <s v="USD"/>
    <n v="1387835654"/>
    <n v="1386626054"/>
    <b v="1"/>
    <x v="133"/>
    <b v="1"/>
    <s v="technology/space exploration"/>
    <x v="7"/>
    <n v="35.520000000000003"/>
    <x v="2"/>
    <x v="36"/>
  </r>
  <r>
    <n v="2604"/>
    <s v="Hermes Spacecraft"/>
    <s v="We're building a full size rocket motor for our Hermes Spacecraft.  Help us Kickstart the next generation of space travel!"/>
    <x v="22"/>
    <n v="20843.599999999999"/>
    <x v="0"/>
    <x v="0"/>
    <s v="USD"/>
    <n v="1335662023"/>
    <n v="1333070023"/>
    <b v="1"/>
    <x v="306"/>
    <b v="1"/>
    <s v="technology/space exploration"/>
    <x v="3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x v="0"/>
    <s v="USD"/>
    <n v="1466168390"/>
    <n v="1463576390"/>
    <b v="1"/>
    <x v="464"/>
    <b v="1"/>
    <s v="technology/space exploration"/>
    <x v="13"/>
    <n v="60.97"/>
    <x v="2"/>
    <x v="36"/>
  </r>
  <r>
    <n v="2606"/>
    <s v="2000 Student Projects to the Edge of Space"/>
    <s v="PongSat 2 !!!!!_x000a__x000a_On September 27, 2014 we are going to send 2000 student projects to the edge of space."/>
    <x v="34"/>
    <n v="12106"/>
    <x v="0"/>
    <x v="0"/>
    <s v="USD"/>
    <n v="1398791182"/>
    <n v="1396026382"/>
    <b v="1"/>
    <x v="465"/>
    <b v="1"/>
    <s v="technology/space exploration"/>
    <x v="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x v="0"/>
    <s v="USD"/>
    <n v="1439344800"/>
    <n v="1435611572"/>
    <b v="1"/>
    <x v="367"/>
    <b v="1"/>
    <s v="technology/space exploration"/>
    <x v="326"/>
    <n v="81.95"/>
    <x v="2"/>
    <x v="36"/>
  </r>
  <r>
    <n v="2608"/>
    <s v="Giant Leaps in Space Poster Series"/>
    <s v="Giant Leaps featuring the historic missions of human spaceflight is the third in our series of space exploration prints"/>
    <x v="6"/>
    <n v="17914"/>
    <x v="0"/>
    <x v="0"/>
    <s v="USD"/>
    <n v="1489536000"/>
    <n v="1485976468"/>
    <b v="1"/>
    <x v="466"/>
    <b v="1"/>
    <s v="technology/space exploration"/>
    <x v="337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x v="0"/>
    <s v="USD"/>
    <n v="1342330951"/>
    <n v="1339738951"/>
    <b v="1"/>
    <x v="467"/>
    <b v="1"/>
    <s v="technology/space exploration"/>
    <x v="272"/>
    <n v="157.29"/>
    <x v="2"/>
    <x v="36"/>
  </r>
  <r>
    <n v="2610"/>
    <s v="Restore the Pluto Discovery Telescope"/>
    <s v="Preserve the telescope that Clyde Tombaugh used to discover Pluto for generations to come!"/>
    <x v="355"/>
    <n v="32172.66"/>
    <x v="0"/>
    <x v="0"/>
    <s v="USD"/>
    <n v="1471849140"/>
    <n v="1468444125"/>
    <b v="1"/>
    <x v="468"/>
    <b v="1"/>
    <s v="technology/space exploration"/>
    <x v="48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x v="12"/>
    <s v="EUR"/>
    <n v="1483397940"/>
    <n v="1480493014"/>
    <b v="1"/>
    <x v="469"/>
    <b v="1"/>
    <s v="technology/space exploration"/>
    <x v="338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x v="0"/>
    <s v="USD"/>
    <n v="1420773970"/>
    <n v="1418095570"/>
    <b v="1"/>
    <x v="324"/>
    <b v="1"/>
    <s v="technology/space exploration"/>
    <x v="174"/>
    <n v="58.42"/>
    <x v="2"/>
    <x v="36"/>
  </r>
  <r>
    <n v="2613"/>
    <s v="Earth 360"/>
    <s v="Re-inventing the way we look at our planet by sending 5 cameras to near space to create the first 360 panoramic view of the earth."/>
    <x v="51"/>
    <n v="7576"/>
    <x v="0"/>
    <x v="0"/>
    <s v="USD"/>
    <n v="1348256294"/>
    <n v="1345664294"/>
    <b v="1"/>
    <x v="33"/>
    <b v="1"/>
    <s v="technology/space exploration"/>
    <x v="7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x v="0"/>
    <s v="USD"/>
    <n v="1398834000"/>
    <n v="1396371612"/>
    <b v="1"/>
    <x v="61"/>
    <b v="1"/>
    <s v="technology/space exploration"/>
    <x v="21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x v="1"/>
    <s v="GBP"/>
    <n v="1462017600"/>
    <n v="1458820564"/>
    <b v="0"/>
    <x v="250"/>
    <b v="1"/>
    <s v="technology/space exploration"/>
    <x v="106"/>
    <n v="47.18"/>
    <x v="2"/>
    <x v="36"/>
  </r>
  <r>
    <n v="2616"/>
    <s v="James Webb Deployable Model"/>
    <s v="Production of variously-sized deployable models of NASA's James Webb Space Telescope to promote hands-on learning."/>
    <x v="31"/>
    <n v="28633.5"/>
    <x v="0"/>
    <x v="0"/>
    <s v="USD"/>
    <n v="1440546729"/>
    <n v="1437954729"/>
    <b v="1"/>
    <x v="146"/>
    <b v="1"/>
    <s v="technology/space exploration"/>
    <x v="41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x v="0"/>
    <s v="USD"/>
    <n v="1413838751"/>
    <n v="1411246751"/>
    <b v="1"/>
    <x v="180"/>
    <b v="1"/>
    <s v="technology/space exploration"/>
    <x v="339"/>
    <n v="27.6"/>
    <x v="2"/>
    <x v="36"/>
  </r>
  <r>
    <n v="2618"/>
    <s v="SPACE ART FEATURING ASTRONAUTS #WeBelieveInAstronauts"/>
    <s v="LTD ED COLLECTIBLE SPACE ART FEAT. ASTRONAUTS"/>
    <x v="36"/>
    <n v="15808"/>
    <x v="0"/>
    <x v="0"/>
    <s v="USD"/>
    <n v="1449000061"/>
    <n v="1443812461"/>
    <b v="1"/>
    <x v="99"/>
    <b v="1"/>
    <s v="technology/space exploration"/>
    <x v="2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x v="0"/>
    <s v="USD"/>
    <n v="1445598000"/>
    <n v="1443302004"/>
    <b v="1"/>
    <x v="28"/>
    <b v="1"/>
    <s v="technology/space exploration"/>
    <x v="340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x v="2"/>
    <s v="AUD"/>
    <n v="1444525200"/>
    <n v="1441339242"/>
    <b v="1"/>
    <x v="470"/>
    <b v="1"/>
    <s v="technology/space exploration"/>
    <x v="12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x v="0"/>
    <s v="USD"/>
    <n v="1432230988"/>
    <n v="1429638988"/>
    <b v="1"/>
    <x v="471"/>
    <b v="1"/>
    <s v="technology/space exploration"/>
    <x v="9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x v="13"/>
    <s v="EUR"/>
    <n v="1483120216"/>
    <n v="1479232216"/>
    <b v="0"/>
    <x v="142"/>
    <b v="1"/>
    <s v="technology/space exploration"/>
    <x v="26"/>
    <n v="26.59"/>
    <x v="2"/>
    <x v="36"/>
  </r>
  <r>
    <n v="2623"/>
    <s v="Antimatter Fuel Production"/>
    <s v="We have designed an antimatter thruster capable of reaching the nearest star.  A plan for antimatter fuel production is now needed."/>
    <x v="13"/>
    <n v="2280"/>
    <x v="0"/>
    <x v="0"/>
    <s v="USD"/>
    <n v="1480658966"/>
    <n v="1479449366"/>
    <b v="0"/>
    <x v="95"/>
    <b v="1"/>
    <s v="technology/space exploration"/>
    <x v="35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x v="0"/>
    <s v="USD"/>
    <n v="1347530822"/>
    <n v="1345716422"/>
    <b v="0"/>
    <x v="472"/>
    <b v="1"/>
    <s v="technology/space exploration"/>
    <x v="341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x v="12"/>
    <s v="EUR"/>
    <n v="1478723208"/>
    <n v="1476559608"/>
    <b v="0"/>
    <x v="47"/>
    <b v="1"/>
    <s v="technology/space exploration"/>
    <x v="342"/>
    <n v="27.58"/>
    <x v="2"/>
    <x v="36"/>
  </r>
  <r>
    <n v="2626"/>
    <s v="SAGANet STEM Mentoring Lab Accreditation"/>
    <s v="Support the accreditation of our online STEM Mentoring Program with the International Mentoring Association"/>
    <x v="30"/>
    <n v="2800"/>
    <x v="0"/>
    <x v="0"/>
    <s v="USD"/>
    <n v="1433343869"/>
    <n v="1430751869"/>
    <b v="0"/>
    <x v="133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x v="0"/>
    <s v="USD"/>
    <n v="1448571261"/>
    <n v="1445975661"/>
    <b v="0"/>
    <x v="43"/>
    <b v="1"/>
    <s v="technology/space exploration"/>
    <x v="343"/>
    <n v="21.56"/>
    <x v="2"/>
    <x v="36"/>
  </r>
  <r>
    <n v="2628"/>
    <s v="Pie In Space!"/>
    <s v="A high school freshman is sending pie into space and you can be a part of it.  GO SCIENCE!!!"/>
    <x v="357"/>
    <n v="926"/>
    <x v="0"/>
    <x v="0"/>
    <s v="USD"/>
    <n v="1417389067"/>
    <n v="1415661067"/>
    <b v="0"/>
    <x v="64"/>
    <b v="1"/>
    <s v="technology/space exploration"/>
    <x v="5"/>
    <n v="44.1"/>
    <x v="2"/>
    <x v="36"/>
  </r>
  <r>
    <n v="2629"/>
    <s v="Project Dragonfly - Sail to the Stars"/>
    <s v="The first international contest to let students shape the future of interstellar travel."/>
    <x v="10"/>
    <n v="6387"/>
    <x v="0"/>
    <x v="1"/>
    <s v="GBP"/>
    <n v="1431608122"/>
    <n v="1429016122"/>
    <b v="0"/>
    <x v="61"/>
    <b v="1"/>
    <s v="technology/space exploration"/>
    <x v="30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x v="2"/>
    <s v="AUD"/>
    <n v="1467280800"/>
    <n v="1464921112"/>
    <b v="0"/>
    <x v="75"/>
    <b v="1"/>
    <s v="technology/space exploration"/>
    <x v="137"/>
    <n v="38.99"/>
    <x v="2"/>
    <x v="36"/>
  </r>
  <r>
    <n v="2631"/>
    <s v="Starship Congress 2015: Interstellar Hackathon"/>
    <s v="Starship Congress 2015 is a deep-space &amp; interstellar science summit staged by Icarus Interstellar."/>
    <x v="22"/>
    <n v="22933.05"/>
    <x v="0"/>
    <x v="0"/>
    <s v="USD"/>
    <n v="1440907427"/>
    <n v="1438488227"/>
    <b v="0"/>
    <x v="172"/>
    <b v="1"/>
    <s v="technology/space exploration"/>
    <x v="41"/>
    <n v="80.19"/>
    <x v="2"/>
    <x v="36"/>
  </r>
  <r>
    <n v="2632"/>
    <s v="University Rocket Science"/>
    <s v="Students from 3 universities are designing a dual stage rocket to test experimental rocket technology."/>
    <x v="358"/>
    <n v="1466"/>
    <x v="0"/>
    <x v="0"/>
    <s v="USD"/>
    <n v="1464485339"/>
    <n v="1462325339"/>
    <b v="0"/>
    <x v="288"/>
    <b v="1"/>
    <s v="technology/space exploration"/>
    <x v="0"/>
    <n v="34.9"/>
    <x v="2"/>
    <x v="36"/>
  </r>
  <r>
    <n v="2633"/>
    <s v="ISS-Above"/>
    <s v="A device that lights up whenever the International Space Station is nearby (that happens more often than you might expect)"/>
    <x v="10"/>
    <n v="17731"/>
    <x v="0"/>
    <x v="0"/>
    <s v="USD"/>
    <n v="1393542000"/>
    <n v="1390938332"/>
    <b v="0"/>
    <x v="473"/>
    <b v="1"/>
    <s v="technology/space exploration"/>
    <x v="255"/>
    <n v="89.1"/>
    <x v="2"/>
    <x v="36"/>
  </r>
  <r>
    <n v="2634"/>
    <s v="Project Stardust Part 2"/>
    <s v="After a unsuccessful recovery last time we are trying again to successfully launch and recover a weather balloon from space."/>
    <x v="359"/>
    <n v="986"/>
    <x v="0"/>
    <x v="0"/>
    <s v="USD"/>
    <n v="1475163921"/>
    <n v="1472571921"/>
    <b v="0"/>
    <x v="20"/>
    <b v="1"/>
    <s v="technology/space exploration"/>
    <x v="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x v="5"/>
    <s v="CAD"/>
    <n v="1425937761"/>
    <n v="1422917361"/>
    <b v="0"/>
    <x v="87"/>
    <b v="1"/>
    <s v="technology/space exploration"/>
    <x v="8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x v="0"/>
    <s v="USD"/>
    <n v="1476579600"/>
    <n v="1474641914"/>
    <b v="0"/>
    <x v="133"/>
    <b v="1"/>
    <s v="technology/space exploration"/>
    <x v="229"/>
    <n v="37.46"/>
    <x v="2"/>
    <x v="36"/>
  </r>
  <r>
    <n v="2637"/>
    <s v="SPEED OF LIGHT: Biggest Mystery of the Universe"/>
    <s v="Help us collect the data to solve the mystery of the century: Is light slowing down?"/>
    <x v="2"/>
    <n v="831"/>
    <x v="0"/>
    <x v="0"/>
    <s v="USD"/>
    <n v="1476277875"/>
    <n v="1474895475"/>
    <b v="0"/>
    <x v="55"/>
    <b v="1"/>
    <s v="technology/space exploration"/>
    <x v="183"/>
    <n v="31.96"/>
    <x v="2"/>
    <x v="36"/>
  </r>
  <r>
    <n v="2638"/>
    <s v="Pie In Space! (Round 2)"/>
    <s v="The second round of funding for the most amazing project ever where a high school freshman is sending pie into SPACE!!!"/>
    <x v="360"/>
    <n v="353"/>
    <x v="0"/>
    <x v="0"/>
    <s v="USD"/>
    <n v="1421358895"/>
    <n v="1418766895"/>
    <b v="0"/>
    <x v="25"/>
    <b v="1"/>
    <s v="technology/space exploration"/>
    <x v="21"/>
    <n v="25.21"/>
    <x v="2"/>
    <x v="36"/>
  </r>
  <r>
    <n v="2639"/>
    <s v="Mission Space"/>
    <s v="Mission Space is run by me, a teenager who has a passion for space! I will fly a weather balloon to the edge of space with your help."/>
    <x v="43"/>
    <n v="492"/>
    <x v="0"/>
    <x v="1"/>
    <s v="GBP"/>
    <n v="1424378748"/>
    <n v="1421786748"/>
    <b v="0"/>
    <x v="72"/>
    <b v="1"/>
    <s v="technology/space exploration"/>
    <x v="34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x v="9"/>
    <n v="3170"/>
    <x v="0"/>
    <x v="0"/>
    <s v="USD"/>
    <n v="1433735474"/>
    <n v="1428551474"/>
    <b v="0"/>
    <x v="50"/>
    <b v="1"/>
    <s v="technology/space exploration"/>
    <x v="6"/>
    <n v="45.94"/>
    <x v="2"/>
    <x v="36"/>
  </r>
  <r>
    <n v="2641"/>
    <s v="Build Flying Saucer Artificial Intelligent from sea shell"/>
    <s v="Building a Flying saucer that has Artificial Intelligent made from sea shell."/>
    <x v="15"/>
    <n v="15"/>
    <x v="2"/>
    <x v="0"/>
    <s v="USD"/>
    <n v="1410811740"/>
    <n v="1409341863"/>
    <b v="0"/>
    <x v="29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x v="12"/>
    <s v="EUR"/>
    <n v="1468565820"/>
    <n v="1465970108"/>
    <b v="0"/>
    <x v="78"/>
    <b v="0"/>
    <s v="technology/space exploration"/>
    <x v="5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x v="0"/>
    <s v="USD"/>
    <n v="1482307140"/>
    <n v="1479218315"/>
    <b v="1"/>
    <x v="474"/>
    <b v="0"/>
    <s v="technology/space exploration"/>
    <x v="122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x v="0"/>
    <s v="USD"/>
    <n v="1489172435"/>
    <n v="1486580435"/>
    <b v="1"/>
    <x v="47"/>
    <b v="0"/>
    <s v="technology/space exploration"/>
    <x v="53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x v="2"/>
    <s v="AUD"/>
    <n v="1415481203"/>
    <n v="1412885603"/>
    <b v="1"/>
    <x v="23"/>
    <b v="0"/>
    <s v="technology/space exploration"/>
    <x v="57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x v="0"/>
    <s v="USD"/>
    <n v="1441783869"/>
    <n v="1439191869"/>
    <b v="1"/>
    <x v="475"/>
    <b v="0"/>
    <s v="technology/space exploration"/>
    <x v="59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x v="5"/>
    <s v="CAD"/>
    <n v="1439533019"/>
    <n v="1436941019"/>
    <b v="0"/>
    <x v="8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x v="0"/>
    <s v="USD"/>
    <n v="1457543360"/>
    <n v="1454951360"/>
    <b v="0"/>
    <x v="79"/>
    <b v="0"/>
    <s v="technology/space exploration"/>
    <x v="60"/>
    <n v="17.670000000000002"/>
    <x v="2"/>
    <x v="36"/>
  </r>
  <r>
    <n v="2649"/>
    <s v="The Mission - Please Check Back Soon (Canceled)"/>
    <s v="They have launched a Kickstarter."/>
    <x v="152"/>
    <n v="124"/>
    <x v="1"/>
    <x v="0"/>
    <s v="USD"/>
    <n v="1454370941"/>
    <n v="1449186941"/>
    <b v="0"/>
    <x v="83"/>
    <b v="0"/>
    <s v="technology/space exploration"/>
    <x v="5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x v="0"/>
    <s v="USD"/>
    <n v="1482332343"/>
    <n v="1479740343"/>
    <b v="0"/>
    <x v="81"/>
    <b v="0"/>
    <s v="technology/space exploration"/>
    <x v="60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x v="0"/>
    <s v="USD"/>
    <n v="1450380009"/>
    <n v="1447960809"/>
    <b v="0"/>
    <x v="57"/>
    <b v="0"/>
    <s v="technology/space exploration"/>
    <x v="53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x v="2"/>
    <s v="AUD"/>
    <n v="1418183325"/>
    <n v="1415591325"/>
    <b v="0"/>
    <x v="202"/>
    <b v="0"/>
    <s v="technology/space exploration"/>
    <x v="60"/>
    <n v="80.45"/>
    <x v="2"/>
    <x v="36"/>
  </r>
  <r>
    <n v="2653"/>
    <s v="Dream Rocket Project (Canceled)"/>
    <s v="DREAM BIG. Explore the universe through STEAM education. (Science, Technology, Engineering, Art, Mathematics)"/>
    <x v="362"/>
    <n v="5876"/>
    <x v="1"/>
    <x v="0"/>
    <s v="USD"/>
    <n v="1402632000"/>
    <n v="1399909127"/>
    <b v="0"/>
    <x v="16"/>
    <b v="0"/>
    <s v="technology/space exploration"/>
    <x v="81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x v="0"/>
    <s v="USD"/>
    <n v="1429622726"/>
    <n v="1424442326"/>
    <b v="0"/>
    <x v="79"/>
    <b v="0"/>
    <s v="technology/space exploration"/>
    <x v="50"/>
    <n v="8.5"/>
    <x v="2"/>
    <x v="36"/>
  </r>
  <r>
    <n v="2655"/>
    <s v="Balloons (Canceled)"/>
    <s v="Thank you for your support!"/>
    <x v="36"/>
    <n v="3155"/>
    <x v="1"/>
    <x v="0"/>
    <s v="USD"/>
    <n v="1455048000"/>
    <n v="1452631647"/>
    <b v="0"/>
    <x v="68"/>
    <b v="0"/>
    <s v="technology/space exploration"/>
    <x v="70"/>
    <n v="73.37"/>
    <x v="2"/>
    <x v="36"/>
  </r>
  <r>
    <n v="2656"/>
    <s v="MoonWatcher: A 24/7 Live Video of the Moon for Everyone (Canceled)"/>
    <s v="MoonWatcher will be bringing the Moon closer to all of us."/>
    <x v="60"/>
    <n v="17155"/>
    <x v="1"/>
    <x v="0"/>
    <s v="USD"/>
    <n v="1489345200"/>
    <n v="1485966688"/>
    <b v="0"/>
    <x v="215"/>
    <b v="0"/>
    <s v="technology/space exploration"/>
    <x v="5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x v="0"/>
    <s v="USD"/>
    <n v="1470187800"/>
    <n v="1467325053"/>
    <b v="0"/>
    <x v="211"/>
    <b v="0"/>
    <s v="technology/space exploration"/>
    <x v="118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x v="0"/>
    <s v="USD"/>
    <n v="1469913194"/>
    <n v="1467321194"/>
    <b v="0"/>
    <x v="80"/>
    <b v="0"/>
    <s v="technology/space exploration"/>
    <x v="50"/>
    <n v="22.75"/>
    <x v="2"/>
    <x v="36"/>
  </r>
  <r>
    <n v="2659"/>
    <s v="test (Canceled)"/>
    <s v="test"/>
    <x v="197"/>
    <n v="1333"/>
    <x v="1"/>
    <x v="0"/>
    <s v="USD"/>
    <n v="1429321210"/>
    <n v="1426729210"/>
    <b v="0"/>
    <x v="73"/>
    <b v="0"/>
    <s v="technology/space exploration"/>
    <x v="56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x v="0"/>
    <s v="USD"/>
    <n v="1448388418"/>
    <n v="1443200818"/>
    <b v="0"/>
    <x v="81"/>
    <b v="0"/>
    <s v="technology/space exploration"/>
    <x v="5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x v="0"/>
    <s v="USD"/>
    <n v="1382742010"/>
    <n v="1380150010"/>
    <b v="0"/>
    <x v="65"/>
    <b v="1"/>
    <s v="technology/makerspaces"/>
    <x v="3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x v="0"/>
    <s v="USD"/>
    <n v="1440179713"/>
    <n v="1437587713"/>
    <b v="0"/>
    <x v="144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x v="22"/>
    <n v="20919.25"/>
    <x v="0"/>
    <x v="5"/>
    <s v="CAD"/>
    <n v="1441378800"/>
    <n v="1438873007"/>
    <b v="0"/>
    <x v="66"/>
    <b v="1"/>
    <s v="technology/makerspaces"/>
    <x v="2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x v="0"/>
    <s v="USD"/>
    <n v="1449644340"/>
    <n v="1446683797"/>
    <b v="0"/>
    <x v="201"/>
    <b v="1"/>
    <s v="technology/makerspaces"/>
    <x v="3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x v="0"/>
    <s v="USD"/>
    <n v="1430774974"/>
    <n v="1426886974"/>
    <b v="0"/>
    <x v="67"/>
    <b v="1"/>
    <s v="technology/makerspaces"/>
    <x v="4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x v="0"/>
    <s v="USD"/>
    <n v="1443214800"/>
    <n v="1440008439"/>
    <b v="0"/>
    <x v="190"/>
    <b v="1"/>
    <s v="technology/makerspaces"/>
    <x v="175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x v="0"/>
    <s v="USD"/>
    <n v="1455142416"/>
    <n v="1452550416"/>
    <b v="0"/>
    <x v="59"/>
    <b v="1"/>
    <s v="technology/makerspaces"/>
    <x v="38"/>
    <n v="92.22"/>
    <x v="2"/>
    <x v="37"/>
  </r>
  <r>
    <n v="2668"/>
    <s v="UOttawa Makermobile"/>
    <s v="Creativity on the go! |_x000a_CrÃ©ativitÃ© en mouvement !"/>
    <x v="28"/>
    <n v="1707"/>
    <x v="0"/>
    <x v="5"/>
    <s v="CAD"/>
    <n v="1447079520"/>
    <n v="1443449265"/>
    <b v="0"/>
    <x v="33"/>
    <b v="1"/>
    <s v="technology/makerspaces"/>
    <x v="193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x v="0"/>
    <s v="USD"/>
    <n v="1452387096"/>
    <n v="1447203096"/>
    <b v="0"/>
    <x v="202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x v="2"/>
    <s v="AUD"/>
    <n v="1406593780"/>
    <n v="1404174580"/>
    <b v="1"/>
    <x v="65"/>
    <b v="0"/>
    <s v="technology/makerspaces"/>
    <x v="5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x v="0"/>
    <s v="USD"/>
    <n v="1419017880"/>
    <n v="1416419916"/>
    <b v="1"/>
    <x v="87"/>
    <b v="0"/>
    <s v="technology/makerspaces"/>
    <x v="57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x v="0"/>
    <s v="USD"/>
    <n v="1451282400"/>
    <n v="1449436390"/>
    <b v="1"/>
    <x v="5"/>
    <b v="0"/>
    <s v="technology/makerspaces"/>
    <x v="69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x v="0"/>
    <s v="USD"/>
    <n v="1414622700"/>
    <n v="1412081999"/>
    <b v="1"/>
    <x v="36"/>
    <b v="0"/>
    <s v="technology/makerspaces"/>
    <x v="5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x v="0"/>
    <s v="USD"/>
    <n v="1467694740"/>
    <n v="1465398670"/>
    <b v="1"/>
    <x v="199"/>
    <b v="0"/>
    <s v="technology/makerspaces"/>
    <x v="1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x v="0"/>
    <s v="USD"/>
    <n v="1415655289"/>
    <n v="1413059689"/>
    <b v="1"/>
    <x v="60"/>
    <b v="0"/>
    <s v="technology/makerspaces"/>
    <x v="59"/>
    <n v="65.41"/>
    <x v="2"/>
    <x v="37"/>
  </r>
  <r>
    <n v="2676"/>
    <s v="Toronto VR Co-Op"/>
    <s v="Our aim is to provide high-end equipment and space for Toronto coders, filmmakers, and artists to develop cutting-edge VR content."/>
    <x v="190"/>
    <n v="1058"/>
    <x v="2"/>
    <x v="5"/>
    <s v="CAD"/>
    <n v="1463929174"/>
    <n v="1461337174"/>
    <b v="0"/>
    <x v="82"/>
    <b v="0"/>
    <s v="technology/makerspaces"/>
    <x v="119"/>
    <n v="117.56"/>
    <x v="2"/>
    <x v="37"/>
  </r>
  <r>
    <n v="2677"/>
    <s v="Tinkr Tech - mobile makerspace"/>
    <s v="A mobile tech lab with cutting edge maker tools that travels to schools to offer free creative workshops for school age kids."/>
    <x v="330"/>
    <n v="3415"/>
    <x v="2"/>
    <x v="0"/>
    <s v="USD"/>
    <n v="1404348143"/>
    <n v="1401756143"/>
    <b v="0"/>
    <x v="74"/>
    <b v="0"/>
    <s v="technology/makerspaces"/>
    <x v="8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x v="3"/>
    <s v="EUR"/>
    <n v="1443121765"/>
    <n v="1440529765"/>
    <b v="0"/>
    <x v="84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x v="79"/>
    <n v="132"/>
    <x v="2"/>
    <x v="0"/>
    <s v="USD"/>
    <n v="1425081694"/>
    <n v="1422489694"/>
    <b v="0"/>
    <x v="83"/>
    <b v="0"/>
    <s v="technology/makerspaces"/>
    <x v="50"/>
    <n v="44"/>
    <x v="2"/>
    <x v="37"/>
  </r>
  <r>
    <n v="2680"/>
    <s v="iHeart Pillow"/>
    <s v="iHeartPillow, Connecting loved ones"/>
    <x v="261"/>
    <n v="276"/>
    <x v="2"/>
    <x v="3"/>
    <s v="EUR"/>
    <n v="1459915491"/>
    <n v="1457327091"/>
    <b v="0"/>
    <x v="80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x v="6"/>
    <n v="55"/>
    <x v="2"/>
    <x v="0"/>
    <s v="USD"/>
    <n v="1405027750"/>
    <n v="1402867750"/>
    <b v="0"/>
    <x v="84"/>
    <b v="0"/>
    <s v="food/food trucks"/>
    <x v="60"/>
    <n v="27.5"/>
    <x v="7"/>
    <x v="19"/>
  </r>
  <r>
    <n v="2682"/>
    <s v="Toastie's Gourmet Toast"/>
    <s v="Gourmet Toast is the culinary combination, neigh, perfection of America's most under-utilized snack: Toast."/>
    <x v="12"/>
    <n v="1698"/>
    <x v="2"/>
    <x v="0"/>
    <s v="USD"/>
    <n v="1416635940"/>
    <n v="1413838540"/>
    <b v="0"/>
    <x v="9"/>
    <b v="0"/>
    <s v="food/food trucks"/>
    <x v="58"/>
    <n v="84.9"/>
    <x v="7"/>
    <x v="19"/>
  </r>
  <r>
    <n v="2683"/>
    <s v="Just Cereal - Mobile Cereal Bar"/>
    <s v="Cereal isn't only for breakfast! Help me bring cereal to the 92% of Americans who eat cereal everyday. Out of the home and to you!"/>
    <x v="36"/>
    <n v="36"/>
    <x v="2"/>
    <x v="0"/>
    <s v="USD"/>
    <n v="1425233240"/>
    <n v="1422641240"/>
    <b v="0"/>
    <x v="8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x v="54"/>
    <n v="800"/>
    <x v="2"/>
    <x v="0"/>
    <s v="USD"/>
    <n v="1407621425"/>
    <n v="1404165425"/>
    <b v="0"/>
    <x v="80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x v="63"/>
    <n v="10"/>
    <x v="2"/>
    <x v="0"/>
    <s v="USD"/>
    <n v="1430149330"/>
    <n v="1424968930"/>
    <b v="0"/>
    <x v="29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x v="0"/>
    <s v="USD"/>
    <n v="1412119423"/>
    <n v="1410391423"/>
    <b v="0"/>
    <x v="78"/>
    <b v="0"/>
    <s v="food/food trucks"/>
    <x v="50"/>
    <n v="0"/>
    <x v="7"/>
    <x v="19"/>
  </r>
  <r>
    <n v="2687"/>
    <s v="Munch Wagon"/>
    <s v="Your American Pizzas, Wings, Stuffed Gouda Burger, Sweet &amp; Russet Potato Fries served on a food Truck!!"/>
    <x v="36"/>
    <n v="0"/>
    <x v="2"/>
    <x v="0"/>
    <s v="USD"/>
    <n v="1435591318"/>
    <n v="1432999318"/>
    <b v="0"/>
    <x v="78"/>
    <b v="0"/>
    <s v="food/food trucks"/>
    <x v="50"/>
    <n v="0"/>
    <x v="7"/>
    <x v="19"/>
  </r>
  <r>
    <n v="2688"/>
    <s v="Mac N Cheez Food Truck"/>
    <s v="The amazing gourmet Mac N Cheez Food Truck Campaigne!"/>
    <x v="63"/>
    <n v="74"/>
    <x v="2"/>
    <x v="0"/>
    <s v="USD"/>
    <n v="1424746800"/>
    <n v="1422067870"/>
    <b v="0"/>
    <x v="25"/>
    <b v="0"/>
    <s v="food/food trucks"/>
    <x v="5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x v="0"/>
    <s v="USD"/>
    <n v="1469919890"/>
    <n v="1467327890"/>
    <b v="0"/>
    <x v="29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x v="0"/>
    <s v="USD"/>
    <n v="1433298676"/>
    <n v="1429410676"/>
    <b v="0"/>
    <x v="115"/>
    <b v="0"/>
    <s v="food/food trucks"/>
    <x v="57"/>
    <n v="72.760000000000005"/>
    <x v="7"/>
    <x v="19"/>
  </r>
  <r>
    <n v="2691"/>
    <s v="Cook"/>
    <s v="A Great New local Food Truck serving up ethnic fusion inspired eats in Ottawa."/>
    <x v="99"/>
    <n v="35"/>
    <x v="2"/>
    <x v="5"/>
    <s v="CAD"/>
    <n v="1431278557"/>
    <n v="1427390557"/>
    <b v="0"/>
    <x v="84"/>
    <b v="0"/>
    <s v="food/food trucks"/>
    <x v="5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x v="0"/>
    <s v="USD"/>
    <n v="1427266860"/>
    <n v="1424678460"/>
    <b v="0"/>
    <x v="29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x v="10"/>
    <n v="40"/>
    <x v="2"/>
    <x v="0"/>
    <s v="USD"/>
    <n v="1407899966"/>
    <n v="1405307966"/>
    <b v="0"/>
    <x v="83"/>
    <b v="0"/>
    <s v="food/food trucks"/>
    <x v="60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x v="0"/>
    <s v="USD"/>
    <n v="1411701739"/>
    <n v="1409109739"/>
    <b v="0"/>
    <x v="29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x v="36"/>
    <n v="71"/>
    <x v="2"/>
    <x v="0"/>
    <s v="USD"/>
    <n v="1428981718"/>
    <n v="1423801318"/>
    <b v="0"/>
    <x v="83"/>
    <b v="0"/>
    <s v="food/food trucks"/>
    <x v="50"/>
    <n v="23.67"/>
    <x v="7"/>
    <x v="19"/>
  </r>
  <r>
    <n v="2696"/>
    <s v="The Military Moms Food Truck"/>
    <s v="The dream to own a food truck, rolling wherever the army sends me, hiring other military spouses and veterans alike! Giving back!"/>
    <x v="127"/>
    <n v="3390"/>
    <x v="2"/>
    <x v="0"/>
    <s v="USD"/>
    <n v="1419538560"/>
    <n v="1416600960"/>
    <b v="0"/>
    <x v="44"/>
    <b v="0"/>
    <s v="food/food trucks"/>
    <x v="5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x v="165"/>
    <n v="6061"/>
    <x v="2"/>
    <x v="0"/>
    <s v="USD"/>
    <n v="1438552800"/>
    <n v="1435876423"/>
    <b v="0"/>
    <x v="47"/>
    <b v="0"/>
    <s v="food/food trucks"/>
    <x v="73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x v="0"/>
    <s v="USD"/>
    <n v="1403904808"/>
    <n v="1401312808"/>
    <b v="0"/>
    <x v="84"/>
    <b v="0"/>
    <s v="food/food trucks"/>
    <x v="50"/>
    <n v="13.01"/>
    <x v="7"/>
    <x v="19"/>
  </r>
  <r>
    <n v="2699"/>
    <s v="my bakery truck"/>
    <s v="Hi, I want make my first bakery. Food truck was great, but I not have a car licence. So, help me to be my dream!"/>
    <x v="365"/>
    <n v="0"/>
    <x v="2"/>
    <x v="5"/>
    <s v="CAD"/>
    <n v="1407533463"/>
    <n v="1404941463"/>
    <b v="0"/>
    <x v="78"/>
    <b v="0"/>
    <s v="food/food trucks"/>
    <x v="50"/>
    <n v="0"/>
    <x v="7"/>
    <x v="19"/>
  </r>
  <r>
    <n v="2700"/>
    <s v="Holly's Hot Stuff"/>
    <s v="I currently own and operate a hot dog cart. I am hoping to purchase a used food truck so I can do business year round!"/>
    <x v="204"/>
    <n v="70"/>
    <x v="2"/>
    <x v="0"/>
    <s v="USD"/>
    <n v="1411073972"/>
    <n v="1408481972"/>
    <b v="0"/>
    <x v="80"/>
    <b v="0"/>
    <s v="food/food trucks"/>
    <x v="60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x v="17"/>
    <s v="EUR"/>
    <n v="1491586534"/>
    <n v="1488911734"/>
    <b v="0"/>
    <x v="67"/>
    <b v="0"/>
    <s v="theater/spaces"/>
    <x v="132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x v="0"/>
    <s v="USD"/>
    <n v="1491416077"/>
    <n v="1488827677"/>
    <b v="1"/>
    <x v="55"/>
    <b v="0"/>
    <s v="theater/spaces"/>
    <x v="122"/>
    <n v="132.35"/>
    <x v="1"/>
    <x v="38"/>
  </r>
  <r>
    <n v="2703"/>
    <s v="Bisagra Teatro: Foro Multidisciplinario"/>
    <s v="Â¡Tu nuevo espacio cultural multidisciplinario en el centro de Pachuca, Hidalgo"/>
    <x v="79"/>
    <n v="41500"/>
    <x v="3"/>
    <x v="14"/>
    <s v="MXN"/>
    <n v="1490196830"/>
    <n v="1485016430"/>
    <b v="0"/>
    <x v="43"/>
    <b v="0"/>
    <s v="theater/spaces"/>
    <x v="3"/>
    <n v="922.22"/>
    <x v="1"/>
    <x v="38"/>
  </r>
  <r>
    <n v="2704"/>
    <s v="Little Red Brick House"/>
    <s v="We plan to rescue, relocate, and repurpose, a historic Little Red Brick House, to be incorporated into a riverfront amphitheater."/>
    <x v="266"/>
    <n v="1145"/>
    <x v="3"/>
    <x v="0"/>
    <s v="USD"/>
    <n v="1491421314"/>
    <n v="1487709714"/>
    <b v="0"/>
    <x v="63"/>
    <b v="0"/>
    <s v="theater/spaces"/>
    <x v="52"/>
    <n v="163.57"/>
    <x v="1"/>
    <x v="38"/>
  </r>
  <r>
    <n v="2705"/>
    <s v="Fischer Theatre Marquee"/>
    <s v="Help light the lights at the historic Fischer Theatre in Danville, IL."/>
    <x v="281"/>
    <n v="1739"/>
    <x v="3"/>
    <x v="0"/>
    <s v="USD"/>
    <n v="1490389158"/>
    <n v="1486504758"/>
    <b v="0"/>
    <x v="22"/>
    <b v="0"/>
    <s v="theater/spaces"/>
    <x v="57"/>
    <n v="217.38"/>
    <x v="1"/>
    <x v="38"/>
  </r>
  <r>
    <n v="2706"/>
    <s v="Nordo's Culinarium: Where Food Meets Art"/>
    <s v="A place where innovation, food, creativity and performance live year round in a historic building in Pioneer Square."/>
    <x v="19"/>
    <n v="39304"/>
    <x v="0"/>
    <x v="0"/>
    <s v="USD"/>
    <n v="1413442740"/>
    <n v="1410937483"/>
    <b v="1"/>
    <x v="40"/>
    <b v="1"/>
    <s v="theater/spaces"/>
    <x v="20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x v="0"/>
    <s v="USD"/>
    <n v="1369637940"/>
    <n v="1367088443"/>
    <b v="1"/>
    <x v="476"/>
    <b v="1"/>
    <s v="theater/spaces"/>
    <x v="345"/>
    <n v="71.239999999999995"/>
    <x v="1"/>
    <x v="38"/>
  </r>
  <r>
    <n v="2708"/>
    <s v="Angel Comedy Club"/>
    <s v="Angel Comedy Club: A permanent home for Londonâ€™s loveliest comedy night - a community comedy club"/>
    <x v="22"/>
    <n v="46643.07"/>
    <x v="0"/>
    <x v="1"/>
    <s v="GBP"/>
    <n v="1469119526"/>
    <n v="1463935526"/>
    <b v="1"/>
    <x v="477"/>
    <b v="1"/>
    <s v="theater/spaces"/>
    <x v="14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x v="0"/>
    <s v="USD"/>
    <n v="1475553540"/>
    <n v="1472528141"/>
    <b v="1"/>
    <x v="478"/>
    <b v="1"/>
    <s v="theater/spaces"/>
    <x v="21"/>
    <n v="164.94"/>
    <x v="1"/>
    <x v="38"/>
  </r>
  <r>
    <n v="2710"/>
    <s v="House of Yes"/>
    <s v="Building Brooklyn's own creative venue for circus, theater and events of all types."/>
    <x v="127"/>
    <n v="92340.21"/>
    <x v="0"/>
    <x v="0"/>
    <s v="USD"/>
    <n v="1407549600"/>
    <n v="1404797428"/>
    <b v="1"/>
    <x v="479"/>
    <b v="1"/>
    <s v="theater/spaces"/>
    <x v="224"/>
    <n v="84.87"/>
    <x v="1"/>
    <x v="38"/>
  </r>
  <r>
    <n v="2711"/>
    <s v="The Red Shoes"/>
    <s v="We're aiming to launch a production involving circus performers, musicians and artists in a new space, creating a night of live art."/>
    <x v="366"/>
    <n v="3938"/>
    <x v="0"/>
    <x v="1"/>
    <s v="GBP"/>
    <n v="1403301660"/>
    <n v="1400694790"/>
    <b v="1"/>
    <x v="196"/>
    <b v="1"/>
    <s v="theater/spaces"/>
    <x v="7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x v="0"/>
    <s v="USD"/>
    <n v="1373738400"/>
    <n v="1370568560"/>
    <b v="1"/>
    <x v="235"/>
    <b v="1"/>
    <s v="theater/spaces"/>
    <x v="26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x v="0"/>
    <s v="USD"/>
    <n v="1450971684"/>
    <n v="1447515684"/>
    <b v="1"/>
    <x v="480"/>
    <b v="1"/>
    <s v="theater/spaces"/>
    <x v="21"/>
    <n v="108"/>
    <x v="1"/>
    <x v="38"/>
  </r>
  <r>
    <n v="2714"/>
    <s v="The Crane Theater"/>
    <s v="The Crane will be the new home for independent theater in Northeast Minneapolis"/>
    <x v="31"/>
    <n v="29089"/>
    <x v="0"/>
    <x v="0"/>
    <s v="USD"/>
    <n v="1476486000"/>
    <n v="1474040596"/>
    <b v="1"/>
    <x v="120"/>
    <b v="1"/>
    <s v="theater/spaces"/>
    <x v="31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x v="0"/>
    <s v="USD"/>
    <n v="1456047228"/>
    <n v="1453109628"/>
    <b v="1"/>
    <x v="481"/>
    <b v="1"/>
    <s v="theater/spaces"/>
    <x v="213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x v="12"/>
    <s v="EUR"/>
    <n v="1444291193"/>
    <n v="1441699193"/>
    <b v="1"/>
    <x v="482"/>
    <b v="1"/>
    <s v="theater/spaces"/>
    <x v="28"/>
    <n v="64.16"/>
    <x v="1"/>
    <x v="38"/>
  </r>
  <r>
    <n v="2717"/>
    <s v="A Home for Comedy in Vermont!"/>
    <s v="ONLY HOURS LEFT ON THE CAMPAIGN! Our stretch goal is $35k; let's build a home for standup/improv shows &amp; classes in VT!"/>
    <x v="31"/>
    <n v="30026"/>
    <x v="0"/>
    <x v="0"/>
    <s v="USD"/>
    <n v="1417906649"/>
    <n v="1414015049"/>
    <b v="1"/>
    <x v="166"/>
    <b v="1"/>
    <s v="theater/spaces"/>
    <x v="28"/>
    <n v="92.39"/>
    <x v="1"/>
    <x v="38"/>
  </r>
  <r>
    <n v="2718"/>
    <s v="Bard Beyond the Big Top"/>
    <s v="The Bard has burst beyond the big top and we're reaching out to our Beloved Benefactors to help build our festival's future."/>
    <x v="102"/>
    <n v="18645"/>
    <x v="0"/>
    <x v="0"/>
    <s v="USD"/>
    <n v="1462316400"/>
    <n v="1459865945"/>
    <b v="1"/>
    <x v="265"/>
    <b v="1"/>
    <s v="theater/spaces"/>
    <x v="3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x v="0"/>
    <s v="USD"/>
    <n v="1460936694"/>
    <n v="1455756294"/>
    <b v="0"/>
    <x v="50"/>
    <b v="1"/>
    <s v="theater/spaces"/>
    <x v="15"/>
    <n v="94.64"/>
    <x v="1"/>
    <x v="38"/>
  </r>
  <r>
    <n v="2720"/>
    <s v="The Comedy Project"/>
    <s v="An improv, sketch and experimental comedy and cocktail venue in downtown Grand Rapids, Michigan"/>
    <x v="31"/>
    <n v="29531"/>
    <x v="0"/>
    <x v="0"/>
    <s v="USD"/>
    <n v="1478866253"/>
    <n v="1476270653"/>
    <b v="0"/>
    <x v="210"/>
    <b v="1"/>
    <s v="theater/spaces"/>
    <x v="90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x v="1"/>
    <s v="GBP"/>
    <n v="1378494000"/>
    <n v="1375880598"/>
    <b v="0"/>
    <x v="314"/>
    <b v="1"/>
    <s v="technology/hardware"/>
    <x v="346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x v="0"/>
    <s v="USD"/>
    <n v="1485722053"/>
    <n v="1480538053"/>
    <b v="0"/>
    <x v="333"/>
    <b v="1"/>
    <s v="technology/hardware"/>
    <x v="16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x v="0"/>
    <s v="USD"/>
    <n v="1420060088"/>
    <n v="1414872488"/>
    <b v="0"/>
    <x v="282"/>
    <b v="1"/>
    <s v="technology/hardware"/>
    <x v="49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x v="1"/>
    <s v="GBP"/>
    <n v="1439625059"/>
    <n v="1436860259"/>
    <b v="0"/>
    <x v="483"/>
    <b v="1"/>
    <s v="technology/hardware"/>
    <x v="347"/>
    <n v="7.19"/>
    <x v="2"/>
    <x v="30"/>
  </r>
  <r>
    <n v="2725"/>
    <s v="Digital MPPT and Solar BMS for a Net Zero energy House"/>
    <s v="Best Net Zero energy solution for new or existing house (no more heating or electricity bills)."/>
    <x v="79"/>
    <n v="57817"/>
    <x v="0"/>
    <x v="5"/>
    <s v="CAD"/>
    <n v="1488390735"/>
    <n v="1484070735"/>
    <b v="0"/>
    <x v="116"/>
    <b v="1"/>
    <s v="technology/hardware"/>
    <x v="14"/>
    <n v="511.65"/>
    <x v="2"/>
    <x v="30"/>
  </r>
  <r>
    <n v="2726"/>
    <s v="Krimston TWO - Dual SIM case for iPhone"/>
    <s v="Krimston TWO: iPhone Dual SIM Case"/>
    <x v="57"/>
    <n v="105745"/>
    <x v="0"/>
    <x v="0"/>
    <s v="USD"/>
    <n v="1461333311"/>
    <n v="1458741311"/>
    <b v="0"/>
    <x v="442"/>
    <b v="1"/>
    <s v="technology/hardware"/>
    <x v="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x v="0"/>
    <s v="USD"/>
    <n v="1438964063"/>
    <n v="1436804063"/>
    <b v="0"/>
    <x v="484"/>
    <b v="1"/>
    <s v="technology/hardware"/>
    <x v="348"/>
    <n v="69.760000000000005"/>
    <x v="2"/>
    <x v="30"/>
  </r>
  <r>
    <n v="2728"/>
    <s v="Multi-Function SSD Shield for the Raspberry Pi 2"/>
    <s v="SSD, WiFi, RTC w/Battery and high power USB all in one shield."/>
    <x v="36"/>
    <n v="30274"/>
    <x v="0"/>
    <x v="0"/>
    <s v="USD"/>
    <n v="1451485434"/>
    <n v="1448461434"/>
    <b v="0"/>
    <x v="413"/>
    <b v="1"/>
    <s v="technology/hardware"/>
    <x v="180"/>
    <n v="77.23"/>
    <x v="2"/>
    <x v="30"/>
  </r>
  <r>
    <n v="2729"/>
    <s v="McChi Luggage: It's a Luggage, USB Charger and a Table Top"/>
    <s v="A luggage that is more than a luggage! It is what you want it to be."/>
    <x v="51"/>
    <n v="7833"/>
    <x v="0"/>
    <x v="0"/>
    <s v="USD"/>
    <n v="1430459197"/>
    <n v="1427867197"/>
    <b v="0"/>
    <x v="23"/>
    <b v="1"/>
    <s v="technology/hardware"/>
    <x v="3"/>
    <n v="340.57"/>
    <x v="2"/>
    <x v="30"/>
  </r>
  <r>
    <n v="2730"/>
    <s v="Yaba - Portable Speaker &amp; Guitar Amp"/>
    <s v="The world's most powerful portable speaker and guitar amplifier. Turns any surface into a speaker."/>
    <x v="100"/>
    <n v="45979.01"/>
    <x v="0"/>
    <x v="0"/>
    <s v="USD"/>
    <n v="1366635575"/>
    <n v="1363611575"/>
    <b v="0"/>
    <x v="345"/>
    <b v="1"/>
    <s v="technology/hardware"/>
    <x v="106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x v="0"/>
    <s v="USD"/>
    <n v="1413604800"/>
    <n v="1408624622"/>
    <b v="0"/>
    <x v="77"/>
    <b v="1"/>
    <s v="technology/hardware"/>
    <x v="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x v="0"/>
    <s v="USD"/>
    <n v="1369699200"/>
    <n v="1366917828"/>
    <b v="0"/>
    <x v="96"/>
    <b v="1"/>
    <s v="technology/hardware"/>
    <x v="90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x v="0"/>
    <s v="USD"/>
    <n v="1428643974"/>
    <n v="1423463574"/>
    <b v="0"/>
    <x v="46"/>
    <b v="1"/>
    <s v="technology/hardware"/>
    <x v="29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x v="0"/>
    <s v="USD"/>
    <n v="1476395940"/>
    <n v="1473782592"/>
    <b v="0"/>
    <x v="430"/>
    <b v="1"/>
    <s v="technology/hardware"/>
    <x v="349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x v="1"/>
    <s v="GBP"/>
    <n v="1363204800"/>
    <n v="1360551250"/>
    <b v="0"/>
    <x v="485"/>
    <b v="1"/>
    <s v="technology/hardware"/>
    <x v="350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x v="5"/>
    <s v="CAD"/>
    <n v="1398268773"/>
    <n v="1395676773"/>
    <b v="0"/>
    <x v="6"/>
    <b v="1"/>
    <s v="technology/hardware"/>
    <x v="4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x v="0"/>
    <s v="USD"/>
    <n v="1389812400"/>
    <n v="1386108087"/>
    <b v="0"/>
    <x v="231"/>
    <b v="1"/>
    <s v="technology/hardware"/>
    <x v="35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x v="0"/>
    <s v="USD"/>
    <n v="1478402804"/>
    <n v="1473218804"/>
    <b v="0"/>
    <x v="41"/>
    <b v="1"/>
    <s v="technology/hardware"/>
    <x v="3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x v="1"/>
    <s v="GBP"/>
    <n v="1399324717"/>
    <n v="1395436717"/>
    <b v="0"/>
    <x v="277"/>
    <b v="1"/>
    <s v="technology/hardware"/>
    <x v="352"/>
    <n v="22.12"/>
    <x v="2"/>
    <x v="30"/>
  </r>
  <r>
    <n v="2740"/>
    <s v="Vertical Garden Prototype"/>
    <s v="I am interested in testing the plant yields of this vertical garden as well as some other applications"/>
    <x v="43"/>
    <n v="310"/>
    <x v="0"/>
    <x v="0"/>
    <s v="USD"/>
    <n v="1426117552"/>
    <n v="1423529152"/>
    <b v="0"/>
    <x v="57"/>
    <b v="1"/>
    <s v="technology/hardware"/>
    <x v="33"/>
    <n v="18.239999999999998"/>
    <x v="2"/>
    <x v="30"/>
  </r>
  <r>
    <n v="2741"/>
    <s v="Mrs. Brown and Her Lost Puppy."/>
    <s v="Help me publish my 1st children's book as an aspiring author!"/>
    <x v="6"/>
    <n v="35"/>
    <x v="2"/>
    <x v="0"/>
    <s v="USD"/>
    <n v="1413770820"/>
    <n v="1412005602"/>
    <b v="0"/>
    <x v="80"/>
    <b v="0"/>
    <s v="publishing/children's books"/>
    <x v="50"/>
    <n v="8.75"/>
    <x v="3"/>
    <x v="39"/>
  </r>
  <r>
    <n v="2742"/>
    <s v="What a Zoo!"/>
    <s v="The pachyderms at the Denver Zoo are moving. Follow along on the convoluted journey to their new home."/>
    <x v="30"/>
    <n v="731"/>
    <x v="2"/>
    <x v="0"/>
    <s v="USD"/>
    <n v="1337102187"/>
    <n v="1335892587"/>
    <b v="0"/>
    <x v="59"/>
    <b v="0"/>
    <s v="publishing/children's books"/>
    <x v="129"/>
    <n v="40.61"/>
    <x v="3"/>
    <x v="39"/>
  </r>
  <r>
    <n v="2743"/>
    <s v="St. Nick Jr"/>
    <s v="One Christmas every child was naughty, and Santa's son _x000a_St. Nick Jr sacrifices all his gifts over his whole life, for the children"/>
    <x v="368"/>
    <n v="0"/>
    <x v="2"/>
    <x v="0"/>
    <s v="USD"/>
    <n v="1476863607"/>
    <n v="1474271607"/>
    <b v="0"/>
    <x v="78"/>
    <b v="0"/>
    <s v="publishing/children's books"/>
    <x v="5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x v="0"/>
    <s v="USD"/>
    <n v="1330478998"/>
    <n v="1327886998"/>
    <b v="0"/>
    <x v="19"/>
    <b v="0"/>
    <s v="publishing/children's books"/>
    <x v="6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x v="0"/>
    <s v="USD"/>
    <n v="1342309368"/>
    <n v="1337125368"/>
    <b v="0"/>
    <x v="72"/>
    <b v="0"/>
    <s v="publishing/children's books"/>
    <x v="66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x v="9"/>
    <n v="801"/>
    <x v="2"/>
    <x v="0"/>
    <s v="USD"/>
    <n v="1409337911"/>
    <n v="1406745911"/>
    <b v="0"/>
    <x v="10"/>
    <b v="0"/>
    <s v="publishing/children's books"/>
    <x v="11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x v="0"/>
    <s v="USD"/>
    <n v="1339816200"/>
    <n v="1337095997"/>
    <b v="0"/>
    <x v="80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x v="10"/>
    <n v="53"/>
    <x v="2"/>
    <x v="0"/>
    <s v="USD"/>
    <n v="1472835802"/>
    <n v="1470243802"/>
    <b v="0"/>
    <x v="80"/>
    <b v="0"/>
    <s v="publishing/children's books"/>
    <x v="60"/>
    <n v="13.25"/>
    <x v="3"/>
    <x v="39"/>
  </r>
  <r>
    <n v="2749"/>
    <s v="A Tree is a Tree, no matter what you see.  CHILDREN'S BOOK"/>
    <s v="Self-publishing my children's book."/>
    <x v="3"/>
    <n v="110"/>
    <x v="2"/>
    <x v="0"/>
    <s v="USD"/>
    <n v="1428171037"/>
    <n v="1425582637"/>
    <b v="0"/>
    <x v="84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x v="369"/>
    <n v="0"/>
    <x v="2"/>
    <x v="0"/>
    <s v="USD"/>
    <n v="1341086400"/>
    <n v="1340055345"/>
    <b v="0"/>
    <x v="78"/>
    <b v="0"/>
    <s v="publishing/children's books"/>
    <x v="5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x v="0"/>
    <s v="USD"/>
    <n v="1403039842"/>
    <n v="1397855842"/>
    <b v="0"/>
    <x v="78"/>
    <b v="0"/>
    <s v="publishing/children's books"/>
    <x v="5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x v="0"/>
    <s v="USD"/>
    <n v="1324232504"/>
    <n v="1320776504"/>
    <b v="0"/>
    <x v="25"/>
    <b v="0"/>
    <s v="publishing/children's books"/>
    <x v="57"/>
    <n v="39.29"/>
    <x v="3"/>
    <x v="39"/>
  </r>
  <r>
    <n v="2753"/>
    <s v="Dust Bunnies &amp; the Carpet Rat publishing push"/>
    <s v="Written by my daughter and myself, illustrated by Jack Wiens. Everything is complete except for publishing."/>
    <x v="13"/>
    <n v="380"/>
    <x v="2"/>
    <x v="0"/>
    <s v="USD"/>
    <n v="1346017023"/>
    <n v="1343425023"/>
    <b v="0"/>
    <x v="22"/>
    <b v="0"/>
    <s v="publishing/children's books"/>
    <x v="118"/>
    <n v="47.5"/>
    <x v="3"/>
    <x v="39"/>
  </r>
  <r>
    <n v="2754"/>
    <s v="From here...to there!"/>
    <s v="I have been a writer all my life. But until recently never a parent. I want to write a children book for my children, and yours!"/>
    <x v="3"/>
    <n v="0"/>
    <x v="2"/>
    <x v="0"/>
    <s v="USD"/>
    <n v="1410448551"/>
    <n v="1407856551"/>
    <b v="0"/>
    <x v="78"/>
    <b v="0"/>
    <s v="publishing/children's books"/>
    <x v="50"/>
    <n v="0"/>
    <x v="3"/>
    <x v="39"/>
  </r>
  <r>
    <n v="2755"/>
    <s v="Children's book app: &quot;The story of Setanta&quot;"/>
    <s v="Colourful and imaginative book app for children, will be relished especially by those with Irish roots."/>
    <x v="2"/>
    <n v="260"/>
    <x v="2"/>
    <x v="17"/>
    <s v="EUR"/>
    <n v="1428519527"/>
    <n v="1425927527"/>
    <b v="0"/>
    <x v="41"/>
    <b v="0"/>
    <s v="publishing/children's books"/>
    <x v="221"/>
    <n v="17.329999999999998"/>
    <x v="3"/>
    <x v="39"/>
  </r>
  <r>
    <n v="2756"/>
    <s v="The Most Basic of Truths"/>
    <s v="We all pray to the same God no matter what name we might refer to Him as.  Our children deserve to know this basic truth."/>
    <x v="3"/>
    <n v="1048"/>
    <x v="2"/>
    <x v="0"/>
    <s v="USD"/>
    <n v="1389476201"/>
    <n v="1386884201"/>
    <b v="0"/>
    <x v="51"/>
    <b v="0"/>
    <s v="publishing/children's books"/>
    <x v="54"/>
    <n v="31.76"/>
    <x v="3"/>
    <x v="39"/>
  </r>
  <r>
    <n v="2757"/>
    <s v="C is for Crooked"/>
    <s v="A children's letter book that Lampoons Hillary Clinton"/>
    <x v="15"/>
    <n v="10"/>
    <x v="2"/>
    <x v="0"/>
    <s v="USD"/>
    <n v="1470498332"/>
    <n v="1469202332"/>
    <b v="0"/>
    <x v="84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x v="2"/>
    <s v="AUD"/>
    <n v="1476095783"/>
    <n v="1474886183"/>
    <b v="0"/>
    <x v="79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x v="2"/>
    <s v="AUD"/>
    <n v="1468658866"/>
    <n v="1464943666"/>
    <b v="0"/>
    <x v="84"/>
    <b v="0"/>
    <s v="publishing/children's books"/>
    <x v="57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x v="1"/>
    <s v="GBP"/>
    <n v="1371726258"/>
    <n v="1369134258"/>
    <b v="0"/>
    <x v="78"/>
    <b v="0"/>
    <s v="publishing/children's books"/>
    <x v="50"/>
    <n v="0"/>
    <x v="3"/>
    <x v="39"/>
  </r>
  <r>
    <n v="2761"/>
    <s v="Learn U.S. Geography: Dreaming my way across The U.S."/>
    <s v="Help me give away 500 copies of my picture book so more kids will know US geography!"/>
    <x v="10"/>
    <n v="36"/>
    <x v="2"/>
    <x v="0"/>
    <s v="USD"/>
    <n v="1357176693"/>
    <n v="1354584693"/>
    <b v="0"/>
    <x v="80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x v="53"/>
    <n v="25"/>
    <x v="2"/>
    <x v="0"/>
    <s v="USD"/>
    <n v="1332114795"/>
    <n v="1326934395"/>
    <b v="0"/>
    <x v="29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x v="371"/>
    <n v="90"/>
    <x v="2"/>
    <x v="0"/>
    <s v="USD"/>
    <n v="1369403684"/>
    <n v="1365515684"/>
    <b v="0"/>
    <x v="8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x v="23"/>
    <n v="45"/>
    <x v="2"/>
    <x v="0"/>
    <s v="USD"/>
    <n v="1338404400"/>
    <n v="1335855631"/>
    <b v="0"/>
    <x v="80"/>
    <b v="0"/>
    <s v="publishing/children's books"/>
    <x v="60"/>
    <n v="11.25"/>
    <x v="3"/>
    <x v="39"/>
  </r>
  <r>
    <n v="2765"/>
    <s v="A Story Book For Kids: Technology and Everyday Life"/>
    <s v="I am writing an illustrated book for children ages 3 to 7 that meshes technology in everyday life stories."/>
    <x v="23"/>
    <n v="0"/>
    <x v="2"/>
    <x v="0"/>
    <s v="USD"/>
    <n v="1351432428"/>
    <n v="1350050028"/>
    <b v="0"/>
    <x v="78"/>
    <b v="0"/>
    <s v="publishing/children's books"/>
    <x v="50"/>
    <n v="0"/>
    <x v="3"/>
    <x v="39"/>
  </r>
  <r>
    <n v="2766"/>
    <s v="Jambie"/>
    <s v="Jambie is a children's book geared towards kids ages 4-9 years of age. This book teaches young children about making wise decisions."/>
    <x v="10"/>
    <n v="100"/>
    <x v="2"/>
    <x v="0"/>
    <s v="USD"/>
    <n v="1313078518"/>
    <n v="1310486518"/>
    <b v="0"/>
    <x v="80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x v="23"/>
    <n v="34"/>
    <x v="2"/>
    <x v="5"/>
    <s v="CAD"/>
    <n v="1439766050"/>
    <n v="1434582050"/>
    <b v="0"/>
    <x v="83"/>
    <b v="0"/>
    <s v="publishing/children's books"/>
    <x v="60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x v="0"/>
    <s v="USD"/>
    <n v="1333028723"/>
    <n v="1330440323"/>
    <b v="0"/>
    <x v="69"/>
    <b v="0"/>
    <s v="publishing/children's books"/>
    <x v="51"/>
    <n v="29.47"/>
    <x v="3"/>
    <x v="39"/>
  </r>
  <r>
    <n v="2769"/>
    <s v="Raph the Ninja Giraffe"/>
    <s v="Raph the Ninja Giraffe is a project that is my 5 year old sons idea, &amp; I am working with him to bring his idea to life."/>
    <x v="134"/>
    <n v="2"/>
    <x v="2"/>
    <x v="1"/>
    <s v="GBP"/>
    <n v="1401997790"/>
    <n v="1397677790"/>
    <b v="0"/>
    <x v="84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x v="22"/>
    <n v="2082.25"/>
    <x v="2"/>
    <x v="0"/>
    <s v="USD"/>
    <n v="1395158130"/>
    <n v="1392569730"/>
    <b v="0"/>
    <x v="51"/>
    <b v="0"/>
    <s v="publishing/children's books"/>
    <x v="54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x v="0"/>
    <s v="USD"/>
    <n v="1359738000"/>
    <n v="1355489140"/>
    <b v="0"/>
    <x v="78"/>
    <b v="0"/>
    <s v="publishing/children's books"/>
    <x v="5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x v="0"/>
    <s v="USD"/>
    <n v="1381006294"/>
    <n v="1379710294"/>
    <b v="0"/>
    <x v="78"/>
    <b v="0"/>
    <s v="publishing/children's books"/>
    <x v="50"/>
    <n v="0"/>
    <x v="3"/>
    <x v="39"/>
  </r>
  <r>
    <n v="2773"/>
    <s v="The Boat That Couldn't Float"/>
    <s v="Parents know the pain of rereading bad bedtime stories. I want to write stories that all ages will enjoy"/>
    <x v="373"/>
    <n v="1"/>
    <x v="2"/>
    <x v="5"/>
    <s v="CAD"/>
    <n v="1461530721"/>
    <n v="1460666721"/>
    <b v="0"/>
    <x v="29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x v="0"/>
    <s v="USD"/>
    <n v="1362711728"/>
    <n v="1360119728"/>
    <b v="0"/>
    <x v="62"/>
    <b v="0"/>
    <s v="publishing/children's books"/>
    <x v="5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x v="0"/>
    <s v="USD"/>
    <n v="1323994754"/>
    <n v="1321402754"/>
    <b v="0"/>
    <x v="84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x v="0"/>
    <s v="USD"/>
    <n v="1434092876"/>
    <n v="1431414476"/>
    <b v="0"/>
    <x v="17"/>
    <b v="0"/>
    <s v="publishing/children's books"/>
    <x v="59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x v="0"/>
    <s v="USD"/>
    <n v="1437149004"/>
    <n v="1434557004"/>
    <b v="0"/>
    <x v="29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x v="0"/>
    <s v="USD"/>
    <n v="1409009306"/>
    <n v="1406417306"/>
    <b v="0"/>
    <x v="41"/>
    <b v="0"/>
    <s v="publishing/children's books"/>
    <x v="7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x v="0"/>
    <s v="USD"/>
    <n v="1448204621"/>
    <n v="1445609021"/>
    <b v="0"/>
    <x v="29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x v="57"/>
    <n v="0"/>
    <x v="2"/>
    <x v="13"/>
    <s v="EUR"/>
    <n v="1489142688"/>
    <n v="1486550688"/>
    <b v="0"/>
    <x v="78"/>
    <b v="0"/>
    <s v="publishing/children's books"/>
    <x v="50"/>
    <n v="0"/>
    <x v="3"/>
    <x v="39"/>
  </r>
  <r>
    <n v="2781"/>
    <s v="University of Utah presents V-Day 2015-The Vagina Monologues"/>
    <s v="STRIKE, DANCE AND RISE with us at the University of Utah to end violence against women and girls!"/>
    <x v="21"/>
    <n v="1316"/>
    <x v="0"/>
    <x v="0"/>
    <s v="USD"/>
    <n v="1423724400"/>
    <n v="1421274954"/>
    <b v="0"/>
    <x v="33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x v="28"/>
    <n v="1200"/>
    <x v="0"/>
    <x v="0"/>
    <s v="USD"/>
    <n v="1424149140"/>
    <n v="1421964718"/>
    <b v="0"/>
    <x v="59"/>
    <b v="1"/>
    <s v="theater/plays"/>
    <x v="28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x v="1"/>
    <s v="GBP"/>
    <n v="1429793446"/>
    <n v="1428583846"/>
    <b v="0"/>
    <x v="42"/>
    <b v="1"/>
    <s v="theater/plays"/>
    <x v="41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x v="0"/>
    <s v="USD"/>
    <n v="1414608843"/>
    <n v="1412794443"/>
    <b v="0"/>
    <x v="52"/>
    <b v="1"/>
    <s v="theater/plays"/>
    <x v="17"/>
    <n v="66.11"/>
    <x v="1"/>
    <x v="6"/>
  </r>
  <r>
    <n v="2785"/>
    <s v="Henry VI: The War of the Roses"/>
    <s v="Bare Theatre and Raleigh Little Theatre present Shakespeare's epic, set in a post-apocalyptic dystopia."/>
    <x v="10"/>
    <n v="5234"/>
    <x v="0"/>
    <x v="0"/>
    <s v="USD"/>
    <n v="1470430800"/>
    <n v="1467865967"/>
    <b v="0"/>
    <x v="136"/>
    <b v="1"/>
    <s v="theater/plays"/>
    <x v="2"/>
    <n v="36.86"/>
    <x v="1"/>
    <x v="6"/>
  </r>
  <r>
    <n v="2786"/>
    <s v="Fierce"/>
    <s v="A heart-melting farce about sex, art and the lovelorn lay-abouts of London-town."/>
    <x v="30"/>
    <n v="2946"/>
    <x v="0"/>
    <x v="1"/>
    <s v="GBP"/>
    <n v="1404913180"/>
    <n v="1403703580"/>
    <b v="0"/>
    <x v="142"/>
    <b v="1"/>
    <s v="theater/plays"/>
    <x v="90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x v="0"/>
    <s v="USD"/>
    <n v="1405658752"/>
    <n v="1403066752"/>
    <b v="0"/>
    <x v="44"/>
    <b v="1"/>
    <s v="theater/plays"/>
    <x v="28"/>
    <n v="31.5"/>
    <x v="1"/>
    <x v="6"/>
  </r>
  <r>
    <n v="2788"/>
    <s v="ACT Underground Theatre, TLDC"/>
    <s v="MOVING FORWARD! WE HAVE REACHED GOAL BUT HAVE MORE TIME!! PLEASE CONSIDER PLEDGING."/>
    <x v="13"/>
    <n v="2050"/>
    <x v="0"/>
    <x v="0"/>
    <s v="USD"/>
    <n v="1469811043"/>
    <n v="1467219043"/>
    <b v="0"/>
    <x v="9"/>
    <b v="1"/>
    <s v="theater/plays"/>
    <x v="33"/>
    <n v="102.5"/>
    <x v="1"/>
    <x v="6"/>
  </r>
  <r>
    <n v="2789"/>
    <s v="The Adventurers Club"/>
    <s v="BNT's Biggest Adventure So Far: Our 2015 full length production!"/>
    <x v="9"/>
    <n v="3035"/>
    <x v="0"/>
    <x v="0"/>
    <s v="USD"/>
    <n v="1426132800"/>
    <n v="1424477934"/>
    <b v="0"/>
    <x v="54"/>
    <b v="1"/>
    <s v="theater/plays"/>
    <x v="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x v="0"/>
    <s v="USD"/>
    <n v="1423693903"/>
    <n v="1421101903"/>
    <b v="0"/>
    <x v="36"/>
    <b v="1"/>
    <s v="theater/plays"/>
    <x v="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x v="0"/>
    <s v="USD"/>
    <n v="1473393600"/>
    <n v="1470778559"/>
    <b v="0"/>
    <x v="33"/>
    <b v="1"/>
    <s v="theater/plays"/>
    <x v="3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x v="13"/>
    <n v="2152"/>
    <x v="0"/>
    <x v="0"/>
    <s v="USD"/>
    <n v="1439357559"/>
    <n v="1435469559"/>
    <b v="0"/>
    <x v="54"/>
    <b v="1"/>
    <s v="theater/plays"/>
    <x v="29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x v="2"/>
    <s v="AUD"/>
    <n v="1437473005"/>
    <n v="1434881005"/>
    <b v="0"/>
    <x v="196"/>
    <b v="1"/>
    <s v="theater/plays"/>
    <x v="38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x v="1"/>
    <s v="GBP"/>
    <n v="1457031600"/>
    <n v="1455640559"/>
    <b v="0"/>
    <x v="8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x v="176"/>
    <n v="730"/>
    <x v="0"/>
    <x v="0"/>
    <s v="USD"/>
    <n v="1402095600"/>
    <n v="1400675841"/>
    <b v="0"/>
    <x v="9"/>
    <b v="1"/>
    <s v="theater/plays"/>
    <x v="3"/>
    <n v="36.5"/>
    <x v="1"/>
    <x v="6"/>
  </r>
  <r>
    <n v="2796"/>
    <s v="Fishcakes"/>
    <s v="Fishcakes is a piece of new writing for the Camden Fringe that explores a story of love, loss, and all the â€˜little things'."/>
    <x v="134"/>
    <n v="924"/>
    <x v="0"/>
    <x v="1"/>
    <s v="GBP"/>
    <n v="1404564028"/>
    <n v="1401972028"/>
    <b v="0"/>
    <x v="64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x v="1"/>
    <s v="GBP"/>
    <n v="1404858840"/>
    <n v="1402266840"/>
    <b v="0"/>
    <x v="225"/>
    <b v="1"/>
    <s v="theater/plays"/>
    <x v="3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x v="1"/>
    <s v="GBP"/>
    <n v="1438358400"/>
    <n v="1437063121"/>
    <b v="0"/>
    <x v="237"/>
    <b v="1"/>
    <s v="theater/plays"/>
    <x v="7"/>
    <n v="36.47"/>
    <x v="1"/>
    <x v="6"/>
  </r>
  <r>
    <n v="2799"/>
    <s v="Yuri in Edinburgh"/>
    <s v="August012 make their debut at Edinburgh Fringe with their play about the absurdity of wanting to bring children into a deranged world"/>
    <x v="10"/>
    <n v="5831.74"/>
    <x v="0"/>
    <x v="1"/>
    <s v="GBP"/>
    <n v="1466179200"/>
    <n v="1463466070"/>
    <b v="0"/>
    <x v="208"/>
    <b v="1"/>
    <s v="theater/plays"/>
    <x v="16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x v="1"/>
    <s v="GBP"/>
    <n v="1420377366"/>
    <n v="1415193366"/>
    <b v="0"/>
    <x v="162"/>
    <b v="1"/>
    <s v="theater/plays"/>
    <x v="18"/>
    <n v="42.9"/>
    <x v="1"/>
    <x v="6"/>
  </r>
  <r>
    <n v="2801"/>
    <s v="A Dream Play"/>
    <s v="Arise Theatre Company's production of August Strindberg's expressionist masterpiece 'A Dream Play'."/>
    <x v="2"/>
    <n v="666"/>
    <x v="0"/>
    <x v="2"/>
    <s v="AUD"/>
    <n v="1412938800"/>
    <n v="1411019409"/>
    <b v="0"/>
    <x v="62"/>
    <b v="1"/>
    <s v="theater/plays"/>
    <x v="18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x v="1"/>
    <s v="GBP"/>
    <n v="1438875107"/>
    <n v="1436283107"/>
    <b v="0"/>
    <x v="240"/>
    <b v="1"/>
    <s v="theater/plays"/>
    <x v="21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x v="0"/>
    <s v="USD"/>
    <n v="1437004800"/>
    <n v="1433295276"/>
    <b v="0"/>
    <x v="261"/>
    <b v="1"/>
    <s v="theater/plays"/>
    <x v="30"/>
    <n v="90.74"/>
    <x v="1"/>
    <x v="6"/>
  </r>
  <r>
    <n v="2804"/>
    <s v="The Piano Man"/>
    <s v="The real-life story of the mysterious 'Piano Man' who washed ashore with no memory; with no speech; but with an amazing ability..."/>
    <x v="28"/>
    <n v="1150"/>
    <x v="0"/>
    <x v="1"/>
    <s v="GBP"/>
    <n v="1411987990"/>
    <n v="1409395990"/>
    <b v="0"/>
    <x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x v="1"/>
    <s v="GBP"/>
    <n v="1440245273"/>
    <n v="1438085273"/>
    <b v="0"/>
    <x v="59"/>
    <b v="1"/>
    <s v="theater/plays"/>
    <x v="5"/>
    <n v="24.44"/>
    <x v="1"/>
    <x v="6"/>
  </r>
  <r>
    <n v="2806"/>
    <s v="And Now: The World!"/>
    <s v="A one woman show about the challenges of being a feminist in a digital age. Touring 6 UK cities. Now with Stretch Goals!"/>
    <x v="9"/>
    <n v="3363"/>
    <x v="0"/>
    <x v="1"/>
    <s v="GBP"/>
    <n v="1438772400"/>
    <n v="1435645490"/>
    <b v="0"/>
    <x v="88"/>
    <b v="1"/>
    <s v="theater/plays"/>
    <x v="20"/>
    <n v="44.25"/>
    <x v="1"/>
    <x v="6"/>
  </r>
  <r>
    <n v="2807"/>
    <s v="The Commission Theatre Co."/>
    <s v="Bringing Shakespeare back to the Playwrights"/>
    <x v="10"/>
    <n v="6300"/>
    <x v="0"/>
    <x v="0"/>
    <s v="USD"/>
    <n v="1435611438"/>
    <n v="1433019438"/>
    <b v="0"/>
    <x v="251"/>
    <b v="1"/>
    <s v="theater/plays"/>
    <x v="9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x v="0"/>
    <s v="USD"/>
    <n v="1440274735"/>
    <n v="1437682735"/>
    <b v="0"/>
    <x v="50"/>
    <b v="1"/>
    <s v="theater/plays"/>
    <x v="8"/>
    <n v="65.38"/>
    <x v="1"/>
    <x v="6"/>
  </r>
  <r>
    <n v="2809"/>
    <s v="Sugarglass Theatre"/>
    <s v="Sugarglass is a Dublin based theatre company committed to international collaboration. 2016 sees the launch of their NYC division."/>
    <x v="30"/>
    <n v="2560"/>
    <x v="0"/>
    <x v="0"/>
    <s v="USD"/>
    <n v="1459348740"/>
    <n v="1458647725"/>
    <b v="0"/>
    <x v="64"/>
    <b v="1"/>
    <s v="theater/plays"/>
    <x v="21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x v="0"/>
    <s v="USD"/>
    <n v="1401595140"/>
    <n v="1398828064"/>
    <b v="0"/>
    <x v="7"/>
    <b v="1"/>
    <s v="theater/plays"/>
    <x v="29"/>
    <n v="47.46"/>
    <x v="1"/>
    <x v="6"/>
  </r>
  <r>
    <n v="2811"/>
    <s v="Ray Gunn and Starburst"/>
    <s v="Ray Gunn and Starburst is an audio sci-fi/comedy sending up the tropes of classic and pulp science-fiction."/>
    <x v="3"/>
    <n v="10027"/>
    <x v="0"/>
    <x v="1"/>
    <s v="GBP"/>
    <n v="1424692503"/>
    <n v="1422100503"/>
    <b v="0"/>
    <x v="52"/>
    <b v="1"/>
    <s v="theater/plays"/>
    <x v="8"/>
    <n v="92.84"/>
    <x v="1"/>
    <x v="6"/>
  </r>
  <r>
    <n v="2812"/>
    <s v="BULL by Mike Bartlett at the Coal Mine Theatre"/>
    <s v="&quot;A short, nasty and razor sharp play in one of Toronto's hottest new &quot;off-off Broadway&quot; style venues."/>
    <x v="10"/>
    <n v="5665"/>
    <x v="0"/>
    <x v="5"/>
    <s v="CAD"/>
    <n v="1428292800"/>
    <n v="1424368298"/>
    <b v="0"/>
    <x v="183"/>
    <b v="1"/>
    <s v="theater/plays"/>
    <x v="40"/>
    <n v="68.25"/>
    <x v="1"/>
    <x v="6"/>
  </r>
  <r>
    <n v="2813"/>
    <s v="Hi, Are You Single? by Ryan J. Haddad"/>
    <s v="Ryan has a higher sex drive than you. He also has cerebral palsy. Join him for his hilarious and poignant new solo show!"/>
    <x v="70"/>
    <n v="3572.12"/>
    <x v="0"/>
    <x v="0"/>
    <s v="USD"/>
    <n v="1481737761"/>
    <n v="1479577761"/>
    <b v="0"/>
    <x v="93"/>
    <b v="1"/>
    <s v="theater/plays"/>
    <x v="30"/>
    <n v="37.21"/>
    <x v="1"/>
    <x v="6"/>
  </r>
  <r>
    <n v="2814"/>
    <s v="Stitching by Anthony Neilson"/>
    <s v="Stitching is a play exploring how a couple cope with the loss of their child. It will run for a month at The Drayton Arms Theatre."/>
    <x v="15"/>
    <n v="1616"/>
    <x v="0"/>
    <x v="1"/>
    <s v="GBP"/>
    <n v="1431164115"/>
    <n v="1428572115"/>
    <b v="0"/>
    <x v="31"/>
    <b v="1"/>
    <s v="theater/plays"/>
    <x v="29"/>
    <n v="25.25"/>
    <x v="1"/>
    <x v="6"/>
  </r>
  <r>
    <n v="2815"/>
    <s v="Widow's Wedding Dress"/>
    <s v="Set in 1950s Northern Ireland, this play tells the story of two sisters in a community of Travellers, or Irish Gypsies."/>
    <x v="49"/>
    <n v="605"/>
    <x v="0"/>
    <x v="5"/>
    <s v="CAD"/>
    <n v="1470595109"/>
    <n v="1468003109"/>
    <b v="0"/>
    <x v="25"/>
    <b v="1"/>
    <s v="theater/plays"/>
    <x v="186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x v="1"/>
    <s v="GBP"/>
    <n v="1438531200"/>
    <n v="1435921992"/>
    <b v="0"/>
    <x v="39"/>
    <b v="1"/>
    <s v="theater/plays"/>
    <x v="24"/>
    <n v="25.13"/>
    <x v="1"/>
    <x v="6"/>
  </r>
  <r>
    <n v="2817"/>
    <s v="After The End"/>
    <s v="Let Go Theatre Co's very first production is going ahead in June 2015. Help support a brand new theatre co as we begin our adventure"/>
    <x v="20"/>
    <n v="780"/>
    <x v="0"/>
    <x v="1"/>
    <s v="GBP"/>
    <n v="1425136462"/>
    <n v="1421680462"/>
    <b v="0"/>
    <x v="51"/>
    <b v="1"/>
    <s v="theater/plays"/>
    <x v="22"/>
    <n v="23.64"/>
    <x v="1"/>
    <x v="6"/>
  </r>
  <r>
    <n v="2818"/>
    <s v="Joe West's THEATER OF DEATH"/>
    <s v="Joe West and his wonderful theater company THEATER OF DEATH present original plays both horrific and comical."/>
    <x v="3"/>
    <n v="10603"/>
    <x v="0"/>
    <x v="0"/>
    <s v="USD"/>
    <n v="1443018086"/>
    <n v="1441290086"/>
    <b v="0"/>
    <x v="332"/>
    <b v="1"/>
    <s v="theater/plays"/>
    <x v="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x v="1"/>
    <s v="GBP"/>
    <n v="1434285409"/>
    <n v="1431693409"/>
    <b v="0"/>
    <x v="201"/>
    <b v="1"/>
    <s v="theater/plays"/>
    <x v="2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x v="1"/>
    <s v="GBP"/>
    <n v="1456444800"/>
    <n v="1454337589"/>
    <b v="0"/>
    <x v="9"/>
    <b v="1"/>
    <s v="theater/plays"/>
    <x v="104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x v="1"/>
    <s v="GBP"/>
    <n v="1411510135"/>
    <n v="1408918135"/>
    <b v="0"/>
    <x v="2"/>
    <b v="1"/>
    <s v="theater/plays"/>
    <x v="8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x v="0"/>
    <s v="USD"/>
    <n v="1427469892"/>
    <n v="1424881492"/>
    <b v="0"/>
    <x v="225"/>
    <b v="1"/>
    <s v="theater/plays"/>
    <x v="8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x v="1"/>
    <s v="GBP"/>
    <n v="1427842740"/>
    <n v="1425428206"/>
    <b v="0"/>
    <x v="25"/>
    <b v="1"/>
    <s v="theater/plays"/>
    <x v="39"/>
    <n v="8.86"/>
    <x v="1"/>
    <x v="6"/>
  </r>
  <r>
    <n v="2824"/>
    <s v="The Rooftop"/>
    <s v="I wrote a One Act play called The Rooftop for a Female Playwright's festival. Every little bit helps!"/>
    <x v="81"/>
    <n v="760"/>
    <x v="0"/>
    <x v="0"/>
    <s v="USD"/>
    <n v="1434159780"/>
    <n v="1431412196"/>
    <b v="0"/>
    <x v="41"/>
    <b v="1"/>
    <s v="theater/plays"/>
    <x v="16"/>
    <n v="50.67"/>
    <x v="1"/>
    <x v="6"/>
  </r>
  <r>
    <n v="2825"/>
    <s v="The Night Before Christmas"/>
    <s v="Help Saltmine Theatre Company tell the exciting story of St Nicholas and the importance of gratefulness in their new Christmas show."/>
    <x v="9"/>
    <n v="3100"/>
    <x v="0"/>
    <x v="1"/>
    <s v="GBP"/>
    <n v="1449255686"/>
    <n v="1446663686"/>
    <b v="0"/>
    <x v="13"/>
    <b v="1"/>
    <s v="theater/plays"/>
    <x v="3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x v="13"/>
    <n v="2155"/>
    <x v="0"/>
    <x v="0"/>
    <s v="USD"/>
    <n v="1436511600"/>
    <n v="1434415812"/>
    <b v="0"/>
    <x v="10"/>
    <b v="1"/>
    <s v="theater/plays"/>
    <x v="2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x v="0"/>
    <s v="USD"/>
    <n v="1464971400"/>
    <n v="1462379066"/>
    <b v="0"/>
    <x v="23"/>
    <b v="1"/>
    <s v="theater/plays"/>
    <x v="28"/>
    <n v="104.57"/>
    <x v="1"/>
    <x v="6"/>
  </r>
  <r>
    <n v="2828"/>
    <s v="Peace In Our Time"/>
    <s v="The Battle of Britain has been lost; London is occupied, who can you trust? Help produce this classic piece of theatre. Drama for now."/>
    <x v="196"/>
    <n v="9536"/>
    <x v="0"/>
    <x v="1"/>
    <s v="GBP"/>
    <n v="1443826800"/>
    <n v="1441606869"/>
    <b v="0"/>
    <x v="174"/>
    <b v="1"/>
    <s v="theater/plays"/>
    <x v="8"/>
    <n v="98.31"/>
    <x v="1"/>
    <x v="6"/>
  </r>
  <r>
    <n v="2829"/>
    <s v="MUMBURGER by Sarah Kosar"/>
    <s v="In a visceral new play about family, grief and red meat, Sarah Kosar (Royal Court) asks how far we'd go to connect with those we love."/>
    <x v="30"/>
    <n v="2663"/>
    <x v="0"/>
    <x v="1"/>
    <s v="GBP"/>
    <n v="1464863118"/>
    <n v="1462443918"/>
    <b v="0"/>
    <x v="88"/>
    <b v="1"/>
    <s v="theater/plays"/>
    <x v="13"/>
    <n v="35.04"/>
    <x v="1"/>
    <x v="6"/>
  </r>
  <r>
    <n v="2830"/>
    <s v="Nakhtik and Avalon"/>
    <s v="Avalon is a new South African Township play and Nakhtik is a  danced political lecture."/>
    <x v="9"/>
    <n v="3000"/>
    <x v="0"/>
    <x v="0"/>
    <s v="USD"/>
    <n v="1399867140"/>
    <n v="1398802148"/>
    <b v="0"/>
    <x v="202"/>
    <b v="1"/>
    <s v="theater/plays"/>
    <x v="8"/>
    <n v="272.73"/>
    <x v="1"/>
    <x v="6"/>
  </r>
  <r>
    <n v="2831"/>
    <s v="Tackett &amp; Pyke put on a Play"/>
    <s v="We each wrote a play and would like to produce them for you for nothing more than art's sake!"/>
    <x v="9"/>
    <n v="3320"/>
    <x v="0"/>
    <x v="0"/>
    <s v="USD"/>
    <n v="1437076070"/>
    <n v="1434484070"/>
    <b v="0"/>
    <x v="47"/>
    <b v="1"/>
    <s v="theater/plays"/>
    <x v="38"/>
    <n v="63.85"/>
    <x v="1"/>
    <x v="6"/>
  </r>
  <r>
    <n v="2832"/>
    <s v="Secret Diaries"/>
    <s v="Charting the big stuff in life from dance routines to coming out; exploring homophobia, family, friendship &amp; finding your own voice."/>
    <x v="30"/>
    <n v="2867.99"/>
    <x v="0"/>
    <x v="1"/>
    <s v="GBP"/>
    <n v="1416780000"/>
    <n v="1414342894"/>
    <b v="0"/>
    <x v="195"/>
    <b v="1"/>
    <s v="theater/plays"/>
    <x v="41"/>
    <n v="30.19"/>
    <x v="1"/>
    <x v="6"/>
  </r>
  <r>
    <n v="2833"/>
    <s v="Star Man Rocket Man"/>
    <s v="A new play about exploring outer space"/>
    <x v="200"/>
    <n v="2923"/>
    <x v="0"/>
    <x v="0"/>
    <s v="USD"/>
    <n v="1444528800"/>
    <n v="1442804633"/>
    <b v="0"/>
    <x v="2"/>
    <b v="1"/>
    <s v="theater/plays"/>
    <x v="29"/>
    <n v="83.51"/>
    <x v="1"/>
    <x v="6"/>
  </r>
  <r>
    <n v="2834"/>
    <s v="Thank You For Smoking"/>
    <s v="Thank You For Smoking. A play about love, 5 trillion cigarettes and how the Flintstones earned the tobacco industry millions."/>
    <x v="134"/>
    <n v="1360"/>
    <x v="0"/>
    <x v="1"/>
    <s v="GBP"/>
    <n v="1422658930"/>
    <n v="1421362930"/>
    <b v="0"/>
    <x v="64"/>
    <b v="1"/>
    <s v="theater/plays"/>
    <x v="106"/>
    <n v="64.760000000000005"/>
    <x v="1"/>
    <x v="6"/>
  </r>
  <r>
    <n v="2835"/>
    <s v="Land of the Three Towers"/>
    <s v="A celebratory community theatre project about the Focus E15 Occupation of empty council homes on Carpenters Estate."/>
    <x v="28"/>
    <n v="1870.99"/>
    <x v="0"/>
    <x v="1"/>
    <s v="GBP"/>
    <n v="1449273600"/>
    <n v="1446742417"/>
    <b v="0"/>
    <x v="251"/>
    <b v="1"/>
    <s v="theater/plays"/>
    <x v="22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x v="0"/>
    <s v="USD"/>
    <n v="1487393940"/>
    <n v="1484115418"/>
    <b v="0"/>
    <x v="202"/>
    <b v="1"/>
    <s v="theater/plays"/>
    <x v="29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x v="5"/>
    <s v="CAD"/>
    <n v="1449701284"/>
    <n v="1446241684"/>
    <b v="0"/>
    <x v="64"/>
    <b v="1"/>
    <s v="theater/plays"/>
    <x v="8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x v="0"/>
    <s v="USD"/>
    <n v="1407967200"/>
    <n v="1406039696"/>
    <b v="0"/>
    <x v="241"/>
    <b v="1"/>
    <s v="theater/plays"/>
    <x v="28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x v="0"/>
    <s v="USD"/>
    <n v="1408942740"/>
    <n v="1406958354"/>
    <b v="0"/>
    <x v="162"/>
    <b v="1"/>
    <s v="theater/plays"/>
    <x v="38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x v="1"/>
    <s v="GBP"/>
    <n v="1426698000"/>
    <n v="1424825479"/>
    <b v="0"/>
    <x v="462"/>
    <b v="1"/>
    <s v="theater/plays"/>
    <x v="3"/>
    <n v="19.7"/>
    <x v="1"/>
    <x v="6"/>
  </r>
  <r>
    <n v="2841"/>
    <s v="The Dead Loss"/>
    <s v="1920's London; two brothers try to make a name for themselves in the underground crime world but encounter a ruthless Irish mob boss."/>
    <x v="28"/>
    <n v="10"/>
    <x v="2"/>
    <x v="1"/>
    <s v="GBP"/>
    <n v="1450032297"/>
    <n v="1444844697"/>
    <b v="0"/>
    <x v="29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x v="15"/>
    <n v="0"/>
    <x v="2"/>
    <x v="1"/>
    <s v="GBP"/>
    <n v="1403348400"/>
    <n v="1401058295"/>
    <b v="0"/>
    <x v="78"/>
    <b v="0"/>
    <s v="theater/plays"/>
    <x v="50"/>
    <n v="0"/>
    <x v="1"/>
    <x v="6"/>
  </r>
  <r>
    <n v="2843"/>
    <s v="Summer Adaptation of Fallen Angels"/>
    <s v="We're high school students directing a film adaptation of the play, Fallen Angels, written by NoÃ«l Coward and set in the 1920's."/>
    <x v="38"/>
    <n v="0"/>
    <x v="2"/>
    <x v="0"/>
    <s v="USD"/>
    <n v="1465790400"/>
    <n v="1462210950"/>
    <b v="0"/>
    <x v="78"/>
    <b v="0"/>
    <s v="theater/plays"/>
    <x v="5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x v="15"/>
    <s v="EUR"/>
    <n v="1483535180"/>
    <n v="1480943180"/>
    <b v="0"/>
    <x v="29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x v="0"/>
    <s v="USD"/>
    <n v="1433723033"/>
    <n v="1428539033"/>
    <b v="0"/>
    <x v="70"/>
    <b v="0"/>
    <s v="theater/plays"/>
    <x v="188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x v="0"/>
    <s v="USD"/>
    <n v="1432917394"/>
    <n v="1429029394"/>
    <b v="0"/>
    <x v="78"/>
    <b v="0"/>
    <s v="theater/plays"/>
    <x v="50"/>
    <n v="0"/>
    <x v="1"/>
    <x v="6"/>
  </r>
  <r>
    <n v="2847"/>
    <s v="COLOR ME"/>
    <s v="Dark secrets come to light when Mariah meets Stella. They find a way to face the south's largest elephant in the room: RACISM."/>
    <x v="13"/>
    <n v="0"/>
    <x v="2"/>
    <x v="0"/>
    <s v="USD"/>
    <n v="1464031265"/>
    <n v="1458847265"/>
    <b v="0"/>
    <x v="78"/>
    <b v="0"/>
    <s v="theater/plays"/>
    <x v="5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x v="0"/>
    <s v="USD"/>
    <n v="1432913659"/>
    <n v="1430321659"/>
    <b v="0"/>
    <x v="83"/>
    <b v="0"/>
    <s v="theater/plays"/>
    <x v="50"/>
    <n v="23.33"/>
    <x v="1"/>
    <x v="6"/>
  </r>
  <r>
    <n v="2849"/>
    <s v="100, Acre Wood"/>
    <s v="NonSens!cal tackles the struggles of four people with mental health issues/disorders inspired by A.A Milne's Winnie the Pooh"/>
    <x v="2"/>
    <n v="5"/>
    <x v="2"/>
    <x v="1"/>
    <s v="GBP"/>
    <n v="1461406600"/>
    <n v="1458814600"/>
    <b v="0"/>
    <x v="29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x v="0"/>
    <s v="USD"/>
    <n v="1409962211"/>
    <n v="1407370211"/>
    <b v="0"/>
    <x v="62"/>
    <b v="0"/>
    <s v="theater/plays"/>
    <x v="65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x v="17"/>
    <s v="EUR"/>
    <n v="1454109420"/>
    <n v="1453334629"/>
    <b v="0"/>
    <x v="78"/>
    <b v="0"/>
    <s v="theater/plays"/>
    <x v="50"/>
    <n v="0"/>
    <x v="1"/>
    <x v="6"/>
  </r>
  <r>
    <n v="2852"/>
    <s v="Freedom Train"/>
    <s v="Just one time back to the past on the Freedom Train will open your eyes and your lives will never ever be the same!"/>
    <x v="10"/>
    <n v="95"/>
    <x v="2"/>
    <x v="0"/>
    <s v="USD"/>
    <n v="1403312703"/>
    <n v="1400720703"/>
    <b v="0"/>
    <x v="79"/>
    <b v="0"/>
    <s v="theater/plays"/>
    <x v="53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x v="5"/>
    <s v="CAD"/>
    <n v="1410669297"/>
    <n v="1405485297"/>
    <b v="0"/>
    <x v="78"/>
    <b v="0"/>
    <s v="theater/plays"/>
    <x v="50"/>
    <n v="0"/>
    <x v="1"/>
    <x v="6"/>
  </r>
  <r>
    <n v="2854"/>
    <s v="Ultimate Political Selfie!"/>
    <s v="Almost Random Theatre's play about a candidate - with no policies - who is seeking election in May 2015"/>
    <x v="28"/>
    <n v="417"/>
    <x v="2"/>
    <x v="1"/>
    <s v="GBP"/>
    <n v="1431018719"/>
    <n v="1429290719"/>
    <b v="0"/>
    <x v="25"/>
    <b v="0"/>
    <s v="theater/plays"/>
    <x v="72"/>
    <n v="29.79"/>
    <x v="1"/>
    <x v="6"/>
  </r>
  <r>
    <n v="2855"/>
    <s v="STAGE READING for TETCNY"/>
    <s v="Raising funds to have a private stage reading for an upcoming play from THE ENSEMBLE THEATRE COMPANY OF NEW YORK (www.tetcny.org)"/>
    <x v="20"/>
    <n v="300"/>
    <x v="2"/>
    <x v="0"/>
    <s v="USD"/>
    <n v="1454110440"/>
    <n v="1451607071"/>
    <b v="0"/>
    <x v="81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x v="9"/>
    <n v="146"/>
    <x v="2"/>
    <x v="0"/>
    <s v="USD"/>
    <n v="1439069640"/>
    <n v="1433897647"/>
    <b v="0"/>
    <x v="79"/>
    <b v="0"/>
    <s v="theater/plays"/>
    <x v="62"/>
    <n v="24.33"/>
    <x v="1"/>
    <x v="6"/>
  </r>
  <r>
    <n v="2857"/>
    <s v="Los Tradicionales"/>
    <s v="Somos una compaÃ±Ã­a de teatro independiente. Y en el 2017 queremos arrancar con el montaje de 3 obras._x000a_3 elencos, 3 espacios."/>
    <x v="114"/>
    <n v="7500"/>
    <x v="2"/>
    <x v="14"/>
    <s v="MXN"/>
    <n v="1487613600"/>
    <n v="1482444295"/>
    <b v="0"/>
    <x v="41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x v="28"/>
    <n v="0"/>
    <x v="2"/>
    <x v="9"/>
    <s v="EUR"/>
    <n v="1417778880"/>
    <n v="1415711095"/>
    <b v="0"/>
    <x v="78"/>
    <b v="0"/>
    <s v="theater/plays"/>
    <x v="50"/>
    <n v="0"/>
    <x v="1"/>
    <x v="6"/>
  </r>
  <r>
    <n v="2859"/>
    <s v="Grover Theatre Company (GTC)"/>
    <s v="A theatre company that will create works to inspire young people and get everyone involved."/>
    <x v="13"/>
    <n v="35"/>
    <x v="2"/>
    <x v="2"/>
    <s v="AUD"/>
    <n v="1444984904"/>
    <n v="1439800904"/>
    <b v="0"/>
    <x v="29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x v="23"/>
    <n v="266"/>
    <x v="2"/>
    <x v="0"/>
    <s v="USD"/>
    <n v="1466363576"/>
    <n v="1461179576"/>
    <b v="0"/>
    <x v="82"/>
    <b v="0"/>
    <s v="theater/plays"/>
    <x v="113"/>
    <n v="29.56"/>
    <x v="1"/>
    <x v="6"/>
  </r>
  <r>
    <n v="2861"/>
    <s v="Julius Caesar"/>
    <s v="The University of Queensland Drama Production Course is putting on an adaptation of William Shakespeares Julius Caesar"/>
    <x v="49"/>
    <n v="80"/>
    <x v="2"/>
    <x v="2"/>
    <s v="AUD"/>
    <n v="1443103848"/>
    <n v="1441894248"/>
    <b v="0"/>
    <x v="83"/>
    <b v="0"/>
    <s v="theater/plays"/>
    <x v="188"/>
    <n v="26.67"/>
    <x v="1"/>
    <x v="6"/>
  </r>
  <r>
    <n v="2862"/>
    <s v="Get Your Life Back"/>
    <s v="&quot;Get Your Life Back&quot; is a dynamic stage play that deals with true issues of life that reign in the lives of many people everyday."/>
    <x v="83"/>
    <n v="55"/>
    <x v="2"/>
    <x v="0"/>
    <s v="USD"/>
    <n v="1403636229"/>
    <n v="1401044229"/>
    <b v="0"/>
    <x v="83"/>
    <b v="0"/>
    <s v="theater/plays"/>
    <x v="50"/>
    <n v="18.329999999999998"/>
    <x v="1"/>
    <x v="6"/>
  </r>
  <r>
    <n v="2863"/>
    <s v="Equality Theatre"/>
    <s v="I would like to start a Acting Company that supports and includes LGBTQ youth and young adults in very conservative North Texas"/>
    <x v="63"/>
    <n v="20"/>
    <x v="2"/>
    <x v="0"/>
    <s v="USD"/>
    <n v="1410279123"/>
    <n v="1405095123"/>
    <b v="0"/>
    <x v="29"/>
    <b v="0"/>
    <s v="theater/plays"/>
    <x v="50"/>
    <n v="20"/>
    <x v="1"/>
    <x v="6"/>
  </r>
  <r>
    <n v="2864"/>
    <s v="'Haunting Julia' by Alan Ayckbourn"/>
    <s v="Accessible, original theatre for all!"/>
    <x v="30"/>
    <n v="40"/>
    <x v="2"/>
    <x v="1"/>
    <s v="GBP"/>
    <n v="1437139080"/>
    <n v="1434552207"/>
    <b v="0"/>
    <x v="83"/>
    <b v="0"/>
    <s v="theater/plays"/>
    <x v="53"/>
    <n v="13.33"/>
    <x v="1"/>
    <x v="6"/>
  </r>
  <r>
    <n v="2865"/>
    <s v="FRINGE 2015 by YER Productions"/>
    <s v="Prepare to be Swept Away. Three short plays from three master playwrights; LANDFALL, SNIPER and DANGERS of TOBACCO!"/>
    <x v="374"/>
    <n v="0"/>
    <x v="2"/>
    <x v="0"/>
    <s v="USD"/>
    <n v="1420512259"/>
    <n v="1415328259"/>
    <b v="0"/>
    <x v="78"/>
    <b v="0"/>
    <s v="theater/plays"/>
    <x v="5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x v="0"/>
    <s v="USD"/>
    <n v="1476482400"/>
    <n v="1473893721"/>
    <b v="0"/>
    <x v="84"/>
    <b v="0"/>
    <s v="theater/plays"/>
    <x v="60"/>
    <n v="22.5"/>
    <x v="1"/>
    <x v="6"/>
  </r>
  <r>
    <n v="2867"/>
    <s v="A Midsummer Night's Dream"/>
    <s v="This production is being put together by Wilson's newest professional theater company, the Wyldepine Players in conjunction w/ Taiplab"/>
    <x v="30"/>
    <n v="504"/>
    <x v="2"/>
    <x v="0"/>
    <s v="USD"/>
    <n v="1467604800"/>
    <n v="1465533672"/>
    <b v="0"/>
    <x v="73"/>
    <b v="0"/>
    <s v="theater/plays"/>
    <x v="68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x v="0"/>
    <s v="USD"/>
    <n v="1475697054"/>
    <n v="1473105054"/>
    <b v="0"/>
    <x v="65"/>
    <b v="0"/>
    <s v="theater/plays"/>
    <x v="7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x v="0"/>
    <s v="USD"/>
    <n v="1468937681"/>
    <n v="1466345681"/>
    <b v="0"/>
    <x v="81"/>
    <b v="0"/>
    <s v="theater/plays"/>
    <x v="60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x v="0"/>
    <s v="USD"/>
    <n v="1400301165"/>
    <n v="1397709165"/>
    <b v="0"/>
    <x v="82"/>
    <b v="0"/>
    <s v="theater/plays"/>
    <x v="77"/>
    <n v="83.33"/>
    <x v="1"/>
    <x v="6"/>
  </r>
  <r>
    <n v="2871"/>
    <s v="The Bill Cosby Assault, a play"/>
    <s v="America's dad or serial rapist? Or both? The stories of the Bill Cosby accusers and the society so skeptical of them."/>
    <x v="3"/>
    <n v="467"/>
    <x v="2"/>
    <x v="0"/>
    <s v="USD"/>
    <n v="1419183813"/>
    <n v="1417455813"/>
    <b v="0"/>
    <x v="62"/>
    <b v="0"/>
    <s v="theater/plays"/>
    <x v="62"/>
    <n v="35.92"/>
    <x v="1"/>
    <x v="6"/>
  </r>
  <r>
    <n v="2872"/>
    <s v="Loud Arts"/>
    <s v="Local Theatre group in Loudoun County, Virginia. Looking for funds to start producing shows!"/>
    <x v="9"/>
    <n v="0"/>
    <x v="2"/>
    <x v="0"/>
    <s v="USD"/>
    <n v="1434768438"/>
    <n v="1429584438"/>
    <b v="0"/>
    <x v="78"/>
    <b v="0"/>
    <s v="theater/plays"/>
    <x v="5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x v="0"/>
    <s v="USD"/>
    <n v="1422473831"/>
    <n v="1419881831"/>
    <b v="0"/>
    <x v="22"/>
    <b v="0"/>
    <s v="theater/plays"/>
    <x v="151"/>
    <n v="119.13"/>
    <x v="1"/>
    <x v="6"/>
  </r>
  <r>
    <n v="2874"/>
    <s v="Lead Players Theatre Company"/>
    <s v="We present Classics made for the 21st Century and we need a space! Please help us rent a space for The Importance of Being Earnest!"/>
    <x v="10"/>
    <n v="271"/>
    <x v="2"/>
    <x v="0"/>
    <s v="USD"/>
    <n v="1484684186"/>
    <n v="1482092186"/>
    <b v="0"/>
    <x v="83"/>
    <b v="0"/>
    <s v="theater/plays"/>
    <x v="62"/>
    <n v="90.33"/>
    <x v="1"/>
    <x v="6"/>
  </r>
  <r>
    <n v="2875"/>
    <s v="Right Tracey!"/>
    <s v="Play about Tracey a gay man trapped in his room by his Bible thumping mother. He finds love but the room can not keep the love alive."/>
    <x v="22"/>
    <n v="7"/>
    <x v="2"/>
    <x v="0"/>
    <s v="USD"/>
    <n v="1462417493"/>
    <n v="1459825493"/>
    <b v="0"/>
    <x v="83"/>
    <b v="0"/>
    <s v="theater/plays"/>
    <x v="50"/>
    <n v="2.33"/>
    <x v="1"/>
    <x v="6"/>
  </r>
  <r>
    <n v="2876"/>
    <s v="The Sins of Bad People  Urban Stage Play"/>
    <s v="Charlotte NC playwright looking to showcase a series of three stage plays.  Plays are funny, completed and ready to run!"/>
    <x v="60"/>
    <n v="0"/>
    <x v="2"/>
    <x v="0"/>
    <s v="USD"/>
    <n v="1437069079"/>
    <n v="1434477079"/>
    <b v="0"/>
    <x v="78"/>
    <b v="0"/>
    <s v="theater/plays"/>
    <x v="5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x v="0"/>
    <s v="USD"/>
    <n v="1480525200"/>
    <n v="1477781724"/>
    <b v="0"/>
    <x v="79"/>
    <b v="0"/>
    <s v="theater/plays"/>
    <x v="57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x v="1"/>
    <s v="GBP"/>
    <n v="1435934795"/>
    <n v="1430750795"/>
    <b v="0"/>
    <x v="80"/>
    <b v="0"/>
    <s v="theater/plays"/>
    <x v="53"/>
    <n v="15.75"/>
    <x v="1"/>
    <x v="6"/>
  </r>
  <r>
    <n v="2879"/>
    <s v="Girls, Ladies and Women - A Gospel Drama"/>
    <s v="She that fines a husband? Wait, is that right? Girl... you better check yourself, before you wreck yourself!"/>
    <x v="375"/>
    <n v="29"/>
    <x v="2"/>
    <x v="0"/>
    <s v="USD"/>
    <n v="1453310661"/>
    <n v="1450718661"/>
    <b v="0"/>
    <x v="29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x v="0"/>
    <s v="USD"/>
    <n v="1440090300"/>
    <n v="1436305452"/>
    <b v="0"/>
    <x v="60"/>
    <b v="0"/>
    <s v="theater/plays"/>
    <x v="61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x v="0"/>
    <s v="USD"/>
    <n v="1417620036"/>
    <n v="1412432436"/>
    <b v="0"/>
    <x v="78"/>
    <b v="0"/>
    <s v="theater/plays"/>
    <x v="5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x v="0"/>
    <s v="USD"/>
    <n v="1462112318"/>
    <n v="1459520318"/>
    <b v="0"/>
    <x v="80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x v="0"/>
    <s v="USD"/>
    <n v="1454734740"/>
    <n v="1451684437"/>
    <b v="0"/>
    <x v="81"/>
    <b v="0"/>
    <s v="theater/plays"/>
    <x v="118"/>
    <n v="381.6"/>
    <x v="1"/>
    <x v="6"/>
  </r>
  <r>
    <n v="2884"/>
    <s v="The Lizard King, a play by Jay Jeff Jones"/>
    <s v="Come explore the dream world of Jim Morrison, rock singer, mystic, poet, shaman."/>
    <x v="101"/>
    <n v="185"/>
    <x v="2"/>
    <x v="0"/>
    <s v="USD"/>
    <n v="1417800435"/>
    <n v="1415208435"/>
    <b v="0"/>
    <x v="80"/>
    <b v="0"/>
    <s v="theater/plays"/>
    <x v="50"/>
    <n v="46.25"/>
    <x v="1"/>
    <x v="6"/>
  </r>
  <r>
    <n v="2885"/>
    <s v="The Wedding"/>
    <s v="An historic and proud work of Polish nationalistic literature performed on stage."/>
    <x v="44"/>
    <n v="130"/>
    <x v="2"/>
    <x v="0"/>
    <s v="USD"/>
    <n v="1426294201"/>
    <n v="1423705801"/>
    <b v="0"/>
    <x v="81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x v="0"/>
    <s v="USD"/>
    <n v="1442635140"/>
    <n v="1442243484"/>
    <b v="0"/>
    <x v="29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x v="0"/>
    <s v="USD"/>
    <n v="1420971324"/>
    <n v="1418379324"/>
    <b v="0"/>
    <x v="29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x v="0"/>
    <s v="USD"/>
    <n v="1413608340"/>
    <n v="1412945440"/>
    <b v="0"/>
    <x v="78"/>
    <b v="0"/>
    <s v="theater/plays"/>
    <x v="50"/>
    <n v="0"/>
    <x v="1"/>
    <x v="6"/>
  </r>
  <r>
    <n v="2889"/>
    <s v="Halfway, Nebraska"/>
    <s v="Halfway, Nebraska explores the limits of hope and what it means to love someone who may be too far damaged to save."/>
    <x v="9"/>
    <n v="1142"/>
    <x v="2"/>
    <x v="0"/>
    <s v="USD"/>
    <n v="1409344985"/>
    <n v="1406752985"/>
    <b v="0"/>
    <x v="25"/>
    <b v="0"/>
    <s v="theater/plays"/>
    <x v="151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x v="13"/>
    <n v="21"/>
    <x v="2"/>
    <x v="0"/>
    <s v="USD"/>
    <n v="1407553200"/>
    <n v="1405100992"/>
    <b v="0"/>
    <x v="8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x v="3"/>
    <n v="273"/>
    <x v="2"/>
    <x v="0"/>
    <s v="USD"/>
    <n v="1460751128"/>
    <n v="1455570728"/>
    <b v="0"/>
    <x v="73"/>
    <b v="0"/>
    <s v="theater/plays"/>
    <x v="56"/>
    <n v="27.3"/>
    <x v="1"/>
    <x v="6"/>
  </r>
  <r>
    <n v="2892"/>
    <s v="Something Precious"/>
    <s v="Something Precious is the world's first musical to alert folks to the harmful effects of technology on the human spirit."/>
    <x v="62"/>
    <n v="500"/>
    <x v="2"/>
    <x v="0"/>
    <s v="USD"/>
    <n v="1409000400"/>
    <n v="1408381704"/>
    <b v="0"/>
    <x v="57"/>
    <b v="0"/>
    <s v="theater/plays"/>
    <x v="114"/>
    <n v="29.41"/>
    <x v="1"/>
    <x v="6"/>
  </r>
  <r>
    <n v="2893"/>
    <s v="REDISCOVERING KIA THE PLAY"/>
    <s v="Fundraising for REDISCOVERING KIA THE PLAY"/>
    <x v="10"/>
    <n v="25"/>
    <x v="2"/>
    <x v="0"/>
    <s v="USD"/>
    <n v="1420768800"/>
    <n v="1415644395"/>
    <b v="0"/>
    <x v="84"/>
    <b v="0"/>
    <s v="theater/plays"/>
    <x v="60"/>
    <n v="12.5"/>
    <x v="1"/>
    <x v="6"/>
  </r>
  <r>
    <n v="2894"/>
    <s v="How Could You Do This To Me (The Stage Play)"/>
    <s v="This Is A Story About A Woman A Man And A Woman"/>
    <x v="63"/>
    <n v="0"/>
    <x v="2"/>
    <x v="0"/>
    <s v="USD"/>
    <n v="1428100815"/>
    <n v="1422920415"/>
    <b v="0"/>
    <x v="78"/>
    <b v="0"/>
    <s v="theater/plays"/>
    <x v="5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x v="0"/>
    <s v="USD"/>
    <n v="1403470800"/>
    <n v="1403356792"/>
    <b v="0"/>
    <x v="80"/>
    <b v="0"/>
    <s v="theater/plays"/>
    <x v="6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x v="0"/>
    <s v="USD"/>
    <n v="1481522400"/>
    <n v="1480283321"/>
    <b v="0"/>
    <x v="8"/>
    <b v="0"/>
    <s v="theater/plays"/>
    <x v="70"/>
    <n v="52.08"/>
    <x v="1"/>
    <x v="6"/>
  </r>
  <r>
    <n v="2897"/>
    <s v="CAYCE"/>
    <s v="A unique stage play about the epic struggle of psychic Edgar Cayce to deal with his extraordinary abilities and find his place in life."/>
    <x v="14"/>
    <n v="550"/>
    <x v="2"/>
    <x v="0"/>
    <s v="USD"/>
    <n v="1444577345"/>
    <n v="1441985458"/>
    <b v="0"/>
    <x v="83"/>
    <b v="0"/>
    <s v="theater/plays"/>
    <x v="62"/>
    <n v="183.33"/>
    <x v="1"/>
    <x v="6"/>
  </r>
  <r>
    <n v="2898"/>
    <s v="Galaxy Express - The Play"/>
    <s v="This is an action packed Sci-Fi stage play, using foam latex creature puppets, projected video footage, and audience participation."/>
    <x v="51"/>
    <n v="316"/>
    <x v="2"/>
    <x v="0"/>
    <s v="USD"/>
    <n v="1446307053"/>
    <n v="1443715053"/>
    <b v="0"/>
    <x v="8"/>
    <b v="0"/>
    <s v="theater/plays"/>
    <x v="65"/>
    <n v="26.33"/>
    <x v="1"/>
    <x v="6"/>
  </r>
  <r>
    <n v="2899"/>
    <s v="The Esoteric Camgirl"/>
    <s v="Sex, intrigue, lust, &amp; love; follow the lives of two individuals as their romance turns from innocent online flirting to something more"/>
    <x v="3"/>
    <n v="0"/>
    <x v="2"/>
    <x v="0"/>
    <s v="USD"/>
    <n v="1469325158"/>
    <n v="1464141158"/>
    <b v="0"/>
    <x v="78"/>
    <b v="0"/>
    <s v="theater/plays"/>
    <x v="5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x v="0"/>
    <s v="USD"/>
    <n v="1407562632"/>
    <n v="1404970632"/>
    <b v="0"/>
    <x v="63"/>
    <b v="0"/>
    <s v="theater/plays"/>
    <x v="353"/>
    <n v="486.43"/>
    <x v="1"/>
    <x v="6"/>
  </r>
  <r>
    <n v="2901"/>
    <s v="Avarimor Series (Audio Plays)"/>
    <s v="How can the visual age appreciate something that cant see? With these Audio Plays I will show you, if your willing to listen."/>
    <x v="47"/>
    <n v="6"/>
    <x v="2"/>
    <x v="0"/>
    <s v="USD"/>
    <n v="1423345339"/>
    <n v="1418161339"/>
    <b v="0"/>
    <x v="84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x v="60"/>
    <n v="25"/>
    <x v="2"/>
    <x v="0"/>
    <s v="USD"/>
    <n v="1440412396"/>
    <n v="1437820396"/>
    <b v="0"/>
    <x v="29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x v="0"/>
    <s v="USD"/>
    <n v="1441771218"/>
    <n v="1436587218"/>
    <b v="0"/>
    <x v="80"/>
    <b v="0"/>
    <s v="theater/plays"/>
    <x v="60"/>
    <n v="9.75"/>
    <x v="1"/>
    <x v="6"/>
  </r>
  <r>
    <n v="2904"/>
    <s v="The Love Shack"/>
    <s v="A Tequila slammer with a slice of Tarantino, a line of the London Fringe scene and a shot of â€œBreaking Badâ€. New Writing."/>
    <x v="15"/>
    <n v="75"/>
    <x v="2"/>
    <x v="1"/>
    <s v="GBP"/>
    <n v="1415534400"/>
    <n v="1414538031"/>
    <b v="0"/>
    <x v="80"/>
    <b v="0"/>
    <s v="theater/plays"/>
    <x v="62"/>
    <n v="18.75"/>
    <x v="1"/>
    <x v="6"/>
  </r>
  <r>
    <n v="2905"/>
    <s v="DIANA's &quot;Late: A Cowboy Song&quot; by Sarah Ruhl"/>
    <s v="Philly-based feminist theatre's inaugural production about a woman's friendship with an awesome lady cowboy."/>
    <x v="8"/>
    <n v="622"/>
    <x v="2"/>
    <x v="0"/>
    <s v="USD"/>
    <n v="1473211313"/>
    <n v="1472001713"/>
    <b v="0"/>
    <x v="57"/>
    <b v="0"/>
    <s v="theater/plays"/>
    <x v="82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x v="0"/>
    <s v="USD"/>
    <n v="1438390800"/>
    <n v="1436888066"/>
    <b v="0"/>
    <x v="63"/>
    <b v="0"/>
    <s v="theater/plays"/>
    <x v="114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x v="30"/>
    <n v="2"/>
    <x v="2"/>
    <x v="0"/>
    <s v="USD"/>
    <n v="1463259837"/>
    <n v="1458075837"/>
    <b v="0"/>
    <x v="84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x v="0"/>
    <s v="USD"/>
    <n v="1465407219"/>
    <n v="1462815219"/>
    <b v="0"/>
    <x v="81"/>
    <b v="0"/>
    <s v="theater/plays"/>
    <x v="56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x v="0"/>
    <s v="USD"/>
    <n v="1416944760"/>
    <n v="1413527001"/>
    <b v="0"/>
    <x v="29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x v="11"/>
    <n v="1"/>
    <x v="2"/>
    <x v="1"/>
    <s v="GBP"/>
    <n v="1434139887"/>
    <n v="1428955887"/>
    <b v="0"/>
    <x v="29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x v="0"/>
    <s v="USD"/>
    <n v="1435429626"/>
    <n v="1431973626"/>
    <b v="0"/>
    <x v="25"/>
    <b v="0"/>
    <s v="theater/plays"/>
    <x v="121"/>
    <n v="46.93"/>
    <x v="1"/>
    <x v="6"/>
  </r>
  <r>
    <n v="2912"/>
    <s v="Fair Play"/>
    <s v="Set in Iceland, Fair Play is a a dark comedy- a play within a play. An extravaganza, fueled by Absinthe, and touched by the Surreal."/>
    <x v="377"/>
    <n v="2030"/>
    <x v="2"/>
    <x v="0"/>
    <s v="USD"/>
    <n v="1452827374"/>
    <n v="1450235374"/>
    <b v="0"/>
    <x v="55"/>
    <b v="0"/>
    <s v="theater/plays"/>
    <x v="51"/>
    <n v="78.08"/>
    <x v="1"/>
    <x v="6"/>
  </r>
  <r>
    <n v="2913"/>
    <s v="The Salem Haunted Magic Show"/>
    <s v="A LIVE history infused, frightening magic and mind reading show in the heart of the Halloween capital of the world, Salem, MA!!"/>
    <x v="3"/>
    <n v="2"/>
    <x v="2"/>
    <x v="0"/>
    <s v="USD"/>
    <n v="1410041339"/>
    <n v="1404857339"/>
    <b v="0"/>
    <x v="84"/>
    <b v="0"/>
    <s v="theater/plays"/>
    <x v="50"/>
    <n v="1"/>
    <x v="1"/>
    <x v="6"/>
  </r>
  <r>
    <n v="2914"/>
    <s v="Hercules the Panto"/>
    <s v="Hercules must complete four challenges in order to meet the father he never knew"/>
    <x v="31"/>
    <n v="1"/>
    <x v="2"/>
    <x v="1"/>
    <s v="GBP"/>
    <n v="1426365994"/>
    <n v="1421185594"/>
    <b v="0"/>
    <x v="29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x v="28"/>
    <n v="611"/>
    <x v="2"/>
    <x v="1"/>
    <s v="GBP"/>
    <n v="1458117190"/>
    <n v="1455528790"/>
    <b v="0"/>
    <x v="83"/>
    <b v="0"/>
    <s v="theater/plays"/>
    <x v="220"/>
    <n v="203.67"/>
    <x v="1"/>
    <x v="6"/>
  </r>
  <r>
    <n v="2916"/>
    <s v="An Interview With Gaddafi - The Stage Play"/>
    <s v="The moving dramatisation of one man's journey to find the truth behind the Libyan regime change."/>
    <x v="378"/>
    <n v="145"/>
    <x v="2"/>
    <x v="1"/>
    <s v="GBP"/>
    <n v="1400498789"/>
    <n v="1398511589"/>
    <b v="0"/>
    <x v="63"/>
    <b v="0"/>
    <s v="theater/plays"/>
    <x v="59"/>
    <n v="20.71"/>
    <x v="1"/>
    <x v="6"/>
  </r>
  <r>
    <n v="2917"/>
    <s v="Elevation Twelfth Night"/>
    <s v="Cross dressing, cross gartering, crossed swords. Cross a bridge and come see this fantastically fun rendition of Twelfth Night"/>
    <x v="13"/>
    <n v="437"/>
    <x v="2"/>
    <x v="0"/>
    <s v="USD"/>
    <n v="1442381847"/>
    <n v="1440826647"/>
    <b v="0"/>
    <x v="82"/>
    <b v="0"/>
    <s v="theater/plays"/>
    <x v="66"/>
    <n v="48.56"/>
    <x v="1"/>
    <x v="6"/>
  </r>
  <r>
    <n v="2918"/>
    <s v="When Johnny Comes Marching Home"/>
    <s v="A meta-theatrical retelling of Chekhov's Three Sisters, framed with Civil War Hymns, Dance, and wild theatricality."/>
    <x v="10"/>
    <n v="1362"/>
    <x v="2"/>
    <x v="0"/>
    <s v="USD"/>
    <n v="1446131207"/>
    <n v="1443712007"/>
    <b v="0"/>
    <x v="9"/>
    <b v="0"/>
    <s v="theater/plays"/>
    <x v="117"/>
    <n v="68.099999999999994"/>
    <x v="1"/>
    <x v="6"/>
  </r>
  <r>
    <n v="2919"/>
    <s v="While the Stars Fall"/>
    <s v="A full staged reading of a new play about a boy who learns how to be happy from the most unexpected person."/>
    <x v="20"/>
    <n v="51"/>
    <x v="2"/>
    <x v="0"/>
    <s v="USD"/>
    <n v="1407250329"/>
    <n v="1404658329"/>
    <b v="0"/>
    <x v="79"/>
    <b v="0"/>
    <s v="theater/plays"/>
    <x v="114"/>
    <n v="8.5"/>
    <x v="1"/>
    <x v="6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x v="5"/>
    <s v="CAD"/>
    <n v="1427306470"/>
    <n v="1424718070"/>
    <b v="0"/>
    <x v="62"/>
    <b v="0"/>
    <s v="theater/plays"/>
    <x v="117"/>
    <n v="51.62"/>
    <x v="1"/>
    <x v="6"/>
  </r>
  <r>
    <n v="2921"/>
    <s v="Fools Rush In: A Cabaret Benefiting BC/EFA Kickstarter"/>
    <s v="I'm creating a cabaret in which all donations go directly to Broadway Cares/Equity Fights AIDS."/>
    <x v="213"/>
    <n v="129"/>
    <x v="0"/>
    <x v="0"/>
    <s v="USD"/>
    <n v="1411679804"/>
    <n v="1409087804"/>
    <b v="0"/>
    <x v="8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x v="1"/>
    <s v="GBP"/>
    <n v="1431982727"/>
    <n v="1428094727"/>
    <b v="0"/>
    <x v="79"/>
    <b v="1"/>
    <s v="theater/musical"/>
    <x v="8"/>
    <n v="83.33"/>
    <x v="1"/>
    <x v="40"/>
  </r>
  <r>
    <n v="2923"/>
    <s v="Kaylee's Senior Project"/>
    <s v="Spreading the love of theatre, one step at a time. I would like to produce a reading of one of my favorite musicals"/>
    <x v="43"/>
    <n v="300"/>
    <x v="0"/>
    <x v="0"/>
    <s v="USD"/>
    <n v="1422068400"/>
    <n v="1420774779"/>
    <b v="0"/>
    <x v="73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x v="31"/>
    <n v="25800"/>
    <x v="0"/>
    <x v="0"/>
    <s v="USD"/>
    <n v="1431143940"/>
    <n v="1428585710"/>
    <b v="0"/>
    <x v="206"/>
    <b v="1"/>
    <s v="theater/musical"/>
    <x v="3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x v="0"/>
    <s v="USD"/>
    <n v="1410444068"/>
    <n v="1407852068"/>
    <b v="0"/>
    <x v="473"/>
    <b v="1"/>
    <s v="theater/musical"/>
    <x v="21"/>
    <n v="231.66"/>
    <x v="1"/>
    <x v="40"/>
  </r>
  <r>
    <n v="2926"/>
    <s v="Mirror Image - An Original Musical"/>
    <s v="A musical, by Louis Lagalante and Patty Hamilton, that explores loss and the different ways we can choose to move on from it."/>
    <x v="9"/>
    <n v="3750"/>
    <x v="0"/>
    <x v="0"/>
    <s v="USD"/>
    <n v="1424715779"/>
    <n v="1423506179"/>
    <b v="0"/>
    <x v="133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x v="0"/>
    <s v="USD"/>
    <n v="1405400400"/>
    <n v="1402934629"/>
    <b v="0"/>
    <x v="64"/>
    <b v="1"/>
    <s v="theater/musical"/>
    <x v="26"/>
    <n v="112.14"/>
    <x v="1"/>
    <x v="40"/>
  </r>
  <r>
    <n v="2928"/>
    <s v="Music Theatre of Idaho Presents &quot;A Year with Frog and Toad"/>
    <s v="This is a touring production for schools in the Treasure Valley!"/>
    <x v="28"/>
    <n v="1000"/>
    <x v="0"/>
    <x v="0"/>
    <s v="USD"/>
    <n v="1457135846"/>
    <n v="1454543846"/>
    <b v="0"/>
    <x v="54"/>
    <b v="1"/>
    <s v="theater/musical"/>
    <x v="8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x v="0"/>
    <s v="USD"/>
    <n v="1401024758"/>
    <n v="1398432758"/>
    <b v="0"/>
    <x v="58"/>
    <b v="1"/>
    <s v="theater/musical"/>
    <x v="21"/>
    <n v="255.17"/>
    <x v="1"/>
    <x v="40"/>
  </r>
  <r>
    <n v="2930"/>
    <s v="Forbear! Theatre"/>
    <s v="Forbear! is a new theatre company aiming to produce exciting and innovative theatre using performers from a variety of disciplines."/>
    <x v="3"/>
    <n v="10092"/>
    <x v="0"/>
    <x v="1"/>
    <s v="GBP"/>
    <n v="1431007264"/>
    <n v="1428415264"/>
    <b v="0"/>
    <x v="95"/>
    <b v="1"/>
    <s v="theater/musical"/>
    <x v="7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x v="5"/>
    <s v="CAD"/>
    <n v="1410761280"/>
    <n v="1408604363"/>
    <b v="0"/>
    <x v="82"/>
    <b v="1"/>
    <s v="theater/musical"/>
    <x v="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x v="2"/>
    <s v="AUD"/>
    <n v="1424516400"/>
    <n v="1421812637"/>
    <b v="0"/>
    <x v="44"/>
    <b v="1"/>
    <s v="theater/musical"/>
    <x v="2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x v="0"/>
    <s v="USD"/>
    <n v="1465081053"/>
    <n v="1462489053"/>
    <b v="0"/>
    <x v="241"/>
    <b v="1"/>
    <s v="theater/musical"/>
    <x v="33"/>
    <n v="47.57"/>
    <x v="1"/>
    <x v="40"/>
  </r>
  <r>
    <n v="2934"/>
    <s v="Songs for a New World"/>
    <s v="Powerful community theatre production of Jason Robert Brown's &quot;Songs for a New World&quot; in London, Ontario."/>
    <x v="30"/>
    <n v="2700"/>
    <x v="0"/>
    <x v="5"/>
    <s v="CAD"/>
    <n v="1402845364"/>
    <n v="1400253364"/>
    <b v="0"/>
    <x v="77"/>
    <b v="1"/>
    <s v="theater/musical"/>
    <x v="29"/>
    <n v="72.97"/>
    <x v="1"/>
    <x v="40"/>
  </r>
  <r>
    <n v="2935"/>
    <s v="Fresco presents SNOW WHITE - GARAGE OPERA!"/>
    <s v="Fresco brings a full scale operatic production to your neighborhood - SNOW WHITE, set to the world's greatest music!"/>
    <x v="8"/>
    <n v="3531"/>
    <x v="0"/>
    <x v="0"/>
    <s v="USD"/>
    <n v="1472490000"/>
    <n v="1467468008"/>
    <b v="0"/>
    <x v="70"/>
    <b v="1"/>
    <s v="theater/musical"/>
    <x v="7"/>
    <n v="90.54"/>
    <x v="1"/>
    <x v="40"/>
  </r>
  <r>
    <n v="2936"/>
    <s v="Put Music in our Musical: Rosetown Playhouse"/>
    <s v="We need your help to complete our musical! Help us add two more original songs to our winter show, Babes in Toyland."/>
    <x v="28"/>
    <n v="1280"/>
    <x v="0"/>
    <x v="0"/>
    <s v="USD"/>
    <n v="1413176340"/>
    <n v="1412091423"/>
    <b v="0"/>
    <x v="69"/>
    <b v="1"/>
    <s v="theater/musical"/>
    <x v="30"/>
    <n v="37.65"/>
    <x v="1"/>
    <x v="40"/>
  </r>
  <r>
    <n v="2937"/>
    <s v="UCAS"/>
    <s v="UCAS is a new British musical premiering at the Edinburgh Fringe Festival 2014."/>
    <x v="15"/>
    <n v="2000"/>
    <x v="0"/>
    <x v="1"/>
    <s v="GBP"/>
    <n v="1405249113"/>
    <n v="1402657113"/>
    <b v="0"/>
    <x v="165"/>
    <b v="1"/>
    <s v="theater/musical"/>
    <x v="18"/>
    <n v="36.36"/>
    <x v="1"/>
    <x v="40"/>
  </r>
  <r>
    <n v="2938"/>
    <s v="Keep It Spinning."/>
    <s v="Keep It Spinning! Is an after-school, six week workshop, during which students create an musical based on on an overarching theme."/>
    <x v="23"/>
    <n v="4055"/>
    <x v="0"/>
    <x v="0"/>
    <s v="USD"/>
    <n v="1422636814"/>
    <n v="1420044814"/>
    <b v="0"/>
    <x v="58"/>
    <b v="1"/>
    <s v="theater/musical"/>
    <x v="7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x v="0"/>
    <s v="USD"/>
    <n v="1409187600"/>
    <n v="1406316312"/>
    <b v="0"/>
    <x v="20"/>
    <b v="1"/>
    <s v="theater/musical"/>
    <x v="3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x v="0"/>
    <s v="USD"/>
    <n v="1421606018"/>
    <n v="1418150018"/>
    <b v="0"/>
    <x v="51"/>
    <b v="1"/>
    <s v="theater/musical"/>
    <x v="13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x v="31"/>
    <n v="1"/>
    <x v="2"/>
    <x v="0"/>
    <s v="USD"/>
    <n v="1425250955"/>
    <n v="1422658955"/>
    <b v="0"/>
    <x v="29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x v="61"/>
    <n v="40850"/>
    <x v="2"/>
    <x v="5"/>
    <s v="CAD"/>
    <n v="1450297080"/>
    <n v="1448565459"/>
    <b v="0"/>
    <x v="91"/>
    <b v="0"/>
    <s v="theater/spaces"/>
    <x v="68"/>
    <n v="202.23"/>
    <x v="1"/>
    <x v="38"/>
  </r>
  <r>
    <n v="2943"/>
    <s v="BlackSpace: Urban Performance Arts Collective"/>
    <s v="Building a Resource Network and Funding Capacity to support, empower and promote Afrocentric Arts in Metro Columbus"/>
    <x v="9"/>
    <n v="0"/>
    <x v="2"/>
    <x v="0"/>
    <s v="USD"/>
    <n v="1428894380"/>
    <n v="1426302380"/>
    <b v="0"/>
    <x v="78"/>
    <b v="0"/>
    <s v="theater/spaces"/>
    <x v="50"/>
    <n v="0"/>
    <x v="1"/>
    <x v="38"/>
  </r>
  <r>
    <n v="2944"/>
    <s v="Guardian Theatre, Arts in Education Theatre"/>
    <s v="Our vision: build and operate a Theater Arts Center for south-central Washington state in Goldendale."/>
    <x v="3"/>
    <n v="100"/>
    <x v="2"/>
    <x v="0"/>
    <s v="USD"/>
    <n v="1433714198"/>
    <n v="1431122198"/>
    <b v="0"/>
    <x v="29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x v="63"/>
    <n v="0"/>
    <x v="2"/>
    <x v="0"/>
    <s v="USD"/>
    <n v="1432437660"/>
    <n v="1429845660"/>
    <b v="0"/>
    <x v="78"/>
    <b v="0"/>
    <s v="theater/spaces"/>
    <x v="50"/>
    <n v="0"/>
    <x v="1"/>
    <x v="38"/>
  </r>
  <r>
    <n v="2946"/>
    <s v="Create The Twisted Tree Theatre"/>
    <s v="I have set up a new theatre company, and am looking to raise funds to purchase a venue with a difference to a standard theatre."/>
    <x v="13"/>
    <n v="2"/>
    <x v="2"/>
    <x v="1"/>
    <s v="GBP"/>
    <n v="1471265092"/>
    <n v="1468673092"/>
    <b v="0"/>
    <x v="84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x v="0"/>
    <s v="USD"/>
    <n v="1480007460"/>
    <n v="1475760567"/>
    <b v="0"/>
    <x v="62"/>
    <b v="0"/>
    <s v="theater/spaces"/>
    <x v="65"/>
    <n v="82.46"/>
    <x v="1"/>
    <x v="38"/>
  </r>
  <r>
    <n v="2948"/>
    <s v="Xenu's Space Opera"/>
    <s v="The Space Opera is an action packed reenactment of Xenu's story, a sacred teaching thats considered a secret of the Scientology church"/>
    <x v="69"/>
    <n v="24"/>
    <x v="2"/>
    <x v="0"/>
    <s v="USD"/>
    <n v="1433259293"/>
    <n v="1428075293"/>
    <b v="0"/>
    <x v="82"/>
    <b v="0"/>
    <s v="theater/spaces"/>
    <x v="5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x v="0"/>
    <s v="USD"/>
    <n v="1447965917"/>
    <n v="1445370317"/>
    <b v="0"/>
    <x v="84"/>
    <b v="0"/>
    <s v="theater/spaces"/>
    <x v="56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x v="0"/>
    <s v="USD"/>
    <n v="1453538752"/>
    <n v="1450946752"/>
    <b v="0"/>
    <x v="78"/>
    <b v="0"/>
    <s v="theater/spaces"/>
    <x v="5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x v="0"/>
    <s v="USD"/>
    <n v="1412536573"/>
    <n v="1408648573"/>
    <b v="0"/>
    <x v="6"/>
    <b v="0"/>
    <s v="theater/spaces"/>
    <x v="53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x v="0"/>
    <s v="USD"/>
    <n v="1476676800"/>
    <n v="1473957239"/>
    <b v="0"/>
    <x v="22"/>
    <b v="0"/>
    <s v="theater/spaces"/>
    <x v="59"/>
    <n v="200.63"/>
    <x v="1"/>
    <x v="38"/>
  </r>
  <r>
    <n v="2953"/>
    <s v="Pueblo Underground Theater (Canceled)"/>
    <s v="I want to purchase the former Bread Of Life Church and convert it into a multipurpose theater space for local talent."/>
    <x v="307"/>
    <n v="605"/>
    <x v="1"/>
    <x v="0"/>
    <s v="USD"/>
    <n v="1444330821"/>
    <n v="1441738821"/>
    <b v="0"/>
    <x v="83"/>
    <b v="0"/>
    <s v="theater/spaces"/>
    <x v="5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x v="0"/>
    <s v="USD"/>
    <n v="1489669203"/>
    <n v="1487944803"/>
    <b v="0"/>
    <x v="78"/>
    <b v="0"/>
    <s v="theater/spaces"/>
    <x v="50"/>
    <n v="0"/>
    <x v="1"/>
    <x v="38"/>
  </r>
  <r>
    <n v="2955"/>
    <s v="A Stage for Stage Door Theater Company (Canceled)"/>
    <s v="Stage Door Theater needs a stage for its current and future productions. Can you help?"/>
    <x v="38"/>
    <n v="715"/>
    <x v="1"/>
    <x v="0"/>
    <s v="USD"/>
    <n v="1434476849"/>
    <n v="1431884849"/>
    <b v="0"/>
    <x v="202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x v="0"/>
    <s v="USD"/>
    <n v="1462402850"/>
    <n v="1459810850"/>
    <b v="0"/>
    <x v="9"/>
    <b v="0"/>
    <s v="theater/spaces"/>
    <x v="123"/>
    <n v="66.099999999999994"/>
    <x v="1"/>
    <x v="38"/>
  </r>
  <r>
    <n v="2957"/>
    <s v="BAMA Theatre Headset Campaign (Canceled)"/>
    <s v="Theatre in Tuscaloosa, AL built in the 1930s.  The headsets seem about that old. They are almost unusable."/>
    <x v="36"/>
    <n v="280"/>
    <x v="1"/>
    <x v="0"/>
    <s v="USD"/>
    <n v="1427498172"/>
    <n v="1422317772"/>
    <b v="0"/>
    <x v="83"/>
    <b v="0"/>
    <s v="theater/spaces"/>
    <x v="53"/>
    <n v="93.33"/>
    <x v="1"/>
    <x v="38"/>
  </r>
  <r>
    <n v="2958"/>
    <s v="Uprising Theater (Canceled)"/>
    <s v="Chicago Based Theater Company and Venue Dedicated to Social Justice and Mainstreaming the Palestinian Narrative"/>
    <x v="58"/>
    <n v="0"/>
    <x v="1"/>
    <x v="0"/>
    <s v="USD"/>
    <n v="1462729317"/>
    <n v="1457548917"/>
    <b v="0"/>
    <x v="78"/>
    <b v="0"/>
    <s v="theater/spaces"/>
    <x v="5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x v="3"/>
    <n v="0"/>
    <x v="1"/>
    <x v="1"/>
    <s v="GBP"/>
    <n v="1465258325"/>
    <n v="1462666325"/>
    <b v="0"/>
    <x v="78"/>
    <b v="0"/>
    <s v="theater/spaces"/>
    <x v="50"/>
    <n v="0"/>
    <x v="1"/>
    <x v="38"/>
  </r>
  <r>
    <n v="2960"/>
    <s v="Lynnewood Hall Restoration (Canceled)"/>
    <s v="Built in the late 1800's, this 70K sq. feet estate has fallen into disrepair.  Seeking to buy and convert to useful space"/>
    <x v="381"/>
    <n v="0"/>
    <x v="1"/>
    <x v="0"/>
    <s v="USD"/>
    <n v="1410459023"/>
    <n v="1407867023"/>
    <b v="0"/>
    <x v="78"/>
    <b v="0"/>
    <s v="theater/spaces"/>
    <x v="5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x v="0"/>
    <s v="USD"/>
    <n v="1427342400"/>
    <n v="1424927159"/>
    <b v="0"/>
    <x v="52"/>
    <b v="1"/>
    <s v="theater/plays"/>
    <x v="5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x v="0"/>
    <s v="USD"/>
    <n v="1425193140"/>
    <n v="1422769906"/>
    <b v="0"/>
    <x v="9"/>
    <b v="1"/>
    <s v="theater/plays"/>
    <x v="10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x v="0"/>
    <s v="USD"/>
    <n v="1435835824"/>
    <n v="1433243824"/>
    <b v="0"/>
    <x v="15"/>
    <b v="1"/>
    <s v="theater/plays"/>
    <x v="13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x v="0"/>
    <s v="USD"/>
    <n v="1407360720"/>
    <n v="1404769819"/>
    <b v="0"/>
    <x v="193"/>
    <b v="1"/>
    <s v="theater/plays"/>
    <x v="7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x v="0"/>
    <s v="USD"/>
    <n v="1436290233"/>
    <n v="1433698233"/>
    <b v="0"/>
    <x v="70"/>
    <b v="1"/>
    <s v="theater/plays"/>
    <x v="15"/>
    <n v="41.92"/>
    <x v="1"/>
    <x v="6"/>
  </r>
  <r>
    <n v="2966"/>
    <s v="Fat Pig, The Play!"/>
    <s v="Bringing one of Neil LaBute's incredibly witty and viciously honest plays, about body image and the effect it has on us, to life!"/>
    <x v="3"/>
    <n v="11363"/>
    <x v="0"/>
    <x v="0"/>
    <s v="USD"/>
    <n v="1442425412"/>
    <n v="1439833412"/>
    <b v="0"/>
    <x v="130"/>
    <b v="1"/>
    <s v="theater/plays"/>
    <x v="35"/>
    <n v="88.77"/>
    <x v="1"/>
    <x v="6"/>
  </r>
  <r>
    <n v="2967"/>
    <s v="Scissortail: A play about the Oklahoma City Bombing"/>
    <s v="Scissortail is a story of loss, grief, and recovery based on the events of the 1995 Oklahoma City Bombing."/>
    <x v="10"/>
    <n v="5696"/>
    <x v="0"/>
    <x v="0"/>
    <s v="USD"/>
    <n v="1425872692"/>
    <n v="1423284292"/>
    <b v="0"/>
    <x v="26"/>
    <b v="1"/>
    <s v="theater/plays"/>
    <x v="35"/>
    <n v="80.23"/>
    <x v="1"/>
    <x v="6"/>
  </r>
  <r>
    <n v="2968"/>
    <s v="The Curse of the Babywoman @ FringeNYC"/>
    <s v="The Curse of the Babywoman is real â€” and it is coming to FringeNYC this August."/>
    <x v="8"/>
    <n v="3710"/>
    <x v="0"/>
    <x v="0"/>
    <s v="USD"/>
    <n v="1471406340"/>
    <n v="1470227660"/>
    <b v="0"/>
    <x v="5"/>
    <b v="1"/>
    <s v="theater/plays"/>
    <x v="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x v="5"/>
    <s v="CAD"/>
    <n v="1430693460"/>
    <n v="1428087153"/>
    <b v="0"/>
    <x v="57"/>
    <b v="1"/>
    <s v="theater/plays"/>
    <x v="200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x v="0"/>
    <s v="USD"/>
    <n v="1405699451"/>
    <n v="1403107451"/>
    <b v="0"/>
    <x v="110"/>
    <b v="1"/>
    <s v="theater/plays"/>
    <x v="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x v="0"/>
    <s v="USD"/>
    <n v="1409500078"/>
    <n v="1406908078"/>
    <b v="0"/>
    <x v="68"/>
    <b v="1"/>
    <s v="theater/plays"/>
    <x v="8"/>
    <n v="74.53"/>
    <x v="1"/>
    <x v="6"/>
  </r>
  <r>
    <n v="2972"/>
    <s v="A Bad Plan"/>
    <s v="A group of artists. A mythical art piece. A harrowing quest. And some margaritas."/>
    <x v="13"/>
    <n v="2107"/>
    <x v="0"/>
    <x v="0"/>
    <s v="USD"/>
    <n v="1480899600"/>
    <n v="1479609520"/>
    <b v="0"/>
    <x v="57"/>
    <b v="1"/>
    <s v="theater/plays"/>
    <x v="2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x v="0"/>
    <s v="USD"/>
    <n v="1451620800"/>
    <n v="1449171508"/>
    <b v="0"/>
    <x v="51"/>
    <b v="1"/>
    <s v="theater/plays"/>
    <x v="21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x v="0"/>
    <s v="USD"/>
    <n v="1411695300"/>
    <n v="1409275671"/>
    <b v="0"/>
    <x v="45"/>
    <b v="1"/>
    <s v="theater/plays"/>
    <x v="21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x v="0"/>
    <s v="USD"/>
    <n v="1417057200"/>
    <n v="1414599886"/>
    <b v="0"/>
    <x v="116"/>
    <b v="1"/>
    <s v="theater/plays"/>
    <x v="8"/>
    <n v="70.88"/>
    <x v="1"/>
    <x v="6"/>
  </r>
  <r>
    <n v="2976"/>
    <s v="Pizza Delique"/>
    <s v="A play that addresses an important social issue, brought to light by members of the UoM Drama Society."/>
    <x v="159"/>
    <n v="120"/>
    <x v="0"/>
    <x v="1"/>
    <s v="GBP"/>
    <n v="1457870400"/>
    <n v="1456421530"/>
    <b v="0"/>
    <x v="25"/>
    <b v="1"/>
    <s v="theater/plays"/>
    <x v="193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x v="0"/>
    <s v="USD"/>
    <n v="1427076840"/>
    <n v="1421960934"/>
    <b v="0"/>
    <x v="209"/>
    <b v="1"/>
    <s v="theater/plays"/>
    <x v="35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x v="0"/>
    <s v="USD"/>
    <n v="1413784740"/>
    <n v="1412954547"/>
    <b v="0"/>
    <x v="38"/>
    <b v="1"/>
    <s v="theater/plays"/>
    <x v="32"/>
    <n v="60.69"/>
    <x v="1"/>
    <x v="6"/>
  </r>
  <r>
    <n v="2979"/>
    <s v="'ART'"/>
    <s v="Dear Stone returns with Yasmina Reza's 'ART', a compelling, clever exploration of friendship under duress. Thanks for watching!"/>
    <x v="10"/>
    <n v="5070"/>
    <x v="0"/>
    <x v="0"/>
    <s v="USD"/>
    <n v="1420524000"/>
    <n v="1419104823"/>
    <b v="0"/>
    <x v="67"/>
    <b v="1"/>
    <s v="theater/plays"/>
    <x v="7"/>
    <n v="110.22"/>
    <x v="1"/>
    <x v="6"/>
  </r>
  <r>
    <n v="2980"/>
    <s v="INDEPENDENCE NYC"/>
    <s v="1 director, 4 actors, and a whole lotta determination. Help us bring this brilliant story to the heart of NYC!"/>
    <x v="9"/>
    <n v="3275"/>
    <x v="0"/>
    <x v="0"/>
    <s v="USD"/>
    <n v="1440381600"/>
    <n v="1438639130"/>
    <b v="0"/>
    <x v="54"/>
    <b v="1"/>
    <s v="theater/plays"/>
    <x v="15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x v="17"/>
    <s v="EUR"/>
    <n v="1443014756"/>
    <n v="1439126756"/>
    <b v="1"/>
    <x v="174"/>
    <b v="1"/>
    <s v="theater/spaces"/>
    <x v="32"/>
    <n v="53.16"/>
    <x v="1"/>
    <x v="38"/>
  </r>
  <r>
    <n v="2982"/>
    <s v="Railway Playhouse: Setting up a community arts space"/>
    <s v="Renovating this historical landmark, into an arts venue and theatre space for the community."/>
    <x v="10"/>
    <n v="5103"/>
    <x v="0"/>
    <x v="1"/>
    <s v="GBP"/>
    <n v="1455208143"/>
    <n v="1452616143"/>
    <b v="1"/>
    <x v="211"/>
    <b v="1"/>
    <s v="theater/spaces"/>
    <x v="21"/>
    <n v="86.49"/>
    <x v="1"/>
    <x v="38"/>
  </r>
  <r>
    <n v="2983"/>
    <s v="Build the House of Dad's!"/>
    <s v="Dad's Garage Theatre Company needs your help buying our new, forever home by hitting our $150,000 STRETCH GOAL!"/>
    <x v="382"/>
    <n v="169985.91"/>
    <x v="0"/>
    <x v="0"/>
    <s v="USD"/>
    <n v="1415722236"/>
    <n v="1410534636"/>
    <b v="1"/>
    <x v="486"/>
    <b v="1"/>
    <s v="theater/spaces"/>
    <x v="92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x v="0"/>
    <s v="USD"/>
    <n v="1472020881"/>
    <n v="1469428881"/>
    <b v="1"/>
    <x v="423"/>
    <b v="1"/>
    <s v="theater/spaces"/>
    <x v="8"/>
    <n v="115.08"/>
    <x v="1"/>
    <x v="38"/>
  </r>
  <r>
    <n v="2985"/>
    <s v="React Aerial Studio"/>
    <s v="From the moment we flew in to the world of The Circus, we have dreamed of opening our own studio. Help us get our dream off the ground!"/>
    <x v="3"/>
    <n v="12165"/>
    <x v="0"/>
    <x v="4"/>
    <s v="NZD"/>
    <n v="1477886400"/>
    <n v="1476228128"/>
    <b v="0"/>
    <x v="112"/>
    <b v="1"/>
    <s v="theater/spaces"/>
    <x v="108"/>
    <n v="109.59"/>
    <x v="1"/>
    <x v="38"/>
  </r>
  <r>
    <n v="2986"/>
    <s v="Higher Education"/>
    <s v="Support the circus arts and help our aerial students work with more height. With your support, we will install beams at 19ft!"/>
    <x v="262"/>
    <n v="2532"/>
    <x v="0"/>
    <x v="1"/>
    <s v="GBP"/>
    <n v="1462100406"/>
    <n v="1456920006"/>
    <b v="0"/>
    <x v="66"/>
    <b v="1"/>
    <s v="theater/spaces"/>
    <x v="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x v="0"/>
    <s v="USD"/>
    <n v="1476316800"/>
    <n v="1473837751"/>
    <b v="0"/>
    <x v="236"/>
    <b v="1"/>
    <s v="theater/spaces"/>
    <x v="5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x v="28"/>
    <n v="1000"/>
    <x v="0"/>
    <x v="1"/>
    <s v="GBP"/>
    <n v="1466412081"/>
    <n v="1463820081"/>
    <b v="0"/>
    <x v="33"/>
    <b v="1"/>
    <s v="theater/spaces"/>
    <x v="8"/>
    <n v="35.71"/>
    <x v="1"/>
    <x v="38"/>
  </r>
  <r>
    <n v="2989"/>
    <s v="Let's Light Up The Gem!"/>
    <s v="Bring the movies back to Bethel, Maine."/>
    <x v="22"/>
    <n v="35307"/>
    <x v="0"/>
    <x v="0"/>
    <s v="USD"/>
    <n v="1450673940"/>
    <n v="1448756962"/>
    <b v="0"/>
    <x v="487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x v="3"/>
    <n v="10000"/>
    <x v="0"/>
    <x v="0"/>
    <s v="USD"/>
    <n v="1452174420"/>
    <n v="1449150420"/>
    <b v="0"/>
    <x v="74"/>
    <b v="1"/>
    <s v="theater/spaces"/>
    <x v="8"/>
    <n v="370.37"/>
    <x v="1"/>
    <x v="38"/>
  </r>
  <r>
    <n v="2991"/>
    <s v="gimmeLIVE @ 9 Wallis"/>
    <s v="A new intimate listening room with tables &amp; theatre seating where artist &amp; fans connect through music, comedy &amp; performing arts."/>
    <x v="0"/>
    <n v="8780"/>
    <x v="0"/>
    <x v="0"/>
    <s v="USD"/>
    <n v="1485547530"/>
    <n v="1483646730"/>
    <b v="0"/>
    <x v="251"/>
    <b v="1"/>
    <s v="theater/spaces"/>
    <x v="33"/>
    <n v="94.41"/>
    <x v="1"/>
    <x v="38"/>
  </r>
  <r>
    <n v="2992"/>
    <s v="Th'underGrounds"/>
    <s v="Creating a non-profit CAFE &amp; VILLAGE COMMONS in SE Portland, in service to Neighbors, Kids, Artists &amp; the Underserved"/>
    <x v="9"/>
    <n v="3135"/>
    <x v="0"/>
    <x v="0"/>
    <s v="USD"/>
    <n v="1476037510"/>
    <n v="1473445510"/>
    <b v="0"/>
    <x v="31"/>
    <b v="1"/>
    <s v="theater/spaces"/>
    <x v="2"/>
    <n v="48.98"/>
    <x v="1"/>
    <x v="38"/>
  </r>
  <r>
    <n v="2993"/>
    <s v="TRUE WEST: Think, Dog! Productions"/>
    <s v="Help us build the Kitchen from Hell!"/>
    <x v="28"/>
    <n v="1003"/>
    <x v="0"/>
    <x v="0"/>
    <s v="USD"/>
    <n v="1455998867"/>
    <n v="1453406867"/>
    <b v="0"/>
    <x v="19"/>
    <b v="1"/>
    <s v="theater/spaces"/>
    <x v="8"/>
    <n v="45.59"/>
    <x v="1"/>
    <x v="38"/>
  </r>
  <r>
    <n v="2994"/>
    <s v="St. Michael Boat Parties - Halloween and Beyond!"/>
    <s v="Help the hosts of the infamous St. Michael sustain and create epic boat parties through Halloween and into 2015"/>
    <x v="43"/>
    <n v="1373.24"/>
    <x v="0"/>
    <x v="1"/>
    <s v="GBP"/>
    <n v="1412335772"/>
    <n v="1409743772"/>
    <b v="0"/>
    <x v="211"/>
    <b v="1"/>
    <s v="theater/spaces"/>
    <x v="354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x v="0"/>
    <s v="USD"/>
    <n v="1484841471"/>
    <n v="1482249471"/>
    <b v="0"/>
    <x v="437"/>
    <b v="1"/>
    <s v="theater/spaces"/>
    <x v="2"/>
    <n v="63.23"/>
    <x v="1"/>
    <x v="38"/>
  </r>
  <r>
    <n v="2996"/>
    <s v="Sea Tea Improv's Comedy Theater in Hartford, CT"/>
    <s v="A permanent home for comedy in Connecticut in the heart of downtown Hartford."/>
    <x v="19"/>
    <n v="60180"/>
    <x v="0"/>
    <x v="0"/>
    <s v="USD"/>
    <n v="1432677240"/>
    <n v="1427493240"/>
    <b v="0"/>
    <x v="413"/>
    <b v="1"/>
    <s v="theater/spaces"/>
    <x v="174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x v="0"/>
    <s v="USD"/>
    <n v="1488171540"/>
    <n v="1486661793"/>
    <b v="0"/>
    <x v="248"/>
    <b v="1"/>
    <s v="theater/spaces"/>
    <x v="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x v="0"/>
    <s v="USD"/>
    <n v="1402892700"/>
    <n v="1400474329"/>
    <b v="0"/>
    <x v="488"/>
    <b v="1"/>
    <s v="theater/spaces"/>
    <x v="33"/>
    <n v="118.97"/>
    <x v="1"/>
    <x v="38"/>
  </r>
  <r>
    <n v="2999"/>
    <s v="RAT Fund-Riser"/>
    <s v="Restless Artists' Theatre is building risers and installing better lighting for our patrons.  We need to purchase raw materials."/>
    <x v="383"/>
    <n v="1605"/>
    <x v="0"/>
    <x v="0"/>
    <s v="USD"/>
    <n v="1488333600"/>
    <n v="1487094360"/>
    <b v="0"/>
    <x v="9"/>
    <b v="1"/>
    <s v="theater/spaces"/>
    <x v="17"/>
    <n v="80.25"/>
    <x v="1"/>
    <x v="38"/>
  </r>
  <r>
    <n v="3000"/>
    <s v="Voices From The Future"/>
    <s v="A benefit show featuring musicians, dancers &amp; poets all under age 30 to raise money in support of LGBTQ rights and programs."/>
    <x v="2"/>
    <n v="500"/>
    <x v="0"/>
    <x v="0"/>
    <s v="USD"/>
    <n v="1485885600"/>
    <n v="1484682670"/>
    <b v="0"/>
    <x v="22"/>
    <b v="1"/>
    <s v="theater/spaces"/>
    <x v="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x v="0"/>
    <s v="USD"/>
    <n v="1468445382"/>
    <n v="1465853382"/>
    <b v="0"/>
    <x v="489"/>
    <b v="1"/>
    <s v="theater/spaces"/>
    <x v="355"/>
    <n v="131.38"/>
    <x v="1"/>
    <x v="38"/>
  </r>
  <r>
    <n v="3002"/>
    <s v="Help Fund the &quot;Back Room&quot; Arts Space at Jimmy's No 43!"/>
    <s v="Make the workshop/ small stage space at Jimmy's No 43 even better than before!"/>
    <x v="39"/>
    <n v="7595.43"/>
    <x v="0"/>
    <x v="0"/>
    <s v="USD"/>
    <n v="1356552252"/>
    <n v="1353960252"/>
    <b v="0"/>
    <x v="201"/>
    <b v="1"/>
    <s v="theater/spaces"/>
    <x v="15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x v="0"/>
    <s v="USD"/>
    <n v="1456811940"/>
    <n v="1454098976"/>
    <b v="0"/>
    <x v="57"/>
    <b v="1"/>
    <s v="theater/spaces"/>
    <x v="7"/>
    <n v="178.53"/>
    <x v="1"/>
    <x v="38"/>
  </r>
  <r>
    <n v="3004"/>
    <s v="Save the Agawam Cinemas"/>
    <s v="The Agawam Cinemas is to be successfully reopened by new ownership and the twin theaters must be converted to digital projection."/>
    <x v="79"/>
    <n v="45126"/>
    <x v="0"/>
    <x v="0"/>
    <s v="USD"/>
    <n v="1416089324"/>
    <n v="1413493724"/>
    <b v="0"/>
    <x v="490"/>
    <b v="1"/>
    <s v="theater/spaces"/>
    <x v="40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x v="0"/>
    <s v="USD"/>
    <n v="1412611905"/>
    <n v="1410019905"/>
    <b v="0"/>
    <x v="115"/>
    <b v="1"/>
    <s v="theater/spaces"/>
    <x v="28"/>
    <n v="108.24"/>
    <x v="1"/>
    <x v="38"/>
  </r>
  <r>
    <n v="3006"/>
    <s v="ONTARIO STREET THEATRE in Port Hope."/>
    <s v="We're an affordable theatre and rental space that can be molded into anything by anyone."/>
    <x v="6"/>
    <n v="8620"/>
    <x v="0"/>
    <x v="5"/>
    <s v="CAD"/>
    <n v="1418580591"/>
    <n v="1415988591"/>
    <b v="0"/>
    <x v="174"/>
    <b v="1"/>
    <s v="theater/spaces"/>
    <x v="29"/>
    <n v="88.87"/>
    <x v="1"/>
    <x v="38"/>
  </r>
  <r>
    <n v="3007"/>
    <s v="Bethlem"/>
    <s v="Consuite for 2015 CoreCon.  An adventure into insanity."/>
    <x v="20"/>
    <n v="1080"/>
    <x v="0"/>
    <x v="0"/>
    <s v="USD"/>
    <n v="1429938683"/>
    <n v="1428124283"/>
    <b v="0"/>
    <x v="9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x v="0"/>
    <s v="USD"/>
    <n v="1453352719"/>
    <n v="1450760719"/>
    <b v="0"/>
    <x v="55"/>
    <b v="1"/>
    <s v="theater/spaces"/>
    <x v="7"/>
    <n v="116.73"/>
    <x v="1"/>
    <x v="38"/>
  </r>
  <r>
    <n v="3009"/>
    <s v="Montauk Surf Museum"/>
    <s v="The Montauk Surf Museum will present ocean science, as well as the art and history of surfing to visitors and schools in creative ways."/>
    <x v="31"/>
    <n v="29939"/>
    <x v="0"/>
    <x v="0"/>
    <s v="USD"/>
    <n v="1417012840"/>
    <n v="1414417240"/>
    <b v="0"/>
    <x v="130"/>
    <b v="1"/>
    <s v="theater/spaces"/>
    <x v="28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x v="0"/>
    <s v="USD"/>
    <n v="1424548719"/>
    <n v="1419364719"/>
    <b v="0"/>
    <x v="41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x v="43"/>
    <n v="371"/>
    <x v="0"/>
    <x v="3"/>
    <s v="EUR"/>
    <n v="1450911540"/>
    <n v="1448536516"/>
    <b v="0"/>
    <x v="20"/>
    <b v="1"/>
    <s v="theater/spaces"/>
    <x v="39"/>
    <n v="14.84"/>
    <x v="1"/>
    <x v="38"/>
  </r>
  <r>
    <n v="3012"/>
    <s v="Up-lifting Up-Fit!"/>
    <s v="Spring Theatre has recently found a new home in the heart of Winston Salem. We need your help for an up-lifting up-fit!"/>
    <x v="23"/>
    <n v="4685"/>
    <x v="0"/>
    <x v="0"/>
    <s v="USD"/>
    <n v="1423587130"/>
    <n v="1421772730"/>
    <b v="0"/>
    <x v="165"/>
    <b v="1"/>
    <s v="theater/spaces"/>
    <x v="16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x v="0"/>
    <s v="USD"/>
    <n v="1434917049"/>
    <n v="1432325049"/>
    <b v="0"/>
    <x v="329"/>
    <b v="1"/>
    <s v="theater/spaces"/>
    <x v="96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x v="0"/>
    <s v="USD"/>
    <n v="1415163600"/>
    <n v="1412737080"/>
    <b v="0"/>
    <x v="491"/>
    <b v="1"/>
    <s v="theater/spaces"/>
    <x v="40"/>
    <n v="50.76"/>
    <x v="1"/>
    <x v="38"/>
  </r>
  <r>
    <n v="3015"/>
    <s v="A Sign for 34 West"/>
    <s v="We're turning an old yogurt shop into a live theater in downtown Charleston.   Please help us hang our sign!"/>
    <x v="104"/>
    <n v="3508"/>
    <x v="0"/>
    <x v="0"/>
    <s v="USD"/>
    <n v="1402459200"/>
    <n v="1401125238"/>
    <b v="0"/>
    <x v="244"/>
    <b v="1"/>
    <s v="theater/spaces"/>
    <x v="3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x v="0"/>
    <s v="USD"/>
    <n v="1405688952"/>
    <n v="1400504952"/>
    <b v="0"/>
    <x v="17"/>
    <b v="1"/>
    <s v="theater/spaces"/>
    <x v="3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x v="0"/>
    <s v="USD"/>
    <n v="1408566243"/>
    <n v="1405974243"/>
    <b v="0"/>
    <x v="180"/>
    <b v="1"/>
    <s v="theater/spaces"/>
    <x v="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x v="285"/>
    <n v="4230"/>
    <x v="0"/>
    <x v="6"/>
    <s v="EUR"/>
    <n v="1437429600"/>
    <n v="1433747376"/>
    <b v="0"/>
    <x v="14"/>
    <b v="1"/>
    <s v="theater/spaces"/>
    <x v="7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x v="0"/>
    <s v="USD"/>
    <n v="1401159600"/>
    <n v="1398801620"/>
    <b v="0"/>
    <x v="334"/>
    <b v="1"/>
    <s v="theater/spaces"/>
    <x v="10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x v="0"/>
    <s v="USD"/>
    <n v="1439583533"/>
    <n v="1434399533"/>
    <b v="0"/>
    <x v="209"/>
    <b v="1"/>
    <s v="theater/spaces"/>
    <x v="7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x v="0"/>
    <s v="USD"/>
    <n v="1479794340"/>
    <n v="1476715869"/>
    <b v="0"/>
    <x v="273"/>
    <b v="1"/>
    <s v="theater/spaces"/>
    <x v="31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x v="0"/>
    <s v="USD"/>
    <n v="1472338409"/>
    <n v="1468450409"/>
    <b v="0"/>
    <x v="95"/>
    <b v="1"/>
    <s v="theater/spaces"/>
    <x v="7"/>
    <n v="162.71"/>
    <x v="1"/>
    <x v="38"/>
  </r>
  <r>
    <n v="3023"/>
    <s v="The Night Watch"/>
    <s v="Antonia Goddard Productions in association with Jethro Compton Productions presents THE NIGHT WATCH, an exciting new historical drama."/>
    <x v="176"/>
    <n v="721"/>
    <x v="0"/>
    <x v="1"/>
    <s v="GBP"/>
    <n v="1434039186"/>
    <n v="1430151186"/>
    <b v="0"/>
    <x v="79"/>
    <b v="1"/>
    <s v="theater/spaces"/>
    <x v="3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x v="0"/>
    <s v="USD"/>
    <n v="1349567475"/>
    <n v="1346975475"/>
    <b v="0"/>
    <x v="0"/>
    <b v="1"/>
    <s v="theater/spaces"/>
    <x v="351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x v="1"/>
    <s v="GBP"/>
    <n v="1401465600"/>
    <n v="1399032813"/>
    <b v="0"/>
    <x v="108"/>
    <b v="1"/>
    <s v="theater/spaces"/>
    <x v="120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x v="1"/>
    <s v="GBP"/>
    <n v="1488538892"/>
    <n v="1487329292"/>
    <b v="0"/>
    <x v="20"/>
    <b v="1"/>
    <s v="theater/spaces"/>
    <x v="1"/>
    <n v="51.6"/>
    <x v="1"/>
    <x v="38"/>
  </r>
  <r>
    <n v="3027"/>
    <s v="Help ReNew the Rainbow Stage (&amp; office) for Future Stars"/>
    <s v="Wavy says let's LIGHT UP THE RAINBOW STAGE and as our stretch reward we'll throw all of us a PARTY!"/>
    <x v="79"/>
    <n v="52576"/>
    <x v="0"/>
    <x v="0"/>
    <s v="USD"/>
    <n v="1426866851"/>
    <n v="1424278451"/>
    <b v="0"/>
    <x v="492"/>
    <b v="1"/>
    <s v="theater/spaces"/>
    <x v="26"/>
    <n v="164.3"/>
    <x v="1"/>
    <x v="38"/>
  </r>
  <r>
    <n v="3028"/>
    <s v="A Home for Vegas Theatre Hub"/>
    <s v="We have a space! Help us fill it with a stage, chairs, gear and audiences' laughter!"/>
    <x v="10"/>
    <n v="8401"/>
    <x v="0"/>
    <x v="0"/>
    <s v="USD"/>
    <n v="1471242025"/>
    <n v="1468650025"/>
    <b v="0"/>
    <x v="221"/>
    <b v="1"/>
    <s v="theater/spaces"/>
    <x v="239"/>
    <n v="84.86"/>
    <x v="1"/>
    <x v="38"/>
  </r>
  <r>
    <n v="3029"/>
    <s v="Ground Floor Theatre"/>
    <s v="We're building a new theatre venue in Austin! Austin is growing, but we are losing space for artists- help us keep local theatre alive!"/>
    <x v="11"/>
    <n v="32903"/>
    <x v="0"/>
    <x v="0"/>
    <s v="USD"/>
    <n v="1416285300"/>
    <n v="1413824447"/>
    <b v="0"/>
    <x v="493"/>
    <b v="1"/>
    <s v="theater/spaces"/>
    <x v="5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x v="0"/>
    <s v="USD"/>
    <n v="1442426171"/>
    <n v="1439834171"/>
    <b v="0"/>
    <x v="14"/>
    <b v="1"/>
    <s v="theater/spaces"/>
    <x v="13"/>
    <n v="45.54"/>
    <x v="1"/>
    <x v="38"/>
  </r>
  <r>
    <n v="3031"/>
    <s v="Blue Thyme Nights"/>
    <s v="Blue Thyme Nights is the production of Am I Blue by Beth Henley &amp; Thymus Vulgaris by Lanford  Wilson._x000a__x000a_Artwork by Charlotte Ager"/>
    <x v="15"/>
    <n v="1500"/>
    <x v="0"/>
    <x v="0"/>
    <s v="USD"/>
    <n v="1476479447"/>
    <n v="1471295447"/>
    <b v="0"/>
    <x v="60"/>
    <b v="1"/>
    <s v="theater/spaces"/>
    <x v="8"/>
    <n v="51.72"/>
    <x v="1"/>
    <x v="38"/>
  </r>
  <r>
    <n v="3032"/>
    <s v="Silent Valley : A Haunting"/>
    <s v="One night only, not-for-profit, neighborhood haunted attraction that will scare your mask off! Coming this Halloween."/>
    <x v="28"/>
    <n v="1272"/>
    <x v="0"/>
    <x v="0"/>
    <s v="USD"/>
    <n v="1441933459"/>
    <n v="1439341459"/>
    <b v="0"/>
    <x v="20"/>
    <b v="1"/>
    <s v="theater/spaces"/>
    <x v="37"/>
    <n v="50.88"/>
    <x v="1"/>
    <x v="38"/>
  </r>
  <r>
    <n v="3033"/>
    <s v="Stagelights Studio by Pam Kinter, Greensboro"/>
    <s v="Finally Stagelights will have a space of our very own!  Be a part of this exciting new adventure in Greensboro!!"/>
    <x v="9"/>
    <n v="4396"/>
    <x v="0"/>
    <x v="0"/>
    <s v="USD"/>
    <n v="1471487925"/>
    <n v="1468895925"/>
    <b v="0"/>
    <x v="23"/>
    <b v="1"/>
    <s v="theater/spaces"/>
    <x v="92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x v="0"/>
    <s v="USD"/>
    <n v="1477972740"/>
    <n v="1475326255"/>
    <b v="0"/>
    <x v="494"/>
    <b v="1"/>
    <s v="theater/spaces"/>
    <x v="40"/>
    <n v="89.31"/>
    <x v="1"/>
    <x v="38"/>
  </r>
  <r>
    <n v="3035"/>
    <s v="The Coalition Theater"/>
    <s v="Help create a permanent home for live comedy shows and classes in Downtown RVA."/>
    <x v="31"/>
    <n v="27196.71"/>
    <x v="0"/>
    <x v="0"/>
    <s v="USD"/>
    <n v="1367674009"/>
    <n v="1365082009"/>
    <b v="0"/>
    <x v="495"/>
    <b v="1"/>
    <s v="theater/spaces"/>
    <x v="15"/>
    <n v="88.59"/>
    <x v="1"/>
    <x v="38"/>
  </r>
  <r>
    <n v="3036"/>
    <s v="Save the Studio!"/>
    <s v="Help Synetic Theater create a new Studio to produce amazing  shows in the 2013/14 season and train awesome artists of all ages!"/>
    <x v="31"/>
    <n v="31683"/>
    <x v="0"/>
    <x v="0"/>
    <s v="USD"/>
    <n v="1376654340"/>
    <n v="1373568644"/>
    <b v="0"/>
    <x v="313"/>
    <b v="1"/>
    <s v="theater/spaces"/>
    <x v="3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x v="0"/>
    <s v="USD"/>
    <n v="1285995540"/>
    <n v="1279574773"/>
    <b v="0"/>
    <x v="58"/>
    <b v="1"/>
    <s v="theater/spaces"/>
    <x v="182"/>
    <n v="33.31"/>
    <x v="1"/>
    <x v="38"/>
  </r>
  <r>
    <n v="3038"/>
    <s v="Overtime Theater Spruce Up"/>
    <s v="Our little theater needs some love. We took over a lab and need to make our space look more inviting and well, like a theater!"/>
    <x v="28"/>
    <n v="1005"/>
    <x v="0"/>
    <x v="0"/>
    <s v="USD"/>
    <n v="1457071397"/>
    <n v="1451887397"/>
    <b v="0"/>
    <x v="74"/>
    <b v="1"/>
    <s v="theater/spaces"/>
    <x v="7"/>
    <n v="37.22"/>
    <x v="1"/>
    <x v="38"/>
  </r>
  <r>
    <n v="3039"/>
    <s v="Shelter the Schmee"/>
    <s v="After 22 yrs downstairs we are &quot;getting out of  our parents basement&quot; and building a new 50 seat theater in a new location."/>
    <x v="22"/>
    <n v="21742.78"/>
    <x v="0"/>
    <x v="0"/>
    <s v="USD"/>
    <n v="1388303940"/>
    <n v="1386011038"/>
    <b v="0"/>
    <x v="163"/>
    <b v="1"/>
    <s v="theater/spaces"/>
    <x v="15"/>
    <n v="92.13"/>
    <x v="1"/>
    <x v="38"/>
  </r>
  <r>
    <n v="3040"/>
    <s v="Jayhawk Makeover"/>
    <s v="48 hours of deck screws, dry wall, hard hats and needed renovation to help the Jayhawk rise from the ashes."/>
    <x v="9"/>
    <n v="3225"/>
    <x v="0"/>
    <x v="0"/>
    <s v="USD"/>
    <n v="1435359600"/>
    <n v="1434999621"/>
    <b v="0"/>
    <x v="288"/>
    <b v="1"/>
    <s v="theater/spaces"/>
    <x v="29"/>
    <n v="76.790000000000006"/>
    <x v="1"/>
    <x v="38"/>
  </r>
  <r>
    <n v="3041"/>
    <s v="Lend a Hand in Our Home"/>
    <s v="Privet! Hello! Bon Jour! We are the Arlekin Players Theatre and we need a home."/>
    <x v="386"/>
    <n v="9170"/>
    <x v="0"/>
    <x v="0"/>
    <s v="USD"/>
    <n v="1453323048"/>
    <n v="1450731048"/>
    <b v="0"/>
    <x v="195"/>
    <b v="1"/>
    <s v="theater/spaces"/>
    <x v="5"/>
    <n v="96.53"/>
    <x v="1"/>
    <x v="38"/>
  </r>
  <r>
    <n v="3042"/>
    <s v="HOPE MILL THEATRE - CHAIR FUND"/>
    <s v="Hope Mill Theatre is a brand new Fringe Theatre in the heart of Manchester city - bringing a diverse programme of entertainment!"/>
    <x v="15"/>
    <n v="1920"/>
    <x v="0"/>
    <x v="1"/>
    <s v="GBP"/>
    <n v="1444149047"/>
    <n v="1441557047"/>
    <b v="0"/>
    <x v="77"/>
    <b v="1"/>
    <s v="theater/spaces"/>
    <x v="30"/>
    <n v="51.89"/>
    <x v="1"/>
    <x v="38"/>
  </r>
  <r>
    <n v="3043"/>
    <s v="Like This Post (The Post at 750)"/>
    <s v="Introducing The Post at 750! Join us in the creation of Vancouver's most exciting new cultural space in the heart of downtown."/>
    <x v="36"/>
    <n v="16501"/>
    <x v="0"/>
    <x v="5"/>
    <s v="CAD"/>
    <n v="1429152600"/>
    <n v="1426815699"/>
    <b v="0"/>
    <x v="130"/>
    <b v="1"/>
    <s v="theater/spaces"/>
    <x v="5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x v="0"/>
    <s v="USD"/>
    <n v="1454433998"/>
    <n v="1453137998"/>
    <b v="0"/>
    <x v="239"/>
    <b v="1"/>
    <s v="theater/spaces"/>
    <x v="15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x v="0"/>
    <s v="USD"/>
    <n v="1408679055"/>
    <n v="1406087055"/>
    <b v="0"/>
    <x v="31"/>
    <b v="1"/>
    <s v="theater/spaces"/>
    <x v="18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x v="0"/>
    <s v="USD"/>
    <n v="1410324720"/>
    <n v="1407784586"/>
    <b v="0"/>
    <x v="6"/>
    <b v="1"/>
    <s v="theater/spaces"/>
    <x v="87"/>
    <n v="259.95"/>
    <x v="1"/>
    <x v="38"/>
  </r>
  <r>
    <n v="3047"/>
    <s v="Acting V Senior Showcase"/>
    <s v="Hi! We're the Graduating Seniors Acting V Seniors at Temple University! Welcome to our Kick starter Page!"/>
    <x v="2"/>
    <n v="745"/>
    <x v="0"/>
    <x v="0"/>
    <s v="USD"/>
    <n v="1461762960"/>
    <n v="1457999054"/>
    <b v="0"/>
    <x v="9"/>
    <b v="1"/>
    <s v="theater/spaces"/>
    <x v="328"/>
    <n v="37.25"/>
    <x v="1"/>
    <x v="38"/>
  </r>
  <r>
    <n v="3048"/>
    <s v="December Match Campaign"/>
    <s v="By matching donations up to $5000, Jack Kesler and Maurice Richards have challenged YOU to help Urbanite outfit their brand new space."/>
    <x v="10"/>
    <n v="8320"/>
    <x v="0"/>
    <x v="0"/>
    <s v="USD"/>
    <n v="1420060920"/>
    <n v="1417556262"/>
    <b v="0"/>
    <x v="5"/>
    <b v="1"/>
    <s v="theater/spaces"/>
    <x v="183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x v="0"/>
    <s v="USD"/>
    <n v="1434241255"/>
    <n v="1431649255"/>
    <b v="0"/>
    <x v="241"/>
    <b v="1"/>
    <s v="theater/spaces"/>
    <x v="13"/>
    <n v="74.069999999999993"/>
    <x v="1"/>
    <x v="38"/>
  </r>
  <r>
    <n v="3050"/>
    <s v="The Black Pearl Consuite at CoreCon VIII: On Ancient Seas"/>
    <s v="Help fund The Black Pearl Consuite at CoreCon VIII: On Ancient Seas!"/>
    <x v="20"/>
    <n v="636"/>
    <x v="0"/>
    <x v="0"/>
    <s v="USD"/>
    <n v="1462420960"/>
    <n v="1459828960"/>
    <b v="0"/>
    <x v="82"/>
    <b v="1"/>
    <s v="theater/spaces"/>
    <x v="6"/>
    <n v="70.67"/>
    <x v="1"/>
    <x v="38"/>
  </r>
  <r>
    <n v="3051"/>
    <s v="Jon Udry's ABC Tour"/>
    <s v="The ABC tour: 26 comedy-juggling shows in 26 different venues - chosen by YOU - each beginning with a different letter of the alphabet."/>
    <x v="8"/>
    <n v="827"/>
    <x v="2"/>
    <x v="1"/>
    <s v="GBP"/>
    <n v="1486547945"/>
    <n v="1483955945"/>
    <b v="1"/>
    <x v="2"/>
    <b v="0"/>
    <s v="theater/spaces"/>
    <x v="148"/>
    <n v="23.63"/>
    <x v="1"/>
    <x v="38"/>
  </r>
  <r>
    <n v="3052"/>
    <s v="Funding for a new theater facility in Walker Minnesota"/>
    <s v="To let the arts continue in Walker Minnesota We need a performing arts space and art gallery"/>
    <x v="63"/>
    <n v="75"/>
    <x v="2"/>
    <x v="0"/>
    <s v="USD"/>
    <n v="1432828740"/>
    <n v="1430237094"/>
    <b v="0"/>
    <x v="84"/>
    <b v="0"/>
    <s v="theater/spaces"/>
    <x v="50"/>
    <n v="37.5"/>
    <x v="1"/>
    <x v="38"/>
  </r>
  <r>
    <n v="3053"/>
    <s v="Showroom"/>
    <s v="Showroom is a multi-disciplinary space providing unorthodox concerts, events &amp; a platform creatives can express their creative vision"/>
    <x v="3"/>
    <n v="40"/>
    <x v="2"/>
    <x v="0"/>
    <s v="USD"/>
    <n v="1412222340"/>
    <n v="1407781013"/>
    <b v="0"/>
    <x v="83"/>
    <b v="0"/>
    <s v="theater/spaces"/>
    <x v="5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x v="0"/>
    <s v="USD"/>
    <n v="1425258240"/>
    <n v="1422043154"/>
    <b v="0"/>
    <x v="78"/>
    <b v="0"/>
    <s v="theater/spaces"/>
    <x v="50"/>
    <n v="0"/>
    <x v="1"/>
    <x v="38"/>
  </r>
  <r>
    <n v="3055"/>
    <s v="Bungers surfing Museum"/>
    <s v="I have been in the Surfing business since 1962 have a collection of surfing memorabilia I would like to open a surfing museum"/>
    <x v="22"/>
    <n v="1"/>
    <x v="2"/>
    <x v="0"/>
    <s v="USD"/>
    <n v="1420844390"/>
    <n v="1415660390"/>
    <b v="0"/>
    <x v="29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x v="31"/>
    <n v="0"/>
    <x v="2"/>
    <x v="0"/>
    <s v="USD"/>
    <n v="1412003784"/>
    <n v="1406819784"/>
    <b v="0"/>
    <x v="78"/>
    <b v="0"/>
    <s v="theater/spaces"/>
    <x v="50"/>
    <n v="0"/>
    <x v="1"/>
    <x v="38"/>
  </r>
  <r>
    <n v="3057"/>
    <s v="1 World Educational Theme Parks"/>
    <s v="A series of 6 educational theme parks. This project is to fund the plans and 3D designs required to build the first park."/>
    <x v="63"/>
    <n v="0"/>
    <x v="2"/>
    <x v="1"/>
    <s v="GBP"/>
    <n v="1459694211"/>
    <n v="1457105811"/>
    <b v="0"/>
    <x v="78"/>
    <b v="0"/>
    <s v="theater/spaces"/>
    <x v="5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x v="13"/>
    <s v="EUR"/>
    <n v="1463734740"/>
    <n v="1459414740"/>
    <b v="0"/>
    <x v="8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x v="0"/>
    <s v="USD"/>
    <n v="1407536846"/>
    <n v="1404944846"/>
    <b v="0"/>
    <x v="202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x v="135"/>
    <n v="335"/>
    <x v="2"/>
    <x v="0"/>
    <s v="USD"/>
    <n v="1443422134"/>
    <n v="1440830134"/>
    <b v="0"/>
    <x v="79"/>
    <b v="0"/>
    <s v="theater/spaces"/>
    <x v="50"/>
    <n v="55.83"/>
    <x v="1"/>
    <x v="38"/>
  </r>
  <r>
    <n v="3061"/>
    <s v="Help Save Parkway Cinemas!"/>
    <s v="Save a historic Local theater."/>
    <x v="80"/>
    <n v="0"/>
    <x v="2"/>
    <x v="0"/>
    <s v="USD"/>
    <n v="1407955748"/>
    <n v="1405363748"/>
    <b v="0"/>
    <x v="78"/>
    <b v="0"/>
    <s v="theater/spaces"/>
    <x v="5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x v="0"/>
    <s v="USD"/>
    <n v="1443636000"/>
    <n v="1441111892"/>
    <b v="0"/>
    <x v="85"/>
    <b v="0"/>
    <s v="theater/spaces"/>
    <x v="356"/>
    <n v="99.76"/>
    <x v="1"/>
    <x v="38"/>
  </r>
  <r>
    <n v="3063"/>
    <s v="Spec Haus"/>
    <s v="Members of the local Miami music scene are putting together a venue/creative space in Kendall!"/>
    <x v="9"/>
    <n v="587"/>
    <x v="2"/>
    <x v="0"/>
    <s v="USD"/>
    <n v="1477174138"/>
    <n v="1474150138"/>
    <b v="0"/>
    <x v="23"/>
    <b v="0"/>
    <s v="theater/spaces"/>
    <x v="68"/>
    <n v="25.52"/>
    <x v="1"/>
    <x v="38"/>
  </r>
  <r>
    <n v="3064"/>
    <s v="Kickstart the Crossroads Community"/>
    <s v="An epicenter for connection, creation and expression of the community."/>
    <x v="96"/>
    <n v="8471"/>
    <x v="2"/>
    <x v="0"/>
    <s v="USD"/>
    <n v="1448175540"/>
    <n v="1445483246"/>
    <b v="0"/>
    <x v="250"/>
    <b v="0"/>
    <s v="theater/spaces"/>
    <x v="57"/>
    <n v="117.65"/>
    <x v="1"/>
    <x v="38"/>
  </r>
  <r>
    <n v="3065"/>
    <s v="The Castle Project"/>
    <s v="A castle themed events center with large and small spaces to support a variety of arts i.e. performing, visual, music, theater, dance"/>
    <x v="31"/>
    <n v="10"/>
    <x v="2"/>
    <x v="0"/>
    <s v="USD"/>
    <n v="1406683172"/>
    <n v="1404523172"/>
    <b v="0"/>
    <x v="84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x v="90"/>
    <n v="41950"/>
    <x v="2"/>
    <x v="2"/>
    <s v="AUD"/>
    <n v="1468128537"/>
    <n v="1465536537"/>
    <b v="0"/>
    <x v="41"/>
    <b v="0"/>
    <s v="theater/spaces"/>
    <x v="81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x v="4"/>
    <s v="NZD"/>
    <n v="1441837879"/>
    <n v="1439245879"/>
    <b v="0"/>
    <x v="29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x v="0"/>
    <s v="USD"/>
    <n v="1445013352"/>
    <n v="1442421352"/>
    <b v="0"/>
    <x v="84"/>
    <b v="0"/>
    <s v="theater/spaces"/>
    <x v="5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x v="0"/>
    <s v="USD"/>
    <n v="1418587234"/>
    <n v="1415995234"/>
    <b v="0"/>
    <x v="63"/>
    <b v="0"/>
    <s v="theater/spaces"/>
    <x v="5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x v="1"/>
    <s v="GBP"/>
    <n v="1481132169"/>
    <n v="1479317769"/>
    <b v="0"/>
    <x v="38"/>
    <b v="0"/>
    <s v="theater/spaces"/>
    <x v="56"/>
    <n v="20.88"/>
    <x v="1"/>
    <x v="38"/>
  </r>
  <r>
    <n v="3071"/>
    <s v="The Echo Theatre 2015"/>
    <s v="Anyone can create. They just need a place and an opportunity. The Echo Theatre (Provo) provides that opportunity."/>
    <x v="14"/>
    <n v="7173"/>
    <x v="2"/>
    <x v="0"/>
    <s v="USD"/>
    <n v="1429595940"/>
    <n v="1428082481"/>
    <b v="0"/>
    <x v="27"/>
    <b v="0"/>
    <s v="theater/spaces"/>
    <x v="64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x v="0"/>
    <s v="USD"/>
    <n v="1477791960"/>
    <n v="1476549262"/>
    <b v="0"/>
    <x v="84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x v="0"/>
    <s v="USD"/>
    <n v="1434309540"/>
    <n v="1429287900"/>
    <b v="0"/>
    <x v="63"/>
    <b v="0"/>
    <s v="theater/spaces"/>
    <x v="5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x v="6"/>
    <s v="EUR"/>
    <n v="1457617359"/>
    <n v="1455025359"/>
    <b v="0"/>
    <x v="83"/>
    <b v="0"/>
    <s v="theater/spaces"/>
    <x v="50"/>
    <n v="7.33"/>
    <x v="1"/>
    <x v="38"/>
  </r>
  <r>
    <n v="3075"/>
    <s v="The Little MAGIC Theatre"/>
    <s v="Magic Morgan &amp; Liliana are raising funds to expand their famed traveling magic show to a theater of magic."/>
    <x v="36"/>
    <n v="1296"/>
    <x v="2"/>
    <x v="0"/>
    <s v="USD"/>
    <n v="1471573640"/>
    <n v="1467253640"/>
    <b v="0"/>
    <x v="9"/>
    <b v="0"/>
    <s v="theater/spaces"/>
    <x v="114"/>
    <n v="64.8"/>
    <x v="1"/>
    <x v="38"/>
  </r>
  <r>
    <n v="3076"/>
    <s v="10,000 Hours"/>
    <s v="Helping female comedians get in their 10,000 Hours of practice!"/>
    <x v="3"/>
    <n v="1506"/>
    <x v="2"/>
    <x v="0"/>
    <s v="USD"/>
    <n v="1444405123"/>
    <n v="1439221123"/>
    <b v="0"/>
    <x v="133"/>
    <b v="0"/>
    <s v="theater/spaces"/>
    <x v="77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x v="5"/>
    <s v="CAD"/>
    <n v="1488495478"/>
    <n v="1485903478"/>
    <b v="0"/>
    <x v="84"/>
    <b v="0"/>
    <s v="theater/spaces"/>
    <x v="5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x v="0"/>
    <s v="USD"/>
    <n v="1424920795"/>
    <n v="1422328795"/>
    <b v="0"/>
    <x v="83"/>
    <b v="0"/>
    <s v="theater/spaces"/>
    <x v="5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x v="0"/>
    <s v="USD"/>
    <n v="1427040435"/>
    <n v="1424452035"/>
    <b v="0"/>
    <x v="74"/>
    <b v="0"/>
    <s v="theater/spaces"/>
    <x v="60"/>
    <n v="415.78"/>
    <x v="1"/>
    <x v="38"/>
  </r>
  <r>
    <n v="3080"/>
    <s v="Global Community Theater One."/>
    <s v="Sustainable, fire-proof, carbon-negative, and all-season recreation of the Globe Theater made famous by Shakespeare, with gardens."/>
    <x v="71"/>
    <n v="376"/>
    <x v="2"/>
    <x v="0"/>
    <s v="USD"/>
    <n v="1419644444"/>
    <n v="1414456844"/>
    <b v="0"/>
    <x v="63"/>
    <b v="0"/>
    <s v="theater/spaces"/>
    <x v="5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x v="0"/>
    <s v="USD"/>
    <n v="1442722891"/>
    <n v="1440130891"/>
    <b v="0"/>
    <x v="81"/>
    <b v="0"/>
    <s v="theater/spaces"/>
    <x v="5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n v="0"/>
    <x v="2"/>
    <x v="0"/>
    <s v="USD"/>
    <n v="1447628946"/>
    <n v="1445033346"/>
    <b v="0"/>
    <x v="78"/>
    <b v="0"/>
    <s v="theater/spaces"/>
    <x v="5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x v="0"/>
    <s v="USD"/>
    <n v="1409547600"/>
    <n v="1406986278"/>
    <b v="0"/>
    <x v="83"/>
    <b v="0"/>
    <s v="theater/spaces"/>
    <x v="5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x v="0"/>
    <s v="USD"/>
    <n v="1430851680"/>
    <n v="1428340931"/>
    <b v="0"/>
    <x v="79"/>
    <b v="0"/>
    <s v="theater/spaces"/>
    <x v="8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x v="0"/>
    <s v="USD"/>
    <n v="1443561159"/>
    <n v="1440969159"/>
    <b v="0"/>
    <x v="82"/>
    <b v="0"/>
    <s v="theater/spaces"/>
    <x v="53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x v="13"/>
    <s v="EUR"/>
    <n v="1439827559"/>
    <n v="1434643559"/>
    <b v="0"/>
    <x v="83"/>
    <b v="0"/>
    <s v="theater/spaces"/>
    <x v="5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x v="0"/>
    <s v="USD"/>
    <n v="1482294990"/>
    <n v="1477107390"/>
    <b v="0"/>
    <x v="84"/>
    <b v="0"/>
    <s v="theater/spaces"/>
    <x v="60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x v="0"/>
    <s v="USD"/>
    <n v="1420724460"/>
    <n v="1418046247"/>
    <b v="0"/>
    <x v="8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x v="31"/>
    <n v="5854"/>
    <x v="2"/>
    <x v="0"/>
    <s v="USD"/>
    <n v="1468029540"/>
    <n v="1465304483"/>
    <b v="0"/>
    <x v="43"/>
    <b v="0"/>
    <s v="theater/spaces"/>
    <x v="61"/>
    <n v="130.09"/>
    <x v="1"/>
    <x v="38"/>
  </r>
  <r>
    <n v="3090"/>
    <s v="Save the Stage"/>
    <s v="To create a space by restoring a historic church in Burlington, Ky where community theater, dance and music and art can be performed."/>
    <x v="390"/>
    <n v="11432"/>
    <x v="2"/>
    <x v="0"/>
    <s v="USD"/>
    <n v="1430505545"/>
    <n v="1425325145"/>
    <b v="0"/>
    <x v="82"/>
    <b v="0"/>
    <s v="theater/spaces"/>
    <x v="62"/>
    <n v="1270.22"/>
    <x v="1"/>
    <x v="38"/>
  </r>
  <r>
    <n v="3091"/>
    <s v="Bustduck Theatre"/>
    <s v="Roanoke, Virginia's first long-form improv theatre company. Producing improv and scripted theatre, with a dynamic training program."/>
    <x v="10"/>
    <n v="796"/>
    <x v="2"/>
    <x v="0"/>
    <s v="USD"/>
    <n v="1471214743"/>
    <n v="1468622743"/>
    <b v="0"/>
    <x v="82"/>
    <b v="0"/>
    <s v="theater/spaces"/>
    <x v="63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x v="0"/>
    <s v="USD"/>
    <n v="1444946400"/>
    <n v="1441723912"/>
    <b v="0"/>
    <x v="64"/>
    <b v="0"/>
    <s v="theater/spaces"/>
    <x v="60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x v="5"/>
    <s v="CAD"/>
    <n v="1401595140"/>
    <n v="1398980941"/>
    <b v="0"/>
    <x v="57"/>
    <b v="0"/>
    <s v="theater/spaces"/>
    <x v="61"/>
    <n v="53.53"/>
    <x v="1"/>
    <x v="38"/>
  </r>
  <r>
    <n v="3094"/>
    <s v="Nothing Up My Sleeves Tour: Summer 2016"/>
    <s v="This is a Kickstarter to help with the start up costs for Illusionist, Chris Lengyel's Summer 2016 Tour!"/>
    <x v="57"/>
    <n v="25"/>
    <x v="2"/>
    <x v="0"/>
    <s v="USD"/>
    <n v="1442775956"/>
    <n v="1437591956"/>
    <b v="0"/>
    <x v="29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x v="391"/>
    <n v="50"/>
    <x v="2"/>
    <x v="0"/>
    <s v="USD"/>
    <n v="1470011780"/>
    <n v="1464827780"/>
    <b v="0"/>
    <x v="29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x v="0"/>
    <s v="USD"/>
    <n v="1432151326"/>
    <n v="1429559326"/>
    <b v="0"/>
    <x v="25"/>
    <b v="0"/>
    <s v="theater/spaces"/>
    <x v="65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x v="1"/>
    <s v="GBP"/>
    <n v="1475848800"/>
    <n v="1474027501"/>
    <b v="0"/>
    <x v="288"/>
    <b v="0"/>
    <s v="theater/spaces"/>
    <x v="123"/>
    <n v="40.83"/>
    <x v="1"/>
    <x v="38"/>
  </r>
  <r>
    <n v="3098"/>
    <s v="The Enchanted Cottage"/>
    <s v="A magical space, full of fairytale favorites, designed to make each individual have a unique experience; children's dreams made real."/>
    <x v="392"/>
    <n v="1758"/>
    <x v="2"/>
    <x v="0"/>
    <s v="USD"/>
    <n v="1454890620"/>
    <n v="1450724449"/>
    <b v="0"/>
    <x v="74"/>
    <b v="0"/>
    <s v="theater/spaces"/>
    <x v="65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x v="0"/>
    <s v="USD"/>
    <n v="1455251591"/>
    <n v="1452659591"/>
    <b v="0"/>
    <x v="81"/>
    <b v="0"/>
    <s v="theater/spaces"/>
    <x v="5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x v="0"/>
    <s v="USD"/>
    <n v="1413816975"/>
    <n v="1411224975"/>
    <b v="0"/>
    <x v="62"/>
    <b v="0"/>
    <s v="theater/spaces"/>
    <x v="77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x v="30"/>
    <n v="300"/>
    <x v="2"/>
    <x v="6"/>
    <s v="EUR"/>
    <n v="1437033360"/>
    <n v="1434445937"/>
    <b v="0"/>
    <x v="8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x v="194"/>
    <n v="6258"/>
    <x v="2"/>
    <x v="1"/>
    <s v="GBP"/>
    <n v="1471939818"/>
    <n v="1467619818"/>
    <b v="0"/>
    <x v="240"/>
    <b v="0"/>
    <s v="theater/spaces"/>
    <x v="115"/>
    <n v="69.53"/>
    <x v="1"/>
    <x v="38"/>
  </r>
  <r>
    <n v="3103"/>
    <s v="Professional Venue for local artists!!"/>
    <s v="Creating a place for local artists to perform, at substantially less cost for them"/>
    <x v="393"/>
    <n v="11"/>
    <x v="2"/>
    <x v="0"/>
    <s v="USD"/>
    <n v="1434080706"/>
    <n v="1428896706"/>
    <b v="0"/>
    <x v="84"/>
    <b v="0"/>
    <s v="theater/spaces"/>
    <x v="50"/>
    <n v="5.5"/>
    <x v="1"/>
    <x v="38"/>
  </r>
  <r>
    <n v="3104"/>
    <s v="CQ EAP Performing Arts 'THE LOFT'"/>
    <s v="The Loft is CQEAP's latest studio. Located in Rockhampton's CBD we'll be running performing arts workshops for 5yrs to adults."/>
    <x v="23"/>
    <n v="1185"/>
    <x v="2"/>
    <x v="2"/>
    <s v="AUD"/>
    <n v="1422928800"/>
    <n v="1420235311"/>
    <b v="0"/>
    <x v="81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x v="394"/>
    <n v="2476"/>
    <x v="2"/>
    <x v="0"/>
    <s v="USD"/>
    <n v="1413694800"/>
    <n v="1408986916"/>
    <b v="0"/>
    <x v="162"/>
    <b v="0"/>
    <s v="theater/spaces"/>
    <x v="7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x v="1"/>
    <s v="GBP"/>
    <n v="1442440800"/>
    <n v="1440497876"/>
    <b v="0"/>
    <x v="80"/>
    <b v="0"/>
    <s v="theater/spaces"/>
    <x v="65"/>
    <n v="10.25"/>
    <x v="1"/>
    <x v="38"/>
  </r>
  <r>
    <n v="3107"/>
    <s v="Creating Cabaret"/>
    <s v="When opportunity knocks, we answer!  Help expand the ravishingly talented troupe into a new and exciting market and venue!"/>
    <x v="79"/>
    <n v="7905"/>
    <x v="2"/>
    <x v="0"/>
    <s v="USD"/>
    <n v="1431372751"/>
    <n v="1430767951"/>
    <b v="0"/>
    <x v="60"/>
    <b v="0"/>
    <s v="theater/spaces"/>
    <x v="68"/>
    <n v="272.58999999999997"/>
    <x v="1"/>
    <x v="38"/>
  </r>
  <r>
    <n v="3108"/>
    <s v="Funding a home for our Children's Theater"/>
    <s v="We need a permanent home for the theater!"/>
    <x v="63"/>
    <n v="26"/>
    <x v="2"/>
    <x v="0"/>
    <s v="USD"/>
    <n v="1430234394"/>
    <n v="1425053994"/>
    <b v="0"/>
    <x v="84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x v="0"/>
    <s v="USD"/>
    <n v="1409194810"/>
    <n v="1406170810"/>
    <b v="0"/>
    <x v="229"/>
    <b v="0"/>
    <s v="theater/spaces"/>
    <x v="78"/>
    <n v="58.18"/>
    <x v="1"/>
    <x v="38"/>
  </r>
  <r>
    <n v="3110"/>
    <s v="Hip Justice Catmunity Center"/>
    <s v="Cat People Unite! It's time we get a space of our own to relax, socialize and learn! Join the Catmunity!"/>
    <x v="31"/>
    <n v="10"/>
    <x v="2"/>
    <x v="0"/>
    <s v="USD"/>
    <n v="1487465119"/>
    <n v="1484009119"/>
    <b v="0"/>
    <x v="29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x v="22"/>
    <n v="5328"/>
    <x v="2"/>
    <x v="0"/>
    <s v="USD"/>
    <n v="1412432220"/>
    <n v="1409753820"/>
    <b v="0"/>
    <x v="88"/>
    <b v="0"/>
    <s v="theater/spaces"/>
    <x v="117"/>
    <n v="70.11"/>
    <x v="1"/>
    <x v="38"/>
  </r>
  <r>
    <n v="3112"/>
    <s v="Kids Zone start up"/>
    <s v="Children only have a short period of time to live care free, play hard, get dirty, I want to help every child in my Town play everyday."/>
    <x v="34"/>
    <n v="521"/>
    <x v="2"/>
    <x v="0"/>
    <s v="USD"/>
    <n v="1477968934"/>
    <n v="1472784934"/>
    <b v="0"/>
    <x v="82"/>
    <b v="0"/>
    <s v="theater/spaces"/>
    <x v="62"/>
    <n v="57.89"/>
    <x v="1"/>
    <x v="38"/>
  </r>
  <r>
    <n v="3113"/>
    <s v="The Shamrock Drafthouse Theater"/>
    <s v="An arts and craft beer theater showcasing local talent, locally crafted beer and providing performance and rehearsal space."/>
    <x v="395"/>
    <n v="4635"/>
    <x v="2"/>
    <x v="0"/>
    <s v="USD"/>
    <n v="1429291982"/>
    <n v="1426699982"/>
    <b v="0"/>
    <x v="77"/>
    <b v="0"/>
    <s v="theater/spaces"/>
    <x v="65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x v="0"/>
    <s v="USD"/>
    <n v="1411312250"/>
    <n v="1406128250"/>
    <b v="0"/>
    <x v="78"/>
    <b v="0"/>
    <s v="theater/spaces"/>
    <x v="50"/>
    <n v="0"/>
    <x v="1"/>
    <x v="38"/>
  </r>
  <r>
    <n v="3115"/>
    <s v="spoken word pop-up:"/>
    <s v="We are creating a mobile community devoted to the spreading and sharing of spoken word and other kinds of storytelling."/>
    <x v="3"/>
    <n v="300"/>
    <x v="2"/>
    <x v="11"/>
    <s v="SEK"/>
    <n v="1465123427"/>
    <n v="1462531427"/>
    <b v="0"/>
    <x v="29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x v="47"/>
    <n v="430"/>
    <x v="2"/>
    <x v="0"/>
    <s v="USD"/>
    <n v="1427890925"/>
    <n v="1426681325"/>
    <b v="0"/>
    <x v="73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x v="28"/>
    <n v="1"/>
    <x v="2"/>
    <x v="1"/>
    <s v="GBP"/>
    <n v="1464354720"/>
    <n v="1463648360"/>
    <b v="0"/>
    <x v="29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x v="69"/>
    <n v="1550"/>
    <x v="2"/>
    <x v="11"/>
    <s v="SEK"/>
    <n v="1467473723"/>
    <n v="1465832123"/>
    <b v="0"/>
    <x v="84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x v="0"/>
    <s v="USD"/>
    <n v="1427414732"/>
    <n v="1424826332"/>
    <b v="0"/>
    <x v="29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x v="396"/>
    <n v="128"/>
    <x v="2"/>
    <x v="9"/>
    <s v="EUR"/>
    <n v="1462484196"/>
    <n v="1457303796"/>
    <b v="0"/>
    <x v="73"/>
    <b v="0"/>
    <s v="theater/spaces"/>
    <x v="50"/>
    <n v="12.8"/>
    <x v="1"/>
    <x v="38"/>
  </r>
  <r>
    <n v="3121"/>
    <s v="Ant Farm Theatre Project (Canceled)"/>
    <s v="I going to build a theatre for a local ant farm so that Ants can put on their theatre productions."/>
    <x v="15"/>
    <n v="10"/>
    <x v="1"/>
    <x v="5"/>
    <s v="CAD"/>
    <n v="1411748335"/>
    <n v="1406564335"/>
    <b v="0"/>
    <x v="29"/>
    <b v="0"/>
    <s v="theater/spaces"/>
    <x v="60"/>
    <n v="10"/>
    <x v="1"/>
    <x v="38"/>
  </r>
  <r>
    <n v="3122"/>
    <s v="be back soon (Canceled)"/>
    <s v="cancelled until further notice"/>
    <x v="212"/>
    <n v="116"/>
    <x v="1"/>
    <x v="0"/>
    <s v="USD"/>
    <n v="1478733732"/>
    <n v="1478298132"/>
    <b v="0"/>
    <x v="84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x v="0"/>
    <s v="USD"/>
    <n v="1468108198"/>
    <n v="1465516198"/>
    <b v="0"/>
    <x v="493"/>
    <b v="0"/>
    <s v="theater/spaces"/>
    <x v="149"/>
    <n v="244.8"/>
    <x v="1"/>
    <x v="38"/>
  </r>
  <r>
    <n v="3124"/>
    <s v="Theater &amp; Arts &amp; Day Care (Canceled)"/>
    <s v="A place where kids/ teens' dreams come true, and one finds there home without sparkly red shoes!"/>
    <x v="397"/>
    <n v="26"/>
    <x v="1"/>
    <x v="0"/>
    <s v="USD"/>
    <n v="1422902601"/>
    <n v="1417718601"/>
    <b v="0"/>
    <x v="80"/>
    <b v="0"/>
    <s v="theater/spaces"/>
    <x v="50"/>
    <n v="6.5"/>
    <x v="1"/>
    <x v="38"/>
  </r>
  <r>
    <n v="3125"/>
    <s v="N/A (Canceled)"/>
    <s v="N/A"/>
    <x v="86"/>
    <n v="0"/>
    <x v="1"/>
    <x v="0"/>
    <s v="USD"/>
    <n v="1452142672"/>
    <n v="1449550672"/>
    <b v="0"/>
    <x v="78"/>
    <b v="0"/>
    <s v="theater/spaces"/>
    <x v="5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x v="0"/>
    <s v="USD"/>
    <n v="1459121162"/>
    <n v="1456532762"/>
    <b v="0"/>
    <x v="57"/>
    <b v="0"/>
    <s v="theater/spaces"/>
    <x v="65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x v="0"/>
    <s v="USD"/>
    <n v="1425242029"/>
    <n v="1422650029"/>
    <b v="0"/>
    <x v="78"/>
    <b v="0"/>
    <s v="theater/spaces"/>
    <x v="5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x v="0"/>
    <s v="USD"/>
    <n v="1489690141"/>
    <n v="1487101741"/>
    <b v="0"/>
    <x v="27"/>
    <b v="0"/>
    <s v="theater/plays"/>
    <x v="15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x v="0"/>
    <s v="USD"/>
    <n v="1492542819"/>
    <n v="1489090419"/>
    <b v="0"/>
    <x v="29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x v="3"/>
    <n v="375"/>
    <x v="3"/>
    <x v="0"/>
    <s v="USD"/>
    <n v="1492145940"/>
    <n v="1489504916"/>
    <b v="0"/>
    <x v="80"/>
    <b v="0"/>
    <s v="theater/plays"/>
    <x v="65"/>
    <n v="93.75"/>
    <x v="1"/>
    <x v="6"/>
  </r>
  <r>
    <n v="3131"/>
    <s v="SNAKE EYES"/>
    <s v="A Staged Reading of &quot;Snake Eyes,&quot; a new play by Alex Rafala"/>
    <x v="393"/>
    <n v="645"/>
    <x v="3"/>
    <x v="0"/>
    <s v="USD"/>
    <n v="1491656045"/>
    <n v="1489067645"/>
    <b v="0"/>
    <x v="8"/>
    <b v="0"/>
    <s v="theater/plays"/>
    <x v="63"/>
    <n v="53.75"/>
    <x v="1"/>
    <x v="6"/>
  </r>
  <r>
    <n v="3132"/>
    <s v="A Bite of a Snake Play"/>
    <s v="Smells Like Money, Drips Like Honey, Taste Like Mocha, Better Run AWAY"/>
    <x v="11"/>
    <n v="10"/>
    <x v="3"/>
    <x v="0"/>
    <s v="USD"/>
    <n v="1492759460"/>
    <n v="1487579060"/>
    <b v="0"/>
    <x v="29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x v="1"/>
    <s v="GBP"/>
    <n v="1490358834"/>
    <n v="1487770434"/>
    <b v="0"/>
    <x v="38"/>
    <b v="0"/>
    <s v="theater/plays"/>
    <x v="29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x v="1"/>
    <s v="GBP"/>
    <n v="1490631419"/>
    <n v="1488820619"/>
    <b v="0"/>
    <x v="8"/>
    <b v="0"/>
    <s v="theater/plays"/>
    <x v="6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x v="0"/>
    <s v="USD"/>
    <n v="1491277121"/>
    <n v="1489376321"/>
    <b v="0"/>
    <x v="63"/>
    <b v="0"/>
    <s v="theater/plays"/>
    <x v="70"/>
    <n v="23.14"/>
    <x v="1"/>
    <x v="6"/>
  </r>
  <r>
    <n v="3136"/>
    <s v="Heroines"/>
    <s v="Help emberfly theatre put on their first production Heroines and pay our actors and creative team! Follow us @emberflytheatre"/>
    <x v="2"/>
    <n v="639"/>
    <x v="3"/>
    <x v="1"/>
    <s v="GBP"/>
    <n v="1491001140"/>
    <n v="1487847954"/>
    <b v="0"/>
    <x v="19"/>
    <b v="0"/>
    <s v="theater/plays"/>
    <x v="30"/>
    <n v="29.05"/>
    <x v="1"/>
    <x v="6"/>
  </r>
  <r>
    <n v="3137"/>
    <s v="Richard III - Presented by REBATEnsemble/Theatre Off Jackson"/>
    <s v="Set in 1930s Chinatown, evocative of old world South Jackson Street during the Jazz era."/>
    <x v="15"/>
    <n v="50"/>
    <x v="3"/>
    <x v="0"/>
    <s v="USD"/>
    <n v="1493838720"/>
    <n v="1489439669"/>
    <b v="0"/>
    <x v="29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x v="48"/>
    <n v="0"/>
    <x v="3"/>
    <x v="1"/>
    <s v="GBP"/>
    <n v="1491233407"/>
    <n v="1489591807"/>
    <b v="0"/>
    <x v="78"/>
    <b v="0"/>
    <s v="theater/plays"/>
    <x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x v="14"/>
    <s v="MXN"/>
    <n v="1490416380"/>
    <n v="1487485760"/>
    <b v="0"/>
    <x v="79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x v="6"/>
    <s v="EUR"/>
    <n v="1491581703"/>
    <n v="1488993303"/>
    <b v="0"/>
    <x v="80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x v="2"/>
    <n v="258"/>
    <x v="3"/>
    <x v="9"/>
    <s v="EUR"/>
    <n v="1492372800"/>
    <n v="1488823488"/>
    <b v="0"/>
    <x v="22"/>
    <b v="0"/>
    <s v="theater/plays"/>
    <x v="221"/>
    <n v="32.25"/>
    <x v="1"/>
    <x v="6"/>
  </r>
  <r>
    <n v="3142"/>
    <s v="The Pendulum Swings UK Theatre Tour/EdFringe"/>
    <s v="Our aim is to deliver a powerful piece of theatre to audiences across the UK, including Edinburgh Fringe (2017)."/>
    <x v="181"/>
    <n v="45"/>
    <x v="3"/>
    <x v="1"/>
    <s v="GBP"/>
    <n v="1489922339"/>
    <n v="1487333939"/>
    <b v="0"/>
    <x v="8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x v="1"/>
    <s v="GBP"/>
    <n v="1491726956"/>
    <n v="1489480556"/>
    <b v="0"/>
    <x v="78"/>
    <b v="0"/>
    <s v="theater/plays"/>
    <x v="50"/>
    <n v="0"/>
    <x v="1"/>
    <x v="6"/>
  </r>
  <r>
    <n v="3144"/>
    <s v="Benghazi Bergen-Belsen"/>
    <s v="Two women, one love, one must die: a multicultural cast in a play about the denied holocaust of Libyan Jews. Premieres in March in NYC"/>
    <x v="3"/>
    <n v="7540"/>
    <x v="3"/>
    <x v="0"/>
    <s v="USD"/>
    <n v="1489903200"/>
    <n v="1488459307"/>
    <b v="0"/>
    <x v="209"/>
    <b v="0"/>
    <s v="theater/plays"/>
    <x v="150"/>
    <n v="251.33"/>
    <x v="1"/>
    <x v="6"/>
  </r>
  <r>
    <n v="3145"/>
    <s v="Arlington's 1st Dinner Theatre"/>
    <s v="Dominion Theatre Company is the first community dinner theatre  to be established in Arlington TX."/>
    <x v="31"/>
    <n v="0"/>
    <x v="3"/>
    <x v="0"/>
    <s v="USD"/>
    <n v="1490659134"/>
    <n v="1485478734"/>
    <b v="0"/>
    <x v="78"/>
    <b v="0"/>
    <s v="theater/plays"/>
    <x v="50"/>
    <n v="0"/>
    <x v="1"/>
    <x v="6"/>
  </r>
  <r>
    <n v="3146"/>
    <s v="SoÃ±Ã© una ciudad amurallada"/>
    <s v="Somos... Podemos... Amamos... Nuestra muralla, nuestra utopÃ­a. Que el amor sea el lÃ­mite"/>
    <x v="63"/>
    <n v="5250"/>
    <x v="3"/>
    <x v="14"/>
    <s v="MXN"/>
    <n v="1492356166"/>
    <n v="1488471766"/>
    <b v="0"/>
    <x v="8"/>
    <b v="0"/>
    <s v="theater/plays"/>
    <x v="57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x v="0"/>
    <s v="USD"/>
    <n v="1415319355"/>
    <n v="1411859755"/>
    <b v="1"/>
    <x v="496"/>
    <b v="1"/>
    <s v="theater/plays"/>
    <x v="90"/>
    <n v="110.35"/>
    <x v="1"/>
    <x v="6"/>
  </r>
  <r>
    <n v="3148"/>
    <s v="The Aurora Project: A Sci-Fi Epic by Bella Poynton"/>
    <s v="Help fund The Aurora Project, an immersive science fiction epic."/>
    <x v="40"/>
    <n v="2361"/>
    <x v="0"/>
    <x v="0"/>
    <s v="USD"/>
    <n v="1412136000"/>
    <n v="1410278284"/>
    <b v="1"/>
    <x v="7"/>
    <b v="1"/>
    <s v="theater/plays"/>
    <x v="26"/>
    <n v="41.42"/>
    <x v="1"/>
    <x v="6"/>
  </r>
  <r>
    <n v="3149"/>
    <s v="Kafka on the Shore"/>
    <s v="A student led production at Northwestern U. of an adaptation by Frank Galati of the classic book Kafka on the Shore by Haruki Murakmi."/>
    <x v="21"/>
    <n v="1300"/>
    <x v="0"/>
    <x v="0"/>
    <s v="USD"/>
    <n v="1354845600"/>
    <n v="1352766300"/>
    <b v="1"/>
    <x v="20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x v="0"/>
    <s v="USD"/>
    <n v="1295928000"/>
    <n v="1288160403"/>
    <b v="1"/>
    <x v="201"/>
    <b v="1"/>
    <s v="theater/plays"/>
    <x v="7"/>
    <n v="33.99"/>
    <x v="1"/>
    <x v="6"/>
  </r>
  <r>
    <n v="3151"/>
    <s v="&quot;The Holiday Bug&quot; 2014 Puppet Show"/>
    <s v="A Multi-Media Puppet Show, with large cable control puppets to tell a hilarious story for all ages."/>
    <x v="8"/>
    <n v="3514"/>
    <x v="0"/>
    <x v="0"/>
    <s v="USD"/>
    <n v="1410379774"/>
    <n v="1407787774"/>
    <b v="1"/>
    <x v="69"/>
    <b v="1"/>
    <s v="theater/plays"/>
    <x v="8"/>
    <n v="103.35"/>
    <x v="1"/>
    <x v="6"/>
  </r>
  <r>
    <n v="3152"/>
    <s v="'Gilead', an original theatre piece"/>
    <s v="'Gilead' is an original theatre piece inspired by Margaret Atwood's 'The Handmaid's Tale'. (Brighton Fringe 2014)"/>
    <x v="41"/>
    <n v="2331"/>
    <x v="0"/>
    <x v="1"/>
    <s v="GBP"/>
    <n v="1383425367"/>
    <n v="1380833367"/>
    <b v="1"/>
    <x v="85"/>
    <b v="1"/>
    <s v="theater/plays"/>
    <x v="6"/>
    <n v="34.79"/>
    <x v="1"/>
    <x v="6"/>
  </r>
  <r>
    <n v="3153"/>
    <s v="Terminator the Second"/>
    <s v="A stage production of Terminator 2: Judgment Day, composed entirely of the words of William Shakespeare"/>
    <x v="9"/>
    <n v="10067.5"/>
    <x v="0"/>
    <x v="0"/>
    <s v="USD"/>
    <n v="1304225940"/>
    <n v="1301542937"/>
    <b v="1"/>
    <x v="198"/>
    <b v="1"/>
    <s v="theater/plays"/>
    <x v="357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x v="0"/>
    <s v="USD"/>
    <n v="1333310458"/>
    <n v="1330722058"/>
    <b v="1"/>
    <x v="252"/>
    <b v="1"/>
    <s v="theater/plays"/>
    <x v="40"/>
    <n v="64.27"/>
    <x v="1"/>
    <x v="6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x v="1"/>
    <s v="GBP"/>
    <n v="1356004725"/>
    <n v="1353412725"/>
    <b v="1"/>
    <x v="177"/>
    <b v="1"/>
    <s v="theater/plays"/>
    <x v="192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x v="0"/>
    <s v="USD"/>
    <n v="1338591144"/>
    <n v="1335567144"/>
    <b v="1"/>
    <x v="30"/>
    <b v="1"/>
    <s v="theater/plays"/>
    <x v="21"/>
    <n v="62.92"/>
    <x v="1"/>
    <x v="6"/>
  </r>
  <r>
    <n v="3157"/>
    <s v="Summer FourPlay"/>
    <s v="Four Directors.  Four One Acts.  Four Genres.  For You."/>
    <x v="23"/>
    <n v="4040"/>
    <x v="0"/>
    <x v="0"/>
    <s v="USD"/>
    <n v="1405746000"/>
    <n v="1404932105"/>
    <b v="1"/>
    <x v="14"/>
    <b v="1"/>
    <s v="theater/plays"/>
    <x v="7"/>
    <n v="98.54"/>
    <x v="1"/>
    <x v="6"/>
  </r>
  <r>
    <n v="3158"/>
    <s v="Nursery Crimes"/>
    <s v="A 40s crime-noir play using nursery rhyme characters."/>
    <x v="10"/>
    <n v="5700"/>
    <x v="0"/>
    <x v="0"/>
    <s v="USD"/>
    <n v="1374523752"/>
    <n v="1371931752"/>
    <b v="1"/>
    <x v="50"/>
    <b v="1"/>
    <s v="theater/plays"/>
    <x v="35"/>
    <n v="82.61"/>
    <x v="1"/>
    <x v="6"/>
  </r>
  <r>
    <n v="3159"/>
    <s v="Waxwing: A New Play"/>
    <s v="WAXWING is an exciting new world premiere of mythic (perhaps even apocalyptic!) proportions."/>
    <x v="15"/>
    <n v="2002.22"/>
    <x v="0"/>
    <x v="0"/>
    <s v="USD"/>
    <n v="1326927600"/>
    <n v="1323221761"/>
    <b v="1"/>
    <x v="47"/>
    <b v="1"/>
    <s v="theater/plays"/>
    <x v="18"/>
    <n v="38.5"/>
    <x v="1"/>
    <x v="6"/>
  </r>
  <r>
    <n v="3160"/>
    <s v="We Play Chekhov"/>
    <s v="Two stories by Anton Chekhov adapted for the stage and performed back-to-back in a stunning live theatrical performance."/>
    <x v="37"/>
    <n v="4569"/>
    <x v="0"/>
    <x v="0"/>
    <s v="USD"/>
    <n v="1407905940"/>
    <n v="1405923687"/>
    <b v="1"/>
    <x v="7"/>
    <b v="1"/>
    <s v="theater/plays"/>
    <x v="21"/>
    <n v="80.16"/>
    <x v="1"/>
    <x v="6"/>
  </r>
  <r>
    <n v="3161"/>
    <s v="Faustus"/>
    <s v="Iâ€™ll Be Right Back presents a story of murder and corruption. Faustus is a modern re-imagining of Christopher Marloweâ€™s classic tale."/>
    <x v="13"/>
    <n v="2102"/>
    <x v="0"/>
    <x v="1"/>
    <s v="GBP"/>
    <n v="1413377522"/>
    <n v="1410785522"/>
    <b v="1"/>
    <x v="142"/>
    <b v="1"/>
    <s v="theater/plays"/>
    <x v="2"/>
    <n v="28.41"/>
    <x v="1"/>
    <x v="6"/>
  </r>
  <r>
    <n v="3162"/>
    <s v="Your Radio Adventure!"/>
    <s v="Radio show meets interactive novel, accompanied by live foley, music, and audience participation. YOU choose what happens next!"/>
    <x v="23"/>
    <n v="5086"/>
    <x v="0"/>
    <x v="0"/>
    <s v="USD"/>
    <n v="1404698400"/>
    <n v="1402331262"/>
    <b v="1"/>
    <x v="287"/>
    <b v="1"/>
    <s v="theater/plays"/>
    <x v="3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x v="0"/>
    <s v="USD"/>
    <n v="1402855525"/>
    <n v="1400263525"/>
    <b v="1"/>
    <x v="250"/>
    <b v="1"/>
    <s v="theater/plays"/>
    <x v="38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x v="0"/>
    <s v="USD"/>
    <n v="1402341615"/>
    <n v="1399490415"/>
    <b v="1"/>
    <x v="26"/>
    <b v="1"/>
    <s v="theater/plays"/>
    <x v="13"/>
    <n v="37.590000000000003"/>
    <x v="1"/>
    <x v="6"/>
  </r>
  <r>
    <n v="3165"/>
    <s v="THE MOON PLAY"/>
    <s v="THE MOON PLAY is a new play written by Carolyn Gilliam. The play follows an astronaut on the moon who has lost his reason to explore."/>
    <x v="47"/>
    <n v="1220"/>
    <x v="0"/>
    <x v="0"/>
    <s v="USD"/>
    <n v="1304395140"/>
    <n v="1302493760"/>
    <b v="1"/>
    <x v="64"/>
    <b v="1"/>
    <s v="theater/plays"/>
    <x v="200"/>
    <n v="58.1"/>
    <x v="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x v="0"/>
    <s v="USD"/>
    <n v="1416988740"/>
    <n v="1414514153"/>
    <b v="1"/>
    <x v="497"/>
    <b v="1"/>
    <s v="theater/plays"/>
    <x v="12"/>
    <n v="60.3"/>
    <x v="1"/>
    <x v="6"/>
  </r>
  <r>
    <n v="3167"/>
    <s v="Destiny is Judd Nelson: a new play at FringeNYC"/>
    <s v="What is destiny? Explore it with us this August at FringeNYC."/>
    <x v="9"/>
    <n v="3485"/>
    <x v="0"/>
    <x v="0"/>
    <s v="USD"/>
    <n v="1406952781"/>
    <n v="1405743181"/>
    <b v="1"/>
    <x v="165"/>
    <b v="1"/>
    <s v="theater/plays"/>
    <x v="31"/>
    <n v="63.36"/>
    <x v="1"/>
    <x v="6"/>
  </r>
  <r>
    <n v="3168"/>
    <s v="Cosmicomics"/>
    <s v="A dazzling aerial show that brings to life the whimsical and romantic short stories of beloved fantasy author Italo Calvino."/>
    <x v="30"/>
    <n v="3105"/>
    <x v="0"/>
    <x v="0"/>
    <s v="USD"/>
    <n v="1402696800"/>
    <n v="1399948353"/>
    <b v="1"/>
    <x v="42"/>
    <b v="1"/>
    <s v="theater/plays"/>
    <x v="39"/>
    <n v="50.9"/>
    <x v="1"/>
    <x v="6"/>
  </r>
  <r>
    <n v="3169"/>
    <s v="The Window"/>
    <s v="We're bringing The Window to the Cherry Lane Theater in January 2014."/>
    <x v="6"/>
    <n v="8241"/>
    <x v="0"/>
    <x v="0"/>
    <s v="USD"/>
    <n v="1386910740"/>
    <n v="1384364561"/>
    <b v="1"/>
    <x v="141"/>
    <b v="1"/>
    <s v="theater/plays"/>
    <x v="33"/>
    <n v="100.5"/>
    <x v="1"/>
    <x v="6"/>
  </r>
  <r>
    <n v="3170"/>
    <s v="Ain't She Brave FringeNYC 2014 Project"/>
    <s v="An emotionally-charged journey through the history of black women in America told in reverse."/>
    <x v="13"/>
    <n v="2245"/>
    <x v="0"/>
    <x v="0"/>
    <s v="USD"/>
    <n v="1404273600"/>
    <n v="1401414944"/>
    <b v="1"/>
    <x v="26"/>
    <b v="1"/>
    <s v="theater/plays"/>
    <x v="20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x v="1"/>
    <s v="GBP"/>
    <n v="1462545358"/>
    <n v="1459953358"/>
    <b v="1"/>
    <x v="27"/>
    <b v="1"/>
    <s v="theater/plays"/>
    <x v="15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x v="0"/>
    <s v="USD"/>
    <n v="1329240668"/>
    <n v="1326648668"/>
    <b v="1"/>
    <x v="60"/>
    <b v="1"/>
    <s v="theater/plays"/>
    <x v="41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x v="0"/>
    <s v="USD"/>
    <n v="1411765492"/>
    <n v="1409173492"/>
    <b v="1"/>
    <x v="142"/>
    <b v="1"/>
    <s v="theater/plays"/>
    <x v="33"/>
    <n v="139.19"/>
    <x v="1"/>
    <x v="6"/>
  </r>
  <r>
    <n v="3174"/>
    <s v="A Race Redux"/>
    <s v="This adaptation uses the text of Oâ€™Neill to explore race, and asks the audience if stereotypes impact a characters guilt or innocence."/>
    <x v="9"/>
    <n v="3034"/>
    <x v="0"/>
    <x v="0"/>
    <s v="USD"/>
    <n v="1408999508"/>
    <n v="1407789908"/>
    <b v="1"/>
    <x v="23"/>
    <b v="1"/>
    <s v="theater/plays"/>
    <x v="7"/>
    <n v="131.91"/>
    <x v="1"/>
    <x v="6"/>
  </r>
  <r>
    <n v="3175"/>
    <s v="The Killing Room"/>
    <s v="One Year Lease Theater Company's world premiere theater production of THE KILLING ROOM, by playwright Daniel Keene, March 2011 in NYC."/>
    <x v="10"/>
    <n v="5478"/>
    <x v="0"/>
    <x v="0"/>
    <s v="USD"/>
    <n v="1297977427"/>
    <n v="1292793427"/>
    <b v="1"/>
    <x v="65"/>
    <b v="1"/>
    <s v="theater/plays"/>
    <x v="5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x v="0"/>
    <s v="USD"/>
    <n v="1376838000"/>
    <n v="1374531631"/>
    <b v="1"/>
    <x v="165"/>
    <b v="1"/>
    <s v="theater/plays"/>
    <x v="41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x v="0"/>
    <s v="USD"/>
    <n v="1403366409"/>
    <n v="1400774409"/>
    <b v="1"/>
    <x v="13"/>
    <b v="1"/>
    <s v="theater/plays"/>
    <x v="16"/>
    <n v="57.55"/>
    <x v="1"/>
    <x v="6"/>
  </r>
  <r>
    <n v="3178"/>
    <s v="Cutting Off Kate Bush"/>
    <s v="Cutting Off Kate Bush is a one-woman show written &amp; performed by Lucy Benson-Brown, premiering at the Edinburgh Fringe Festival 2014"/>
    <x v="15"/>
    <n v="2576"/>
    <x v="0"/>
    <x v="1"/>
    <s v="GBP"/>
    <n v="1405521075"/>
    <n v="1402929075"/>
    <b v="1"/>
    <x v="76"/>
    <b v="1"/>
    <s v="theater/plays"/>
    <x v="174"/>
    <n v="33.03"/>
    <x v="1"/>
    <x v="6"/>
  </r>
  <r>
    <n v="3179"/>
    <s v="I Do Wonder"/>
    <s v="A Sci-fi play in several vignettes that will narrate an alternate history in the mid-20th century."/>
    <x v="285"/>
    <n v="4794.82"/>
    <x v="0"/>
    <x v="0"/>
    <s v="USD"/>
    <n v="1367859071"/>
    <n v="1365699071"/>
    <b v="1"/>
    <x v="95"/>
    <b v="1"/>
    <s v="theater/plays"/>
    <x v="35"/>
    <n v="77.34"/>
    <x v="1"/>
    <x v="6"/>
  </r>
  <r>
    <n v="3180"/>
    <s v="Glass Mountain: An Original Fairytale"/>
    <s v="A new tale of witches, fairies, cat-hunters and and bone-boilers from London theatre company Broken Glass."/>
    <x v="38"/>
    <n v="1437"/>
    <x v="0"/>
    <x v="1"/>
    <s v="GBP"/>
    <n v="1403258049"/>
    <n v="1400666049"/>
    <b v="1"/>
    <x v="43"/>
    <b v="1"/>
    <s v="theater/plays"/>
    <x v="28"/>
    <n v="31.93"/>
    <x v="1"/>
    <x v="6"/>
  </r>
  <r>
    <n v="3181"/>
    <s v="ENDURING SONG"/>
    <s v="ENDURING SONG by award-winning Bear Trap Theatre, is a sweeping historical epic about love, loss and family set in the First Crusade."/>
    <x v="2"/>
    <n v="545"/>
    <x v="0"/>
    <x v="1"/>
    <s v="GBP"/>
    <n v="1402848000"/>
    <n v="1400570787"/>
    <b v="1"/>
    <x v="41"/>
    <b v="1"/>
    <s v="theater/plays"/>
    <x v="15"/>
    <n v="36.33"/>
    <x v="1"/>
    <x v="6"/>
  </r>
  <r>
    <n v="3182"/>
    <s v="A Thought in Three Parts"/>
    <s v="FRANK, a newborn company, presents Wallace Shawn's famously unproduced,&quot;A Thought in Three Parts.&quot;_x000a_Be FRANK with us!"/>
    <x v="39"/>
    <n v="7062"/>
    <x v="0"/>
    <x v="0"/>
    <s v="USD"/>
    <n v="1328029200"/>
    <n v="1323211621"/>
    <b v="1"/>
    <x v="299"/>
    <b v="1"/>
    <s v="theater/plays"/>
    <x v="7"/>
    <n v="46.77"/>
    <x v="1"/>
    <x v="6"/>
  </r>
  <r>
    <n v="3183"/>
    <s v="The Seagull on The River"/>
    <s v="Anton Chekhov's The Seagull. An outdoor Amphitheater in Manhattan. Trees. A River. Daybreak."/>
    <x v="30"/>
    <n v="2725"/>
    <x v="0"/>
    <x v="0"/>
    <s v="USD"/>
    <n v="1377284669"/>
    <n v="1375729469"/>
    <b v="1"/>
    <x v="32"/>
    <b v="1"/>
    <s v="theater/plays"/>
    <x v="15"/>
    <n v="40.07"/>
    <x v="1"/>
    <x v="6"/>
  </r>
  <r>
    <n v="3184"/>
    <s v="Equus at Frenetic Theatre"/>
    <s v="Equus is the story of a psychiatrist treating a teenaged boy who blinds six horses with a metal spike."/>
    <x v="270"/>
    <n v="4610"/>
    <x v="0"/>
    <x v="0"/>
    <s v="USD"/>
    <n v="1404258631"/>
    <n v="1401666631"/>
    <b v="1"/>
    <x v="67"/>
    <b v="1"/>
    <s v="theater/plays"/>
    <x v="13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x v="1"/>
    <s v="GBP"/>
    <n v="1405553241"/>
    <n v="1404948441"/>
    <b v="1"/>
    <x v="54"/>
    <b v="1"/>
    <s v="theater/plays"/>
    <x v="8"/>
    <n v="41.67"/>
    <x v="1"/>
    <x v="6"/>
  </r>
  <r>
    <n v="3186"/>
    <s v="Honest"/>
    <s v="Honest is an exciting and dark new play by Bristol based writer Alice Nicholas, touring the South of England and London this October."/>
    <x v="50"/>
    <n v="3270"/>
    <x v="0"/>
    <x v="1"/>
    <s v="GBP"/>
    <n v="1410901200"/>
    <n v="1408313438"/>
    <b v="1"/>
    <x v="16"/>
    <b v="1"/>
    <s v="theater/plays"/>
    <x v="2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x v="0"/>
    <s v="USD"/>
    <n v="1407167973"/>
    <n v="1405439973"/>
    <b v="1"/>
    <x v="138"/>
    <b v="1"/>
    <s v="theater/plays"/>
    <x v="31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x v="1"/>
    <s v="GBP"/>
    <n v="1433930302"/>
    <n v="1432115902"/>
    <b v="0"/>
    <x v="82"/>
    <b v="0"/>
    <s v="theater/musical"/>
    <x v="187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x v="11"/>
    <s v="SEK"/>
    <n v="1432455532"/>
    <n v="1429863532"/>
    <b v="0"/>
    <x v="10"/>
    <b v="0"/>
    <s v="theater/musical"/>
    <x v="81"/>
    <n v="356.84"/>
    <x v="1"/>
    <x v="40"/>
  </r>
  <r>
    <n v="3190"/>
    <s v="Call It A Day Productions - THE LIFE"/>
    <s v="Call It A Day Productions is putting on their first full production in December and every little bit helps!"/>
    <x v="23"/>
    <n v="0"/>
    <x v="2"/>
    <x v="5"/>
    <s v="CAD"/>
    <n v="1481258275"/>
    <n v="1478662675"/>
    <b v="0"/>
    <x v="78"/>
    <b v="0"/>
    <s v="theater/musical"/>
    <x v="50"/>
    <n v="0"/>
    <x v="1"/>
    <x v="40"/>
  </r>
  <r>
    <n v="3191"/>
    <s v="Decree 770: Europa"/>
    <s v="A brand new musical about the ban of contraception and abortion in Romania and the revolution that ended it all in 1989."/>
    <x v="192"/>
    <n v="151"/>
    <x v="2"/>
    <x v="0"/>
    <s v="USD"/>
    <n v="1471370869"/>
    <n v="1466186869"/>
    <b v="0"/>
    <x v="80"/>
    <b v="0"/>
    <s v="theater/musical"/>
    <x v="65"/>
    <n v="37.75"/>
    <x v="1"/>
    <x v="40"/>
  </r>
  <r>
    <n v="3192"/>
    <s v="Arts in Conflict"/>
    <s v="This project challenges social issues affecting young people in areas of deprivation within the Belfast area (Northern Ireland)."/>
    <x v="3"/>
    <n v="102"/>
    <x v="2"/>
    <x v="1"/>
    <s v="GBP"/>
    <n v="1425160800"/>
    <n v="1421274859"/>
    <b v="0"/>
    <x v="22"/>
    <b v="0"/>
    <s v="theater/musical"/>
    <x v="60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x v="1"/>
    <s v="GBP"/>
    <n v="1424474056"/>
    <n v="1420586056"/>
    <b v="0"/>
    <x v="54"/>
    <b v="0"/>
    <s v="theater/musical"/>
    <x v="81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x v="0"/>
    <s v="USD"/>
    <n v="1437960598"/>
    <n v="1435368598"/>
    <b v="0"/>
    <x v="78"/>
    <b v="0"/>
    <s v="theater/musical"/>
    <x v="50"/>
    <n v="0"/>
    <x v="1"/>
    <x v="40"/>
  </r>
  <r>
    <n v="3195"/>
    <s v="Emerson Sings!"/>
    <s v="Emerson Sings is the first cabaret to celebrate the work of up and coming musical theater composers who are alumni of Emerson College."/>
    <x v="8"/>
    <n v="2070"/>
    <x v="2"/>
    <x v="0"/>
    <s v="USD"/>
    <n v="1423750542"/>
    <n v="1421158542"/>
    <b v="0"/>
    <x v="70"/>
    <b v="0"/>
    <s v="theater/musical"/>
    <x v="155"/>
    <n v="53.08"/>
    <x v="1"/>
    <x v="40"/>
  </r>
  <r>
    <n v="3196"/>
    <s v="Our Modern Lives"/>
    <s v="Help five college students as they journey to bring their groundbreaking new musical &quot;Our Modern Lives&quot; to Broadway!"/>
    <x v="399"/>
    <n v="1800"/>
    <x v="2"/>
    <x v="0"/>
    <s v="USD"/>
    <n v="1438437600"/>
    <n v="1433254875"/>
    <b v="0"/>
    <x v="79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x v="3"/>
    <n v="1145"/>
    <x v="2"/>
    <x v="10"/>
    <s v="NOK"/>
    <n v="1423050618"/>
    <n v="1420458618"/>
    <b v="0"/>
    <x v="80"/>
    <b v="0"/>
    <s v="theater/musical"/>
    <x v="57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x v="8"/>
    <s v="DKK"/>
    <n v="1424081477"/>
    <n v="1420798277"/>
    <b v="0"/>
    <x v="83"/>
    <b v="0"/>
    <s v="theater/musical"/>
    <x v="50"/>
    <n v="36.67"/>
    <x v="1"/>
    <x v="40"/>
  </r>
  <r>
    <n v="3199"/>
    <s v="Help Milburn Stone Fly High With TARZAN The Musical"/>
    <s v="The Milburn Stone Theatre needs your help to bring its high-flying next blockbuster musical, TARZAN, to life!"/>
    <x v="10"/>
    <n v="2608"/>
    <x v="2"/>
    <x v="0"/>
    <s v="USD"/>
    <n v="1410037200"/>
    <n v="1407435418"/>
    <b v="0"/>
    <x v="28"/>
    <b v="0"/>
    <s v="theater/musical"/>
    <x v="221"/>
    <n v="49.21"/>
    <x v="1"/>
    <x v="40"/>
  </r>
  <r>
    <n v="3200"/>
    <s v="ROAD TO THE KINGDOM"/>
    <s v="An extremely unique musical play with an exciting, fun filled, dramatic twist. You will discover what lies ahead on the Road to Kingdom"/>
    <x v="63"/>
    <n v="1"/>
    <x v="2"/>
    <x v="0"/>
    <s v="USD"/>
    <n v="1461994440"/>
    <n v="1459410101"/>
    <b v="0"/>
    <x v="29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x v="13"/>
    <n v="25"/>
    <x v="2"/>
    <x v="1"/>
    <s v="GBP"/>
    <n v="1409509477"/>
    <n v="1407695077"/>
    <b v="0"/>
    <x v="84"/>
    <b v="0"/>
    <s v="theater/musical"/>
    <x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x v="0"/>
    <s v="USD"/>
    <n v="1450072740"/>
    <n v="1445027346"/>
    <b v="0"/>
    <x v="20"/>
    <b v="0"/>
    <s v="theater/musical"/>
    <x v="358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x v="0"/>
    <s v="USD"/>
    <n v="1443224622"/>
    <n v="1440632622"/>
    <b v="0"/>
    <x v="79"/>
    <b v="0"/>
    <s v="theater/musical"/>
    <x v="78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x v="0"/>
    <s v="USD"/>
    <n v="1437149640"/>
    <n v="1434558479"/>
    <b v="0"/>
    <x v="78"/>
    <b v="0"/>
    <s v="theater/musical"/>
    <x v="5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x v="1"/>
    <s v="GBP"/>
    <n v="1430470772"/>
    <n v="1427878772"/>
    <b v="0"/>
    <x v="8"/>
    <b v="0"/>
    <s v="theater/musical"/>
    <x v="56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x v="0"/>
    <s v="USD"/>
    <n v="1442644651"/>
    <n v="1440052651"/>
    <b v="0"/>
    <x v="78"/>
    <b v="0"/>
    <s v="theater/musical"/>
    <x v="5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x v="0"/>
    <s v="USD"/>
    <n v="1429767607"/>
    <n v="1424587207"/>
    <b v="0"/>
    <x v="17"/>
    <b v="0"/>
    <s v="theater/musical"/>
    <x v="13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x v="0"/>
    <s v="USD"/>
    <n v="1406557877"/>
    <n v="1404743477"/>
    <b v="1"/>
    <x v="141"/>
    <b v="1"/>
    <s v="theater/plays"/>
    <x v="3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x v="0"/>
    <s v="USD"/>
    <n v="1403305200"/>
    <n v="1400512658"/>
    <b v="1"/>
    <x v="334"/>
    <b v="1"/>
    <s v="theater/plays"/>
    <x v="17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x v="0"/>
    <s v="USD"/>
    <n v="1338523140"/>
    <n v="1334442519"/>
    <b v="1"/>
    <x v="65"/>
    <b v="1"/>
    <s v="theater/plays"/>
    <x v="9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x v="0"/>
    <s v="USD"/>
    <n v="1408068000"/>
    <n v="1405346680"/>
    <b v="1"/>
    <x v="498"/>
    <b v="1"/>
    <s v="theater/plays"/>
    <x v="28"/>
    <n v="85.53"/>
    <x v="1"/>
    <x v="6"/>
  </r>
  <r>
    <n v="3212"/>
    <s v="Campo Maldito"/>
    <s v="Help us bring our production of Campo Maldito to New York AND San Francisco!"/>
    <x v="23"/>
    <n v="5050"/>
    <x v="0"/>
    <x v="0"/>
    <s v="USD"/>
    <n v="1407524751"/>
    <n v="1404932751"/>
    <b v="1"/>
    <x v="225"/>
    <b v="1"/>
    <s v="theater/plays"/>
    <x v="9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x v="1"/>
    <s v="GBP"/>
    <n v="1437934759"/>
    <n v="1434478759"/>
    <b v="1"/>
    <x v="5"/>
    <b v="1"/>
    <s v="theater/plays"/>
    <x v="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x v="1"/>
    <s v="GBP"/>
    <n v="1452038100"/>
    <n v="1448823673"/>
    <b v="1"/>
    <x v="248"/>
    <b v="1"/>
    <s v="theater/plays"/>
    <x v="21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x v="0"/>
    <s v="USD"/>
    <n v="1441857540"/>
    <n v="1438617471"/>
    <b v="1"/>
    <x v="179"/>
    <b v="1"/>
    <s v="theater/plays"/>
    <x v="8"/>
    <n v="262.11"/>
    <x v="1"/>
    <x v="6"/>
  </r>
  <r>
    <n v="3216"/>
    <s v="BRUTE"/>
    <s v="Brute (winner of the 2015 IdeasTap Underbelly Award) is new writing based on the true story of a rather twisted, horrible schoolgirl."/>
    <x v="13"/>
    <n v="2001"/>
    <x v="0"/>
    <x v="1"/>
    <s v="GBP"/>
    <n v="1436625000"/>
    <n v="1433934371"/>
    <b v="1"/>
    <x v="2"/>
    <b v="1"/>
    <s v="theater/plays"/>
    <x v="8"/>
    <n v="57.17"/>
    <x v="1"/>
    <x v="6"/>
  </r>
  <r>
    <n v="3217"/>
    <s v="Wake Up Call @ IRT Theater"/>
    <s v="Wake Up Call is a comedic play about a group of hotel employees working on Christmas Eve."/>
    <x v="37"/>
    <n v="5221"/>
    <x v="0"/>
    <x v="0"/>
    <s v="USD"/>
    <n v="1478264784"/>
    <n v="1475672784"/>
    <b v="1"/>
    <x v="201"/>
    <b v="1"/>
    <s v="theater/plays"/>
    <x v="31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x v="1"/>
    <s v="GBP"/>
    <n v="1419984000"/>
    <n v="1417132986"/>
    <b v="1"/>
    <x v="192"/>
    <b v="1"/>
    <s v="theater/plays"/>
    <x v="21"/>
    <n v="66.59"/>
    <x v="1"/>
    <x v="6"/>
  </r>
  <r>
    <n v="3219"/>
    <s v="Eyes Closed - The First In-Dream Theater Experience"/>
    <s v="Eyes Closed is a collaborative play and docudrama about New Yorkers and their dreams."/>
    <x v="22"/>
    <n v="20022"/>
    <x v="0"/>
    <x v="0"/>
    <s v="USD"/>
    <n v="1427063747"/>
    <n v="1424043347"/>
    <b v="1"/>
    <x v="46"/>
    <b v="1"/>
    <s v="theater/plays"/>
    <x v="8"/>
    <n v="168.25"/>
    <x v="1"/>
    <x v="6"/>
  </r>
  <r>
    <n v="3220"/>
    <s v="Burners"/>
    <s v="A sci-fi thriller for the stage opening March 10 in Los Angeles."/>
    <x v="36"/>
    <n v="15126"/>
    <x v="0"/>
    <x v="0"/>
    <s v="USD"/>
    <n v="1489352400"/>
    <n v="1486411204"/>
    <b v="1"/>
    <x v="211"/>
    <b v="1"/>
    <s v="theater/plays"/>
    <x v="7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x v="1"/>
    <s v="GBP"/>
    <n v="1436114603"/>
    <n v="1433090603"/>
    <b v="1"/>
    <x v="116"/>
    <b v="1"/>
    <s v="theater/plays"/>
    <x v="33"/>
    <n v="36.61"/>
    <x v="1"/>
    <x v="6"/>
  </r>
  <r>
    <n v="3222"/>
    <s v="Shakespeare in ASL - and FREE for everyone"/>
    <s v="Shakespeare's classic re-imagined as a spoken and signed production for deaf and hearing audiences"/>
    <x v="30"/>
    <n v="3120"/>
    <x v="0"/>
    <x v="0"/>
    <s v="USD"/>
    <n v="1445722140"/>
    <n v="1443016697"/>
    <b v="1"/>
    <x v="87"/>
    <b v="1"/>
    <s v="theater/plays"/>
    <x v="105"/>
    <n v="37.14"/>
    <x v="1"/>
    <x v="6"/>
  </r>
  <r>
    <n v="3223"/>
    <s v="Good People by David Lindsay-Abaire at Waterfront Playhouse"/>
    <s v="Bringing David Lindsay-Abaire's award-winning story of our times to the East Bay."/>
    <x v="379"/>
    <n v="3395"/>
    <x v="0"/>
    <x v="0"/>
    <s v="USD"/>
    <n v="1440100976"/>
    <n v="1437508976"/>
    <b v="1"/>
    <x v="142"/>
    <b v="1"/>
    <s v="theater/plays"/>
    <x v="5"/>
    <n v="45.88"/>
    <x v="1"/>
    <x v="6"/>
  </r>
  <r>
    <n v="3224"/>
    <s v="AdA (Author directing Author)"/>
    <s v="Neil LaBute and Marco Calvani reunite once again for the unique, international collaboration that is ADA: Author directing Author."/>
    <x v="11"/>
    <n v="30610"/>
    <x v="0"/>
    <x v="0"/>
    <s v="USD"/>
    <n v="1484024400"/>
    <n v="1479932713"/>
    <b v="1"/>
    <x v="499"/>
    <b v="1"/>
    <s v="theater/plays"/>
    <x v="21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x v="0"/>
    <s v="USD"/>
    <n v="1464987600"/>
    <n v="1463145938"/>
    <b v="1"/>
    <x v="70"/>
    <b v="1"/>
    <s v="theater/plays"/>
    <x v="2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x v="1"/>
    <s v="GBP"/>
    <n v="1446213612"/>
    <n v="1443621612"/>
    <b v="1"/>
    <x v="64"/>
    <b v="1"/>
    <s v="theater/plays"/>
    <x v="3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x v="1"/>
    <s v="GBP"/>
    <n v="1484687436"/>
    <n v="1482095436"/>
    <b v="0"/>
    <x v="209"/>
    <b v="1"/>
    <s v="theater/plays"/>
    <x v="105"/>
    <n v="50"/>
    <x v="1"/>
    <x v="6"/>
  </r>
  <r>
    <n v="3228"/>
    <s v="Hear Me Roar: A Season of Powerful Women"/>
    <s v="A Season of Powerful Women. A Season of Defiance."/>
    <x v="39"/>
    <n v="7164"/>
    <x v="0"/>
    <x v="0"/>
    <s v="USD"/>
    <n v="1450328340"/>
    <n v="1447606884"/>
    <b v="1"/>
    <x v="77"/>
    <b v="1"/>
    <s v="theater/plays"/>
    <x v="21"/>
    <n v="193.62"/>
    <x v="1"/>
    <x v="6"/>
  </r>
  <r>
    <n v="3229"/>
    <s v="The Seagull Project Presents: The Three Sisters"/>
    <s v="After electrifying audiences in Seattle and Tashkent, The Seagull Project embarks on a brand new journey."/>
    <x v="22"/>
    <n v="21573"/>
    <x v="0"/>
    <x v="0"/>
    <s v="USD"/>
    <n v="1416470398"/>
    <n v="1413874798"/>
    <b v="1"/>
    <x v="91"/>
    <b v="1"/>
    <s v="theater/plays"/>
    <x v="29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x v="0"/>
    <s v="USD"/>
    <n v="1412135940"/>
    <n v="1410840126"/>
    <b v="1"/>
    <x v="77"/>
    <b v="1"/>
    <s v="theater/plays"/>
    <x v="5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x v="0"/>
    <s v="USD"/>
    <n v="1460846347"/>
    <n v="1458254347"/>
    <b v="0"/>
    <x v="33"/>
    <b v="1"/>
    <s v="theater/plays"/>
    <x v="164"/>
    <n v="57.5"/>
    <x v="1"/>
    <x v="6"/>
  </r>
  <r>
    <n v="3232"/>
    <s v="Honorable Men - Poor Yorick's Players 2016 Season"/>
    <s v="Honorable Men - Yorick's 10th season of free, outdoor Shakespeare.  Featuring Henry IV, part 1 and Julius Caesar."/>
    <x v="28"/>
    <n v="1312"/>
    <x v="0"/>
    <x v="0"/>
    <s v="USD"/>
    <n v="1462334340"/>
    <n v="1459711917"/>
    <b v="1"/>
    <x v="55"/>
    <b v="1"/>
    <s v="theater/plays"/>
    <x v="26"/>
    <n v="50.46"/>
    <x v="1"/>
    <x v="6"/>
  </r>
  <r>
    <n v="3233"/>
    <s v="64 Squares"/>
    <s v="64 Squares is an autobiographical one-man exploration of the internal chess game played to reconcile relationships."/>
    <x v="10"/>
    <n v="5940"/>
    <x v="0"/>
    <x v="0"/>
    <s v="USD"/>
    <n v="1488482355"/>
    <n v="1485890355"/>
    <b v="0"/>
    <x v="42"/>
    <b v="1"/>
    <s v="theater/plays"/>
    <x v="17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x v="1"/>
    <s v="GBP"/>
    <n v="1485991860"/>
    <n v="1483124208"/>
    <b v="0"/>
    <x v="248"/>
    <b v="1"/>
    <s v="theater/plays"/>
    <x v="8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x v="0"/>
    <s v="USD"/>
    <n v="1467361251"/>
    <n v="1464769251"/>
    <b v="1"/>
    <x v="331"/>
    <b v="1"/>
    <s v="theater/plays"/>
    <x v="33"/>
    <n v="85.53"/>
    <x v="1"/>
    <x v="6"/>
  </r>
  <r>
    <n v="3236"/>
    <s v="Sub-Basement World Premiere"/>
    <s v="A dark comedy exploring the importance of art, homelessness, and finding your own path.  World Premiere 3/27/17 at IRT Theater in NYC."/>
    <x v="22"/>
    <n v="20120"/>
    <x v="0"/>
    <x v="0"/>
    <s v="USD"/>
    <n v="1482962433"/>
    <n v="1480370433"/>
    <b v="0"/>
    <x v="238"/>
    <b v="1"/>
    <s v="theater/plays"/>
    <x v="7"/>
    <n v="182.91"/>
    <x v="1"/>
    <x v="6"/>
  </r>
  <r>
    <n v="3237"/>
    <s v="Celebrating 20 years of The 24 Hour Plays around the world!"/>
    <s v="An annual campaign supporting our intensive for artists 25 and under."/>
    <x v="19"/>
    <n v="35275.64"/>
    <x v="0"/>
    <x v="0"/>
    <s v="USD"/>
    <n v="1443499140"/>
    <n v="1441452184"/>
    <b v="1"/>
    <x v="314"/>
    <b v="1"/>
    <s v="theater/plays"/>
    <x v="7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x v="1"/>
    <s v="GBP"/>
    <n v="1435752898"/>
    <n v="1433160898"/>
    <b v="1"/>
    <x v="1"/>
    <b v="1"/>
    <s v="theater/plays"/>
    <x v="20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x v="1"/>
    <s v="GBP"/>
    <n v="1445817540"/>
    <n v="1443665293"/>
    <b v="1"/>
    <x v="201"/>
    <b v="1"/>
    <s v="theater/plays"/>
    <x v="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x v="1"/>
    <s v="GBP"/>
    <n v="1487286000"/>
    <n v="1484843948"/>
    <b v="0"/>
    <x v="69"/>
    <b v="1"/>
    <s v="theater/plays"/>
    <x v="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x v="0"/>
    <s v="USD"/>
    <n v="1413269940"/>
    <n v="1410421670"/>
    <b v="1"/>
    <x v="157"/>
    <b v="1"/>
    <s v="theater/plays"/>
    <x v="41"/>
    <n v="58.69"/>
    <x v="1"/>
    <x v="6"/>
  </r>
  <r>
    <n v="3242"/>
    <s v="First Day Off in a Long Time by Brian Finkelstein"/>
    <s v="First Day Off in a Long Time is a comedy show...            _x000a_About suicide."/>
    <x v="3"/>
    <n v="12730.42"/>
    <x v="0"/>
    <x v="0"/>
    <s v="USD"/>
    <n v="1411150092"/>
    <n v="1408558092"/>
    <b v="1"/>
    <x v="275"/>
    <b v="1"/>
    <s v="theater/plays"/>
    <x v="3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x v="6"/>
    <n v="8227"/>
    <x v="0"/>
    <x v="0"/>
    <s v="USD"/>
    <n v="1444348800"/>
    <n v="1442283562"/>
    <b v="1"/>
    <x v="26"/>
    <b v="1"/>
    <s v="theater/plays"/>
    <x v="33"/>
    <n v="115.87"/>
    <x v="1"/>
    <x v="6"/>
  </r>
  <r>
    <n v="3244"/>
    <s v="'Time Please'"/>
    <s v="'Time Please' is a black comedy set in a failing public house in a run-down part of town, where things are about to get messy."/>
    <x v="183"/>
    <n v="1647"/>
    <x v="0"/>
    <x v="1"/>
    <s v="GBP"/>
    <n v="1480613982"/>
    <n v="1478018382"/>
    <b v="0"/>
    <x v="50"/>
    <b v="1"/>
    <s v="theater/plays"/>
    <x v="33"/>
    <n v="23.87"/>
    <x v="1"/>
    <x v="6"/>
  </r>
  <r>
    <n v="3245"/>
    <s v="Roughly Speaking: Voices from The Soup Kitchen"/>
    <s v="Five playwrights volunteer at New York's largest soup kitchen and develop a play around the people they meet."/>
    <x v="223"/>
    <n v="21904"/>
    <x v="0"/>
    <x v="0"/>
    <s v="USD"/>
    <n v="1434074400"/>
    <n v="1431354258"/>
    <b v="0"/>
    <x v="500"/>
    <b v="1"/>
    <s v="theater/plays"/>
    <x v="3"/>
    <n v="81.13"/>
    <x v="1"/>
    <x v="6"/>
  </r>
  <r>
    <n v="3246"/>
    <s v="The Gray Man"/>
    <s v="The Gray Man isnâ€™t real. Heâ€™s a ghost story, a boogeyman, a tale mothers make up to keep their children safe."/>
    <x v="3"/>
    <n v="11122"/>
    <x v="0"/>
    <x v="0"/>
    <s v="USD"/>
    <n v="1442030340"/>
    <n v="1439551200"/>
    <b v="1"/>
    <x v="189"/>
    <b v="1"/>
    <s v="theater/plays"/>
    <x v="38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x v="1"/>
    <s v="GBP"/>
    <n v="1436696712"/>
    <n v="1434104712"/>
    <b v="1"/>
    <x v="7"/>
    <b v="1"/>
    <s v="theater/plays"/>
    <x v="6"/>
    <n v="46.43"/>
    <x v="1"/>
    <x v="6"/>
  </r>
  <r>
    <n v="3248"/>
    <s v="Honest Accomplice Theatre 2015-16 Season"/>
    <s v="Honest Accomplice Theatre produces theatre for social change."/>
    <x v="14"/>
    <n v="12095"/>
    <x v="0"/>
    <x v="0"/>
    <s v="USD"/>
    <n v="1428178757"/>
    <n v="1425590357"/>
    <b v="1"/>
    <x v="452"/>
    <b v="1"/>
    <s v="theater/plays"/>
    <x v="7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x v="0"/>
    <s v="USD"/>
    <n v="1434822914"/>
    <n v="1432230914"/>
    <b v="1"/>
    <x v="106"/>
    <b v="1"/>
    <s v="theater/plays"/>
    <x v="2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x v="0"/>
    <s v="USD"/>
    <n v="1415213324"/>
    <n v="1412617724"/>
    <b v="1"/>
    <x v="496"/>
    <b v="1"/>
    <s v="theater/plays"/>
    <x v="21"/>
    <n v="119.19"/>
    <x v="1"/>
    <x v="6"/>
  </r>
  <r>
    <n v="3251"/>
    <s v="The Metronome Society"/>
    <s v="Self-Titled: A Live (Theatrical) Mixtape. An evening of short plays and music inspired by the works of Jimi, Aretha, Sting and Rufus!"/>
    <x v="15"/>
    <n v="1661"/>
    <x v="0"/>
    <x v="0"/>
    <s v="USD"/>
    <n v="1434907966"/>
    <n v="1432315966"/>
    <b v="1"/>
    <x v="9"/>
    <b v="1"/>
    <s v="theater/plays"/>
    <x v="38"/>
    <n v="83.05"/>
    <x v="1"/>
    <x v="6"/>
  </r>
  <r>
    <n v="3252"/>
    <s v="Modern Love"/>
    <s v="How do we navigate the boundaries between friendship, sexual intimacy and obsessive desire?"/>
    <x v="268"/>
    <n v="2876"/>
    <x v="0"/>
    <x v="1"/>
    <s v="GBP"/>
    <n v="1473247240"/>
    <n v="1470655240"/>
    <b v="1"/>
    <x v="133"/>
    <b v="1"/>
    <s v="theater/plays"/>
    <x v="30"/>
    <n v="57.52"/>
    <x v="1"/>
    <x v="6"/>
  </r>
  <r>
    <n v="3253"/>
    <s v="EMPATHITRAX, a new play by Ana Nogueira"/>
    <s v="Can you ever truly feel what someone else is feeling?_x000a_Do you want to?"/>
    <x v="22"/>
    <n v="20365"/>
    <x v="0"/>
    <x v="0"/>
    <s v="USD"/>
    <n v="1473306300"/>
    <n v="1471701028"/>
    <b v="1"/>
    <x v="248"/>
    <b v="1"/>
    <s v="theater/plays"/>
    <x v="2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x v="1"/>
    <s v="GBP"/>
    <n v="1427331809"/>
    <n v="1424743409"/>
    <b v="1"/>
    <x v="153"/>
    <b v="1"/>
    <s v="theater/plays"/>
    <x v="7"/>
    <n v="70.77"/>
    <x v="1"/>
    <x v="6"/>
  </r>
  <r>
    <n v="3255"/>
    <s v="Henry V"/>
    <s v="5 Actors, 30 Characters, 90 Minutes._x000a_Let us transport you from London to the fields of Agincourt, using the power of your imagination."/>
    <x v="43"/>
    <n v="525"/>
    <x v="0"/>
    <x v="1"/>
    <s v="GBP"/>
    <n v="1412706375"/>
    <n v="1410114375"/>
    <b v="1"/>
    <x v="59"/>
    <b v="1"/>
    <s v="theater/plays"/>
    <x v="215"/>
    <n v="29.17"/>
    <x v="1"/>
    <x v="6"/>
  </r>
  <r>
    <n v="3256"/>
    <s v="Paperhand Puppet Intervention 16th Annual Summer Show"/>
    <s v="Our 16th year promises to be bigger and better than ever but we need your help to bring the show to life!"/>
    <x v="3"/>
    <n v="12806"/>
    <x v="0"/>
    <x v="0"/>
    <s v="USD"/>
    <n v="1433995140"/>
    <n v="1432129577"/>
    <b v="1"/>
    <x v="282"/>
    <b v="1"/>
    <s v="theater/plays"/>
    <x v="30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x v="1"/>
    <s v="GBP"/>
    <n v="1487769952"/>
    <n v="1485177952"/>
    <b v="0"/>
    <x v="14"/>
    <b v="1"/>
    <s v="theater/plays"/>
    <x v="6"/>
    <n v="51.85"/>
    <x v="1"/>
    <x v="6"/>
  </r>
  <r>
    <n v="3258"/>
    <s v="Bluebirds by Joe Brondo"/>
    <s v="A guy named Walt steals a book and plans to sell it to get his life on track... until his wife finds out."/>
    <x v="39"/>
    <n v="7365"/>
    <x v="0"/>
    <x v="0"/>
    <s v="USD"/>
    <n v="1420751861"/>
    <n v="1418159861"/>
    <b v="1"/>
    <x v="11"/>
    <b v="1"/>
    <s v="theater/plays"/>
    <x v="2"/>
    <n v="98.2"/>
    <x v="1"/>
    <x v="6"/>
  </r>
  <r>
    <n v="3259"/>
    <s v="Laughter is Sacred Space 2.0"/>
    <s v="The Human Faces Tour - Every Story Sacred. This tour is about laughter, grief, and identity in the human striving toward wholeness"/>
    <x v="165"/>
    <n v="24418.6"/>
    <x v="0"/>
    <x v="0"/>
    <s v="USD"/>
    <n v="1475294340"/>
    <n v="1472753745"/>
    <b v="1"/>
    <x v="174"/>
    <b v="1"/>
    <s v="theater/plays"/>
    <x v="6"/>
    <n v="251.74"/>
    <x v="1"/>
    <x v="6"/>
  </r>
  <r>
    <n v="3260"/>
    <s v="Keep the Art of Marionettes Alive With PUPPETWORKS!"/>
    <s v="We're looking to raise money to continue bringing Brooklyn the vanishing art form of marionette puppetry."/>
    <x v="10"/>
    <n v="5462"/>
    <x v="0"/>
    <x v="0"/>
    <s v="USD"/>
    <n v="1448903318"/>
    <n v="1445875718"/>
    <b v="1"/>
    <x v="196"/>
    <b v="1"/>
    <s v="theater/plays"/>
    <x v="15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x v="126"/>
    <n v="3315"/>
    <x v="0"/>
    <x v="0"/>
    <s v="USD"/>
    <n v="1437067476"/>
    <n v="1434475476"/>
    <b v="1"/>
    <x v="72"/>
    <b v="1"/>
    <s v="theater/plays"/>
    <x v="8"/>
    <n v="67.650000000000006"/>
    <x v="1"/>
    <x v="6"/>
  </r>
  <r>
    <n v="3262"/>
    <s v="Prison Boxing: A New Play by Leah Joki"/>
    <s v="A one-woman theatrical exploration of the prison system and its inhabitants."/>
    <x v="401"/>
    <n v="12571"/>
    <x v="0"/>
    <x v="0"/>
    <s v="USD"/>
    <n v="1419220800"/>
    <n v="1416555262"/>
    <b v="1"/>
    <x v="179"/>
    <b v="1"/>
    <s v="theater/plays"/>
    <x v="33"/>
    <n v="93.81"/>
    <x v="1"/>
    <x v="6"/>
  </r>
  <r>
    <n v="3263"/>
    <s v="Titus Andronicus (with an all-female cast &amp; crew)"/>
    <s v="Shakespeare's bloodiest tragedy, performed and produced exclusively by women."/>
    <x v="30"/>
    <n v="2804.16"/>
    <x v="0"/>
    <x v="0"/>
    <s v="USD"/>
    <n v="1446238800"/>
    <n v="1444220588"/>
    <b v="1"/>
    <x v="32"/>
    <b v="1"/>
    <s v="theater/plays"/>
    <x v="20"/>
    <n v="41.24"/>
    <x v="1"/>
    <x v="6"/>
  </r>
  <r>
    <n v="3264"/>
    <s v="Kapow-i GoGo at The PIT"/>
    <s v="The three part comedic saga of Kapow-i GoGo, who saves the world.  Again.  And again."/>
    <x v="30"/>
    <n v="2575"/>
    <x v="0"/>
    <x v="0"/>
    <s v="USD"/>
    <n v="1422482400"/>
    <n v="1421089938"/>
    <b v="1"/>
    <x v="72"/>
    <b v="1"/>
    <s v="theater/plays"/>
    <x v="3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x v="17"/>
    <s v="EUR"/>
    <n v="1449162000"/>
    <n v="1446570315"/>
    <b v="1"/>
    <x v="287"/>
    <b v="1"/>
    <s v="theater/plays"/>
    <x v="344"/>
    <n v="70.290000000000006"/>
    <x v="1"/>
    <x v="6"/>
  </r>
  <r>
    <n v="3266"/>
    <s v="Macbeth"/>
    <s v="An original version of Shakespeare's masterpiece that emphasizes family and explores the destruction of blood ties"/>
    <x v="12"/>
    <n v="7877"/>
    <x v="0"/>
    <x v="0"/>
    <s v="USD"/>
    <n v="1434142800"/>
    <n v="1431435122"/>
    <b v="1"/>
    <x v="430"/>
    <b v="1"/>
    <s v="theater/plays"/>
    <x v="26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x v="0"/>
    <s v="USD"/>
    <n v="1437156660"/>
    <n v="1434564660"/>
    <b v="1"/>
    <x v="449"/>
    <b v="1"/>
    <s v="theater/plays"/>
    <x v="21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x v="0"/>
    <s v="USD"/>
    <n v="1472074928"/>
    <n v="1470692528"/>
    <b v="1"/>
    <x v="288"/>
    <b v="1"/>
    <s v="theater/plays"/>
    <x v="30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x v="1"/>
    <s v="GBP"/>
    <n v="1434452400"/>
    <n v="1431509397"/>
    <b v="1"/>
    <x v="16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x v="1"/>
    <s v="GBP"/>
    <n v="1436705265"/>
    <n v="1434113265"/>
    <b v="1"/>
    <x v="209"/>
    <b v="1"/>
    <s v="theater/plays"/>
    <x v="21"/>
    <n v="61"/>
    <x v="1"/>
    <x v="6"/>
  </r>
  <r>
    <n v="3271"/>
    <s v="Saxon Court at Southwark Playhouse"/>
    <s v="A razor sharp satire to darken your Christmas."/>
    <x v="15"/>
    <n v="1950"/>
    <x v="0"/>
    <x v="1"/>
    <s v="GBP"/>
    <n v="1414927775"/>
    <n v="1412332175"/>
    <b v="1"/>
    <x v="13"/>
    <b v="1"/>
    <s v="theater/plays"/>
    <x v="22"/>
    <n v="38.24"/>
    <x v="1"/>
    <x v="6"/>
  </r>
  <r>
    <n v="3272"/>
    <s v="&quot;Next Stop&quot; - Adjusting to dating in NYC"/>
    <s v="A new original play that follows two Israeli singles navigate the humorous and confusing dating scene of NYC."/>
    <x v="3"/>
    <n v="15443"/>
    <x v="0"/>
    <x v="0"/>
    <s v="USD"/>
    <n v="1446814809"/>
    <n v="1444219209"/>
    <b v="1"/>
    <x v="108"/>
    <b v="1"/>
    <s v="theater/plays"/>
    <x v="224"/>
    <n v="106.5"/>
    <x v="1"/>
    <x v="6"/>
  </r>
  <r>
    <n v="3273"/>
    <s v="Toscana, or What I Remember"/>
    <s v="We're bringing Tuscany to the Cherry Lane Theatre with a new play about memory and how we deal with people we love but we can't stand."/>
    <x v="23"/>
    <n v="4296"/>
    <x v="0"/>
    <x v="0"/>
    <s v="USD"/>
    <n v="1473879600"/>
    <n v="1472498042"/>
    <b v="1"/>
    <x v="64"/>
    <b v="1"/>
    <s v="theater/plays"/>
    <x v="13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x v="0"/>
    <s v="USD"/>
    <n v="1458075600"/>
    <n v="1454259272"/>
    <b v="1"/>
    <x v="172"/>
    <b v="1"/>
    <s v="theater/plays"/>
    <x v="7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x v="0"/>
    <s v="USD"/>
    <n v="1423456200"/>
    <n v="1421183271"/>
    <b v="1"/>
    <x v="8"/>
    <b v="1"/>
    <s v="theater/plays"/>
    <x v="8"/>
    <n v="150.41999999999999"/>
    <x v="1"/>
    <x v="6"/>
  </r>
  <r>
    <n v="3276"/>
    <s v="We The Astronomers"/>
    <s v="In 2016, KO Theatre presents a world premiere play in Toronto, ON about faith, home, and the secrets we keep from those we love."/>
    <x v="37"/>
    <n v="5258"/>
    <x v="0"/>
    <x v="5"/>
    <s v="CAD"/>
    <n v="1459483140"/>
    <n v="1456526879"/>
    <b v="1"/>
    <x v="61"/>
    <b v="1"/>
    <s v="theater/plays"/>
    <x v="16"/>
    <n v="52.58"/>
    <x v="1"/>
    <x v="6"/>
  </r>
  <r>
    <n v="3277"/>
    <s v="Go People does 'Almost, Maine'"/>
    <s v="One of the most popular American plays of the last decade comes to London for its international premiere. Festive and bittersweet."/>
    <x v="10"/>
    <n v="5430"/>
    <x v="0"/>
    <x v="1"/>
    <s v="GBP"/>
    <n v="1416331406"/>
    <n v="1413735806"/>
    <b v="1"/>
    <x v="61"/>
    <b v="1"/>
    <s v="theater/plays"/>
    <x v="15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x v="1"/>
    <s v="GBP"/>
    <n v="1433017303"/>
    <n v="1430425303"/>
    <b v="1"/>
    <x v="69"/>
    <b v="1"/>
    <s v="theater/plays"/>
    <x v="3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x v="0"/>
    <s v="USD"/>
    <n v="1459474059"/>
    <n v="1456885659"/>
    <b v="0"/>
    <x v="287"/>
    <b v="1"/>
    <s v="theater/plays"/>
    <x v="35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x v="0"/>
    <s v="USD"/>
    <n v="1433134800"/>
    <n v="1430158198"/>
    <b v="0"/>
    <x v="209"/>
    <b v="1"/>
    <s v="theater/plays"/>
    <x v="3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x v="0"/>
    <s v="USD"/>
    <n v="1441153705"/>
    <n v="1438561705"/>
    <b v="0"/>
    <x v="5"/>
    <b v="1"/>
    <s v="theater/plays"/>
    <x v="108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x v="0"/>
    <s v="USD"/>
    <n v="1461904788"/>
    <n v="1458103188"/>
    <b v="0"/>
    <x v="186"/>
    <b v="1"/>
    <s v="theater/plays"/>
    <x v="3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x v="1"/>
    <s v="GBP"/>
    <n v="1455138000"/>
    <n v="1452448298"/>
    <b v="0"/>
    <x v="5"/>
    <b v="1"/>
    <s v="theater/plays"/>
    <x v="2"/>
    <n v="17.829999999999998"/>
    <x v="1"/>
    <x v="6"/>
  </r>
  <r>
    <n v="3284"/>
    <s v="Help fund Black Enough!"/>
    <s v="Black Enough is an LSU student-staged performance exploring the effects of white supremacy on the black community."/>
    <x v="9"/>
    <n v="3048"/>
    <x v="0"/>
    <x v="0"/>
    <s v="USD"/>
    <n v="1454047140"/>
    <n v="1452546853"/>
    <b v="0"/>
    <x v="41"/>
    <b v="1"/>
    <s v="theater/plays"/>
    <x v="21"/>
    <n v="203.2"/>
    <x v="1"/>
    <x v="6"/>
  </r>
  <r>
    <n v="3285"/>
    <s v="By Morning"/>
    <s v="A new play by Matthew Gasda"/>
    <x v="402"/>
    <n v="5604"/>
    <x v="0"/>
    <x v="0"/>
    <s v="USD"/>
    <n v="1488258000"/>
    <n v="1485556626"/>
    <b v="0"/>
    <x v="75"/>
    <b v="1"/>
    <s v="theater/plays"/>
    <x v="20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x v="0"/>
    <s v="USD"/>
    <n v="1471291782"/>
    <n v="1468699782"/>
    <b v="0"/>
    <x v="259"/>
    <b v="1"/>
    <s v="theater/plays"/>
    <x v="21"/>
    <n v="125.12"/>
    <x v="1"/>
    <x v="6"/>
  </r>
  <r>
    <n v="3287"/>
    <s v="Three Things: Stories About Life"/>
    <s v="An inspirational one-man play about crisis, community, and the search for wholeness."/>
    <x v="30"/>
    <n v="2500"/>
    <x v="0"/>
    <x v="5"/>
    <s v="CAD"/>
    <n v="1448733628"/>
    <n v="1446573628"/>
    <b v="0"/>
    <x v="69"/>
    <b v="1"/>
    <s v="theater/plays"/>
    <x v="8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x v="1"/>
    <s v="GBP"/>
    <n v="1466463600"/>
    <n v="1463337315"/>
    <b v="0"/>
    <x v="447"/>
    <b v="1"/>
    <s v="theater/plays"/>
    <x v="8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x v="1"/>
    <s v="GBP"/>
    <n v="1487580602"/>
    <n v="1485161402"/>
    <b v="0"/>
    <x v="20"/>
    <b v="1"/>
    <s v="theater/plays"/>
    <x v="18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x v="1"/>
    <s v="GBP"/>
    <n v="1489234891"/>
    <n v="1486642891"/>
    <b v="0"/>
    <x v="250"/>
    <b v="1"/>
    <s v="theater/plays"/>
    <x v="10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x v="0"/>
    <s v="USD"/>
    <n v="1442462340"/>
    <n v="1439743900"/>
    <b v="0"/>
    <x v="25"/>
    <b v="1"/>
    <s v="theater/plays"/>
    <x v="35"/>
    <n v="40.71"/>
    <x v="1"/>
    <x v="6"/>
  </r>
  <r>
    <n v="3292"/>
    <s v="Dick Whittington - our 2016 community pantomime!"/>
    <s v="Iver Heath Drama Club is a not-for-profit community group and this year we are performing DICK WHITTINGTON."/>
    <x v="403"/>
    <n v="289"/>
    <x v="0"/>
    <x v="1"/>
    <s v="GBP"/>
    <n v="1449257348"/>
    <n v="1444069748"/>
    <b v="0"/>
    <x v="41"/>
    <b v="1"/>
    <s v="theater/plays"/>
    <x v="359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x v="4"/>
    <s v="NZD"/>
    <n v="1488622352"/>
    <n v="1486030352"/>
    <b v="0"/>
    <x v="110"/>
    <b v="1"/>
    <s v="theater/plays"/>
    <x v="106"/>
    <n v="84.29"/>
    <x v="1"/>
    <x v="6"/>
  </r>
  <r>
    <n v="3294"/>
    <s v="old man's Gift"/>
    <s v="A young theatre company promoting new talent and looking for help in funding our very first set for our black comedy &quot;old man's Gift&quot;"/>
    <x v="20"/>
    <n v="710"/>
    <x v="0"/>
    <x v="1"/>
    <s v="GBP"/>
    <n v="1434459554"/>
    <n v="1431867554"/>
    <b v="0"/>
    <x v="54"/>
    <b v="1"/>
    <s v="theater/plays"/>
    <x v="90"/>
    <n v="29.58"/>
    <x v="1"/>
    <x v="6"/>
  </r>
  <r>
    <n v="3295"/>
    <s v="The Divine Comedy Show"/>
    <s v="A comedic drama about The Devil and his quest to take a bride and to Hell with the consequences, no matter what they may be."/>
    <x v="176"/>
    <n v="720.01"/>
    <x v="0"/>
    <x v="1"/>
    <s v="GBP"/>
    <n v="1474886229"/>
    <n v="1472294229"/>
    <b v="0"/>
    <x v="74"/>
    <b v="1"/>
    <s v="theater/plays"/>
    <x v="33"/>
    <n v="26.67"/>
    <x v="1"/>
    <x v="6"/>
  </r>
  <r>
    <n v="3296"/>
    <s v="Alix in Wundergarten"/>
    <s v="A dark theatrical comedy about four actors recording a warped radio version of Lewis Carroll's 'Alice's Adventures in Wonderland'."/>
    <x v="15"/>
    <n v="2161"/>
    <x v="0"/>
    <x v="1"/>
    <s v="GBP"/>
    <n v="1448229600"/>
    <n v="1446401372"/>
    <b v="0"/>
    <x v="5"/>
    <b v="1"/>
    <s v="theater/plays"/>
    <x v="124"/>
    <n v="45.98"/>
    <x v="1"/>
    <x v="6"/>
  </r>
  <r>
    <n v="3297"/>
    <s v="MY EYES WENT DARK"/>
    <s v="A father loses his family in a freak plane crash and goes on to murder the air traffic controller he holds responsible."/>
    <x v="62"/>
    <n v="5504"/>
    <x v="0"/>
    <x v="1"/>
    <s v="GBP"/>
    <n v="1438037940"/>
    <n v="1436380256"/>
    <b v="0"/>
    <x v="34"/>
    <b v="1"/>
    <s v="theater/plays"/>
    <x v="8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x v="0"/>
    <s v="USD"/>
    <n v="1442102400"/>
    <n v="1440370768"/>
    <b v="0"/>
    <x v="250"/>
    <b v="1"/>
    <s v="theater/plays"/>
    <x v="2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x v="0"/>
    <s v="USD"/>
    <n v="1444860063"/>
    <n v="1442268063"/>
    <b v="0"/>
    <x v="287"/>
    <b v="1"/>
    <s v="theater/plays"/>
    <x v="31"/>
    <n v="55.33"/>
    <x v="1"/>
    <x v="6"/>
  </r>
  <r>
    <n v="3300"/>
    <s v="MAX &amp; ELSA: NO MUSIC. NO CHILDREN."/>
    <s v="A subversive parody about the two people for whom the hills were NOT alive with THE SOUND OF MUSIC."/>
    <x v="9"/>
    <n v="4085"/>
    <x v="0"/>
    <x v="0"/>
    <s v="USD"/>
    <n v="1430329862"/>
    <n v="1428515462"/>
    <b v="0"/>
    <x v="106"/>
    <b v="1"/>
    <s v="theater/plays"/>
    <x v="104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x v="0"/>
    <s v="USD"/>
    <n v="1470034740"/>
    <n v="1466185176"/>
    <b v="0"/>
    <x v="16"/>
    <b v="1"/>
    <s v="theater/plays"/>
    <x v="18"/>
    <n v="57.2"/>
    <x v="1"/>
    <x v="6"/>
  </r>
  <r>
    <n v="3302"/>
    <s v="El muro de BorÃ­s KiÃ©n"/>
    <s v="FilosofÃ­a de los anÃ³nimos"/>
    <x v="33"/>
    <n v="8685"/>
    <x v="0"/>
    <x v="3"/>
    <s v="EUR"/>
    <n v="1481099176"/>
    <n v="1478507176"/>
    <b v="0"/>
    <x v="133"/>
    <b v="1"/>
    <s v="theater/plays"/>
    <x v="33"/>
    <n v="173.7"/>
    <x v="1"/>
    <x v="6"/>
  </r>
  <r>
    <n v="3303"/>
    <s v="VisiÃ³n Latino Theatre Company"/>
    <s v="VisiÃ³n Latino Theatre Company was founded by three young latino professionals sharing the stories of everyday latinos."/>
    <x v="40"/>
    <n v="2086"/>
    <x v="0"/>
    <x v="0"/>
    <s v="USD"/>
    <n v="1427553484"/>
    <n v="1424533084"/>
    <b v="0"/>
    <x v="2"/>
    <b v="1"/>
    <s v="theater/plays"/>
    <x v="31"/>
    <n v="59.6"/>
    <x v="1"/>
    <x v="6"/>
  </r>
  <r>
    <n v="3304"/>
    <s v="I Can Ski Forever 3"/>
    <s v="A musical comedy production celebrating the unique, lovable, insufferable ski culture of the modern day mountain town."/>
    <x v="36"/>
    <n v="15677.5"/>
    <x v="0"/>
    <x v="0"/>
    <s v="USD"/>
    <n v="1482418752"/>
    <n v="1479826752"/>
    <b v="0"/>
    <x v="489"/>
    <b v="1"/>
    <s v="theater/plays"/>
    <x v="2"/>
    <n v="89.59"/>
    <x v="1"/>
    <x v="6"/>
  </r>
  <r>
    <n v="3305"/>
    <s v="The Judgment of Paris"/>
    <s v="The Judgement of Paris is an exciting, inspirational poem set to run Oct. 2, 3 &amp; 4 at Plays &amp; Players, but we need funding and fans."/>
    <x v="23"/>
    <n v="4081"/>
    <x v="0"/>
    <x v="0"/>
    <s v="USD"/>
    <n v="1438374748"/>
    <n v="1435782748"/>
    <b v="0"/>
    <x v="9"/>
    <b v="1"/>
    <s v="theater/plays"/>
    <x v="2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x v="0"/>
    <s v="USD"/>
    <n v="1465527600"/>
    <n v="1462252542"/>
    <b v="0"/>
    <x v="241"/>
    <b v="1"/>
    <s v="theater/plays"/>
    <x v="215"/>
    <n v="48.7"/>
    <x v="1"/>
    <x v="6"/>
  </r>
  <r>
    <n v="3307"/>
    <s v="The Respectful Prostitute"/>
    <s v="A group of Stanford students are going to present Jean-Paul Sartre's play, The Respectful Prostitute, at the end of Spring quarter."/>
    <x v="28"/>
    <n v="1066.8"/>
    <x v="0"/>
    <x v="0"/>
    <s v="USD"/>
    <n v="1463275339"/>
    <n v="1460683339"/>
    <b v="0"/>
    <x v="9"/>
    <b v="1"/>
    <s v="theater/plays"/>
    <x v="13"/>
    <n v="53.34"/>
    <x v="1"/>
    <x v="6"/>
  </r>
  <r>
    <n v="3308"/>
    <s v="A Hand of Talons"/>
    <s v="Descend into the dark world of steampunk noir in this thrilling new play, written by Maggie Lee and directed by Amy Poisson!"/>
    <x v="8"/>
    <n v="4280"/>
    <x v="0"/>
    <x v="0"/>
    <s v="USD"/>
    <n v="1460581365"/>
    <n v="1458766965"/>
    <b v="0"/>
    <x v="7"/>
    <b v="1"/>
    <s v="theater/plays"/>
    <x v="108"/>
    <n v="75.09"/>
    <x v="1"/>
    <x v="6"/>
  </r>
  <r>
    <n v="3309"/>
    <s v="Collision Course"/>
    <s v="Two unlikely friends, a garage, tinned beans &amp; the end of the world."/>
    <x v="18"/>
    <n v="558"/>
    <x v="0"/>
    <x v="1"/>
    <s v="GBP"/>
    <n v="1476632178"/>
    <n v="1473953778"/>
    <b v="0"/>
    <x v="162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x v="115"/>
    <n v="6505"/>
    <x v="0"/>
    <x v="0"/>
    <s v="USD"/>
    <n v="1444169825"/>
    <n v="1441577825"/>
    <b v="0"/>
    <x v="162"/>
    <b v="1"/>
    <s v="theater/plays"/>
    <x v="8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x v="0"/>
    <s v="USD"/>
    <n v="1445065210"/>
    <n v="1442473210"/>
    <b v="0"/>
    <x v="43"/>
    <b v="1"/>
    <s v="theater/plays"/>
    <x v="5"/>
    <n v="61.02"/>
    <x v="1"/>
    <x v="6"/>
  </r>
  <r>
    <n v="3312"/>
    <s v="Richard III"/>
    <s v="Bare Theatre presents one of Shakespeare's most notorious characters in the final chapter of the War of the Roses saga."/>
    <x v="30"/>
    <n v="2501"/>
    <x v="0"/>
    <x v="0"/>
    <s v="USD"/>
    <n v="1478901600"/>
    <n v="1477077946"/>
    <b v="0"/>
    <x v="14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x v="13"/>
    <n v="2321"/>
    <x v="0"/>
    <x v="0"/>
    <s v="USD"/>
    <n v="1453856400"/>
    <n v="1452664317"/>
    <b v="0"/>
    <x v="60"/>
    <b v="1"/>
    <s v="theater/plays"/>
    <x v="31"/>
    <n v="80.03"/>
    <x v="1"/>
    <x v="6"/>
  </r>
  <r>
    <n v="3314"/>
    <s v="The White Bike"/>
    <s v="I want to add a new perspective to the cycling safety debate by taking my play THE WHITE BIKE to the Edinburgh Festival of Cycling"/>
    <x v="134"/>
    <n v="1686"/>
    <x v="0"/>
    <x v="1"/>
    <s v="GBP"/>
    <n v="1431115500"/>
    <n v="1428733511"/>
    <b v="0"/>
    <x v="6"/>
    <b v="1"/>
    <s v="theater/plays"/>
    <x v="185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x v="1"/>
    <s v="GBP"/>
    <n v="1462519041"/>
    <n v="1459927041"/>
    <b v="0"/>
    <x v="30"/>
    <b v="1"/>
    <s v="theater/plays"/>
    <x v="5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x v="0"/>
    <s v="USD"/>
    <n v="1407506040"/>
    <n v="1404680075"/>
    <b v="0"/>
    <x v="207"/>
    <b v="1"/>
    <s v="theater/plays"/>
    <x v="8"/>
    <n v="93.98"/>
    <x v="1"/>
    <x v="6"/>
  </r>
  <r>
    <n v="3317"/>
    <s v="Seven Minutes in Eternity"/>
    <s v="Andy Boyd's epic new satire about heroes and villains, humankind's search for glory, and fascism in America"/>
    <x v="405"/>
    <n v="1115"/>
    <x v="0"/>
    <x v="0"/>
    <s v="USD"/>
    <n v="1465347424"/>
    <n v="1462755424"/>
    <b v="0"/>
    <x v="59"/>
    <b v="1"/>
    <s v="theater/plays"/>
    <x v="6"/>
    <n v="61.94"/>
    <x v="1"/>
    <x v="6"/>
  </r>
  <r>
    <n v="3318"/>
    <s v="ROOMIES - Atlantic Canada Tour 2016-17"/>
    <s v="Help us strengthen and inspire disability arts in Atlantic Canada"/>
    <x v="13"/>
    <n v="2512"/>
    <x v="0"/>
    <x v="5"/>
    <s v="CAD"/>
    <n v="1460341800"/>
    <n v="1456902893"/>
    <b v="0"/>
    <x v="58"/>
    <b v="1"/>
    <s v="theater/plays"/>
    <x v="9"/>
    <n v="78.5"/>
    <x v="1"/>
    <x v="6"/>
  </r>
  <r>
    <n v="3319"/>
    <s v="Down the Rabbit Hole"/>
    <s v="Down the Rabbit Hole is an exciting new play by Not Just Theatre Productions. To be performed at Matthew's Yard Theatre in Feb 2015"/>
    <x v="2"/>
    <n v="540"/>
    <x v="0"/>
    <x v="1"/>
    <s v="GBP"/>
    <n v="1422712986"/>
    <n v="1418824986"/>
    <b v="0"/>
    <x v="38"/>
    <b v="1"/>
    <s v="theater/plays"/>
    <x v="29"/>
    <n v="33.75"/>
    <x v="1"/>
    <x v="6"/>
  </r>
  <r>
    <n v="3320"/>
    <s v="Mama Threw Me So High &amp; He Who Speaks"/>
    <s v="Imaginary Theater Company presents two modern day tall tales about family, resilience and redemption."/>
    <x v="30"/>
    <n v="2525"/>
    <x v="0"/>
    <x v="0"/>
    <s v="USD"/>
    <n v="1466557557"/>
    <n v="1463965557"/>
    <b v="0"/>
    <x v="44"/>
    <b v="1"/>
    <s v="theater/plays"/>
    <x v="7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x v="0"/>
    <s v="USD"/>
    <n v="1413431940"/>
    <n v="1412216665"/>
    <b v="0"/>
    <x v="41"/>
    <b v="1"/>
    <s v="theater/plays"/>
    <x v="1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x v="0"/>
    <s v="USD"/>
    <n v="1466567700"/>
    <n v="1464653696"/>
    <b v="0"/>
    <x v="23"/>
    <b v="1"/>
    <s v="theater/plays"/>
    <x v="21"/>
    <n v="145.65"/>
    <x v="1"/>
    <x v="6"/>
  </r>
  <r>
    <n v="3323"/>
    <s v="Migrants' Theatre"/>
    <s v="Young adult theatre makers from London are raising money to cover costs for touring with their current production MigrantsÂ´ Rhapsody."/>
    <x v="28"/>
    <n v="1259"/>
    <x v="0"/>
    <x v="1"/>
    <s v="GBP"/>
    <n v="1474793208"/>
    <n v="1472201208"/>
    <b v="0"/>
    <x v="72"/>
    <b v="1"/>
    <s v="theater/plays"/>
    <x v="9"/>
    <n v="25.69"/>
    <x v="1"/>
    <x v="6"/>
  </r>
  <r>
    <n v="3324"/>
    <s v="At Swim, Two Boys"/>
    <s v="The play tells the story of Jim and Doyler and their friendship on the brink of Irish independence."/>
    <x v="15"/>
    <n v="1525"/>
    <x v="0"/>
    <x v="17"/>
    <s v="EUR"/>
    <n v="1465135190"/>
    <n v="1463925590"/>
    <b v="0"/>
    <x v="73"/>
    <b v="1"/>
    <s v="theater/plays"/>
    <x v="21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x v="1"/>
    <s v="GBP"/>
    <n v="1428256277"/>
    <n v="1425235877"/>
    <b v="0"/>
    <x v="41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x v="6"/>
    <n v="8110"/>
    <x v="0"/>
    <x v="0"/>
    <s v="USD"/>
    <n v="1425830905"/>
    <n v="1423242505"/>
    <b v="0"/>
    <x v="7"/>
    <b v="1"/>
    <s v="theater/plays"/>
    <x v="7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x v="1"/>
    <s v="GBP"/>
    <n v="1462697966"/>
    <n v="1460105966"/>
    <b v="0"/>
    <x v="51"/>
    <b v="1"/>
    <s v="theater/plays"/>
    <x v="7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x v="0"/>
    <s v="USD"/>
    <n v="1404522000"/>
    <n v="1404308883"/>
    <b v="0"/>
    <x v="82"/>
    <b v="1"/>
    <s v="theater/plays"/>
    <x v="91"/>
    <n v="292.77999999999997"/>
    <x v="1"/>
    <x v="6"/>
  </r>
  <r>
    <n v="3329"/>
    <s v="Jestia and Raedon"/>
    <s v="Jestia and Raedon is a brand new romantic comedy play going to the Edinburgh Fringe Festival this summer."/>
    <x v="28"/>
    <n v="1168"/>
    <x v="0"/>
    <x v="1"/>
    <s v="GBP"/>
    <n v="1406502000"/>
    <n v="1405583108"/>
    <b v="0"/>
    <x v="55"/>
    <b v="1"/>
    <s v="theater/plays"/>
    <x v="16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x v="1"/>
    <s v="GBP"/>
    <n v="1427919468"/>
    <n v="1425331068"/>
    <b v="0"/>
    <x v="50"/>
    <b v="1"/>
    <s v="theater/plays"/>
    <x v="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x v="0"/>
    <s v="USD"/>
    <n v="1444149886"/>
    <n v="1441125886"/>
    <b v="0"/>
    <x v="71"/>
    <b v="1"/>
    <s v="theater/plays"/>
    <x v="2"/>
    <n v="80.400000000000006"/>
    <x v="1"/>
    <x v="6"/>
  </r>
  <r>
    <n v="3332"/>
    <s v="Cortez"/>
    <s v="Two marine biologists are at odds during an important expedition. When a stranded shark refuses to die, things get weird."/>
    <x v="12"/>
    <n v="6000"/>
    <x v="0"/>
    <x v="0"/>
    <s v="USD"/>
    <n v="1405802330"/>
    <n v="1403210330"/>
    <b v="0"/>
    <x v="183"/>
    <b v="1"/>
    <s v="theater/plays"/>
    <x v="8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x v="0"/>
    <s v="USD"/>
    <n v="1434384880"/>
    <n v="1432484080"/>
    <b v="0"/>
    <x v="112"/>
    <b v="1"/>
    <s v="theater/plays"/>
    <x v="2"/>
    <n v="32.97"/>
    <x v="1"/>
    <x v="6"/>
  </r>
  <r>
    <n v="3334"/>
    <s v="The Saltbox Theatre Collective Seed Money Project"/>
    <s v="The Saltbox Theatre Collective is a brand new not-for-profit theatre company in Illinois."/>
    <x v="406"/>
    <n v="5366"/>
    <x v="0"/>
    <x v="0"/>
    <s v="USD"/>
    <n v="1438259422"/>
    <n v="1435667422"/>
    <b v="0"/>
    <x v="67"/>
    <b v="1"/>
    <s v="theater/plays"/>
    <x v="86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x v="1"/>
    <s v="GBP"/>
    <n v="1407106800"/>
    <n v="1404749446"/>
    <b v="0"/>
    <x v="287"/>
    <b v="1"/>
    <s v="theater/plays"/>
    <x v="8"/>
    <n v="79.62"/>
    <x v="1"/>
    <x v="6"/>
  </r>
  <r>
    <n v="3336"/>
    <s v="WILDE TALES"/>
    <s v="A theatrical adaptation of Oscar Wilde's short stories, presented by Suitcase Civilians at The Space, April 5-10 2016."/>
    <x v="49"/>
    <n v="250"/>
    <x v="0"/>
    <x v="1"/>
    <s v="GBP"/>
    <n v="1459845246"/>
    <n v="1457429646"/>
    <b v="0"/>
    <x v="82"/>
    <b v="1"/>
    <s v="theater/plays"/>
    <x v="8"/>
    <n v="27.78"/>
    <x v="1"/>
    <x v="6"/>
  </r>
  <r>
    <n v="3337"/>
    <s v="Das Ding - A Globetrotting Comedy"/>
    <s v="StoneCrabs is thrilled to bring to the UK the first English production of Philipp LÃ¶hleâ€™s play Das Ding (The Thing)."/>
    <x v="30"/>
    <n v="2755"/>
    <x v="0"/>
    <x v="1"/>
    <s v="GBP"/>
    <n v="1412974800"/>
    <n v="1411109167"/>
    <b v="0"/>
    <x v="69"/>
    <b v="1"/>
    <s v="theater/plays"/>
    <x v="5"/>
    <n v="81.03"/>
    <x v="1"/>
    <x v="6"/>
  </r>
  <r>
    <n v="3338"/>
    <s v="The Last Days of Judas Iscariot"/>
    <s v="Join Estelle Parsons in support of Theater That Looks and Sounds Like America"/>
    <x v="36"/>
    <n v="15327"/>
    <x v="0"/>
    <x v="0"/>
    <s v="USD"/>
    <n v="1487944080"/>
    <n v="1486129680"/>
    <b v="0"/>
    <x v="300"/>
    <b v="1"/>
    <s v="theater/plays"/>
    <x v="21"/>
    <n v="136.85"/>
    <x v="1"/>
    <x v="6"/>
  </r>
  <r>
    <n v="3339"/>
    <s v="FRESH PRODUCE'd LA presents: Friends in Transient Places"/>
    <s v="FPLA presents FRIENDS IN TRANSIENT PLACES by Jonathan Caren: a magical story of modern life."/>
    <x v="6"/>
    <n v="8348"/>
    <x v="0"/>
    <x v="0"/>
    <s v="USD"/>
    <n v="1469721518"/>
    <n v="1467129518"/>
    <b v="0"/>
    <x v="5"/>
    <b v="1"/>
    <s v="theater/plays"/>
    <x v="3"/>
    <n v="177.62"/>
    <x v="1"/>
    <x v="6"/>
  </r>
  <r>
    <n v="3340"/>
    <s v="King Lear"/>
    <s v="The Eno River Players is a community theater in Durham, North Carolina. We are trying to raise money to get our second show on its feet"/>
    <x v="9"/>
    <n v="4145"/>
    <x v="0"/>
    <x v="0"/>
    <s v="USD"/>
    <n v="1481066554"/>
    <n v="1478906554"/>
    <b v="0"/>
    <x v="44"/>
    <b v="1"/>
    <s v="theater/plays"/>
    <x v="178"/>
    <n v="109.08"/>
    <x v="1"/>
    <x v="6"/>
  </r>
  <r>
    <n v="3341"/>
    <s v="Today I Live"/>
    <s v="A London flat, two stories play simultaneously. Irish mapmaker 1821, Iranian artist present day. Each senses the other. Worlds collide."/>
    <x v="295"/>
    <n v="3350"/>
    <x v="0"/>
    <x v="1"/>
    <s v="GBP"/>
    <n v="1465750800"/>
    <n v="1463771421"/>
    <b v="0"/>
    <x v="33"/>
    <b v="1"/>
    <s v="theater/plays"/>
    <x v="8"/>
    <n v="119.64"/>
    <x v="1"/>
    <x v="6"/>
  </r>
  <r>
    <n v="3342"/>
    <s v="Uprising Theatre Company's First Production"/>
    <s v="We believe in the power of stories to change the world. Theatre that inspires transformation."/>
    <x v="12"/>
    <n v="6100"/>
    <x v="0"/>
    <x v="0"/>
    <s v="USD"/>
    <n v="1427864340"/>
    <n v="1425020810"/>
    <b v="0"/>
    <x v="76"/>
    <b v="1"/>
    <s v="theater/plays"/>
    <x v="21"/>
    <n v="78.209999999999994"/>
    <x v="1"/>
    <x v="6"/>
  </r>
  <r>
    <n v="3343"/>
    <s v="The Girl Who Touched the Stars"/>
    <s v="Two sisters make a set of paper dolls which take them on a journey across lands, creating memories along the way."/>
    <x v="176"/>
    <n v="1200"/>
    <x v="0"/>
    <x v="1"/>
    <s v="GBP"/>
    <n v="1460553480"/>
    <n v="1458770384"/>
    <b v="0"/>
    <x v="23"/>
    <b v="1"/>
    <s v="theater/plays"/>
    <x v="193"/>
    <n v="52.17"/>
    <x v="1"/>
    <x v="6"/>
  </r>
  <r>
    <n v="3344"/>
    <s v="The Other Group Theatre"/>
    <s v="We are a company of crafted and trained actors, writers and directors dedicated to the principles set by the legendary Group Theatre."/>
    <x v="37"/>
    <n v="4565"/>
    <x v="0"/>
    <x v="0"/>
    <s v="USD"/>
    <n v="1409374093"/>
    <n v="1406782093"/>
    <b v="0"/>
    <x v="244"/>
    <b v="1"/>
    <s v="theater/plays"/>
    <x v="7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x v="0"/>
    <s v="USD"/>
    <n v="1429317420"/>
    <n v="1424226768"/>
    <b v="0"/>
    <x v="62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x v="0"/>
    <s v="USD"/>
    <n v="1424910910"/>
    <n v="1424306110"/>
    <b v="0"/>
    <x v="59"/>
    <b v="1"/>
    <s v="theater/plays"/>
    <x v="5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x v="1"/>
    <s v="GBP"/>
    <n v="1462741200"/>
    <n v="1461503654"/>
    <b v="0"/>
    <x v="19"/>
    <b v="1"/>
    <s v="theater/plays"/>
    <x v="17"/>
    <n v="108.59"/>
    <x v="1"/>
    <x v="6"/>
  </r>
  <r>
    <n v="3348"/>
    <s v="Macbeth"/>
    <s v="Old Hat's new production explores the bleak culture of war and the cosmic powers of guilt and imagination in Shakespeare's tragedy."/>
    <x v="62"/>
    <n v="5516"/>
    <x v="0"/>
    <x v="0"/>
    <s v="USD"/>
    <n v="1461988740"/>
    <n v="1459949080"/>
    <b v="0"/>
    <x v="1"/>
    <b v="1"/>
    <s v="theater/plays"/>
    <x v="8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x v="0"/>
    <s v="USD"/>
    <n v="1465837200"/>
    <n v="1463971172"/>
    <b v="0"/>
    <x v="25"/>
    <b v="1"/>
    <s v="theater/plays"/>
    <x v="42"/>
    <n v="109.57"/>
    <x v="1"/>
    <x v="6"/>
  </r>
  <r>
    <n v="3350"/>
    <s v="Visions"/>
    <s v="Nora Wageners TheaterstÃ¼ck lÃ¤dt den Zuschauer ein auf eine teils lustige, teils dÃ¼stere Reise ins Wohnzimmer der jungen, arbeitslosen K"/>
    <x v="8"/>
    <n v="3655"/>
    <x v="0"/>
    <x v="19"/>
    <s v="EUR"/>
    <n v="1448838000"/>
    <n v="1445791811"/>
    <b v="0"/>
    <x v="13"/>
    <b v="1"/>
    <s v="theater/plays"/>
    <x v="3"/>
    <n v="71.67"/>
    <x v="1"/>
    <x v="6"/>
  </r>
  <r>
    <n v="3351"/>
    <s v="Action To The Word's DRACULA"/>
    <s v="A thrilling 'steampunk' reworking of the infamous gothic horror novel by a powerhouse ensemble will leave you begging to be bitten."/>
    <x v="10"/>
    <n v="5055"/>
    <x v="0"/>
    <x v="1"/>
    <s v="GBP"/>
    <n v="1406113200"/>
    <n v="1402910965"/>
    <b v="0"/>
    <x v="241"/>
    <b v="1"/>
    <s v="theater/plays"/>
    <x v="7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x v="1"/>
    <s v="GBP"/>
    <n v="1467414000"/>
    <n v="1462492178"/>
    <b v="0"/>
    <x v="16"/>
    <b v="1"/>
    <s v="theater/plays"/>
    <x v="29"/>
    <n v="76.8"/>
    <x v="1"/>
    <x v="6"/>
  </r>
  <r>
    <n v="3353"/>
    <s v="Nude: A play by Paul Hewitt"/>
    <s v="A new spoken word play, written by Paul Hewitt, in 3 parts about love and fate, inspired by the Ruba'iyat of Omar Khayyam."/>
    <x v="2"/>
    <n v="1575"/>
    <x v="0"/>
    <x v="1"/>
    <s v="GBP"/>
    <n v="1462230000"/>
    <n v="1461061350"/>
    <b v="0"/>
    <x v="34"/>
    <b v="1"/>
    <s v="theater/plays"/>
    <x v="136"/>
    <n v="35.799999999999997"/>
    <x v="1"/>
    <x v="6"/>
  </r>
  <r>
    <n v="3354"/>
    <s v="Strangeloop Theatre - A Focus on New Works"/>
    <s v="Help Strangeloop Theatre create and support new work by sponsoring our 2015-2016 season."/>
    <x v="9"/>
    <n v="3058"/>
    <x v="0"/>
    <x v="0"/>
    <s v="USD"/>
    <n v="1446091260"/>
    <n v="1443029206"/>
    <b v="0"/>
    <x v="165"/>
    <b v="1"/>
    <s v="theater/plays"/>
    <x v="21"/>
    <n v="55.6"/>
    <x v="1"/>
    <x v="6"/>
  </r>
  <r>
    <n v="3355"/>
    <s v="Jelly Beans at Theatre503"/>
    <s v="Help get Jelly Beans to the Theatre503 stage. An important piece of new writing by Dan Pick, produced by Kuleshov Theatre"/>
    <x v="257"/>
    <n v="2210"/>
    <x v="0"/>
    <x v="1"/>
    <s v="GBP"/>
    <n v="1462879020"/>
    <n v="1461941527"/>
    <b v="0"/>
    <x v="41"/>
    <b v="1"/>
    <s v="theater/plays"/>
    <x v="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x v="1"/>
    <s v="GBP"/>
    <n v="1468611272"/>
    <n v="1466019272"/>
    <b v="0"/>
    <x v="74"/>
    <b v="1"/>
    <s v="theater/plays"/>
    <x v="7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x v="1"/>
    <s v="GBP"/>
    <n v="1406887310"/>
    <n v="1404295310"/>
    <b v="0"/>
    <x v="64"/>
    <b v="1"/>
    <s v="theater/plays"/>
    <x v="7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x v="0"/>
    <s v="USD"/>
    <n v="1416385679"/>
    <n v="1413790079"/>
    <b v="0"/>
    <x v="372"/>
    <b v="1"/>
    <s v="theater/plays"/>
    <x v="33"/>
    <n v="63.57"/>
    <x v="1"/>
    <x v="6"/>
  </r>
  <r>
    <n v="3359"/>
    <s v="BEIRUT, LADY OF LEBANON"/>
    <s v="A Theatrical Production Celebrating the Lebanese Culture and the Human Spirit in Time of War."/>
    <x v="23"/>
    <n v="4250"/>
    <x v="0"/>
    <x v="0"/>
    <s v="USD"/>
    <n v="1487985734"/>
    <n v="1484097734"/>
    <b v="0"/>
    <x v="23"/>
    <b v="1"/>
    <s v="theater/plays"/>
    <x v="6"/>
    <n v="184.78"/>
    <x v="1"/>
    <x v="6"/>
  </r>
  <r>
    <n v="3360"/>
    <s v="Pretty Butch"/>
    <s v="World Premiere, an M1 Singapore Fringe Festival 2017 commission."/>
    <x v="7"/>
    <n v="9124"/>
    <x v="0"/>
    <x v="20"/>
    <s v="SGD"/>
    <n v="1481731140"/>
    <n v="1479866343"/>
    <b v="0"/>
    <x v="250"/>
    <b v="1"/>
    <s v="theater/plays"/>
    <x v="7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x v="0"/>
    <s v="USD"/>
    <n v="1409587140"/>
    <n v="1408062990"/>
    <b v="0"/>
    <x v="32"/>
    <b v="1"/>
    <s v="theater/plays"/>
    <x v="40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x v="0"/>
    <s v="USD"/>
    <n v="1425704100"/>
    <n v="1424484717"/>
    <b v="0"/>
    <x v="9"/>
    <b v="1"/>
    <s v="theater/plays"/>
    <x v="147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x v="0"/>
    <s v="USD"/>
    <n v="1408464000"/>
    <n v="1406831445"/>
    <b v="0"/>
    <x v="55"/>
    <b v="1"/>
    <s v="theater/plays"/>
    <x v="7"/>
    <n v="302.31"/>
    <x v="1"/>
    <x v="6"/>
  </r>
  <r>
    <n v="3364"/>
    <s v="Cancel The Sunshine"/>
    <s v="Cancel The SunshineÂ is a new play that explores living with a mental health condition in an honest, witty and articulate way."/>
    <x v="9"/>
    <n v="3178"/>
    <x v="0"/>
    <x v="1"/>
    <s v="GBP"/>
    <n v="1458075600"/>
    <n v="1456183649"/>
    <b v="0"/>
    <x v="250"/>
    <b v="1"/>
    <s v="theater/plays"/>
    <x v="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x v="30"/>
    <n v="2600"/>
    <x v="0"/>
    <x v="0"/>
    <s v="USD"/>
    <n v="1449973592"/>
    <n v="1447381592"/>
    <b v="0"/>
    <x v="83"/>
    <b v="1"/>
    <s v="theater/plays"/>
    <x v="3"/>
    <n v="866.67"/>
    <x v="1"/>
    <x v="6"/>
  </r>
  <r>
    <n v="3366"/>
    <s v="Montclair Shakespeare Series"/>
    <s v="The Series will consist of free staged readings of Shakespeare's plays, brought to life by professional actors in Montclair, NJ."/>
    <x v="2"/>
    <n v="1105"/>
    <x v="0"/>
    <x v="0"/>
    <s v="USD"/>
    <n v="1431481037"/>
    <n v="1428889037"/>
    <b v="0"/>
    <x v="59"/>
    <b v="1"/>
    <s v="theater/plays"/>
    <x v="360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x v="1"/>
    <s v="GBP"/>
    <n v="1438467894"/>
    <n v="1436307894"/>
    <b v="0"/>
    <x v="209"/>
    <b v="1"/>
    <s v="theater/plays"/>
    <x v="17"/>
    <n v="29.67"/>
    <x v="1"/>
    <x v="6"/>
  </r>
  <r>
    <n v="3368"/>
    <s v="Peter Pan by J.M. Barrie @ Open Space Arts"/>
    <s v="Help a non-profit community theatre create an unforgettable production of J.M. Barrie's classic play."/>
    <x v="28"/>
    <n v="1046"/>
    <x v="0"/>
    <x v="0"/>
    <s v="USD"/>
    <n v="1420088400"/>
    <n v="1416977259"/>
    <b v="0"/>
    <x v="23"/>
    <b v="1"/>
    <s v="theater/plays"/>
    <x v="2"/>
    <n v="45.48"/>
    <x v="1"/>
    <x v="6"/>
  </r>
  <r>
    <n v="3369"/>
    <s v="The Collector, a play by Daniel Wade"/>
    <s v="How far would you go for revenge? The Collector is a dark thriller of regret, retribution and broken masculinity."/>
    <x v="10"/>
    <n v="5195"/>
    <x v="0"/>
    <x v="17"/>
    <s v="EUR"/>
    <n v="1484441980"/>
    <n v="1479257980"/>
    <b v="0"/>
    <x v="241"/>
    <b v="1"/>
    <s v="theater/plays"/>
    <x v="3"/>
    <n v="96.2"/>
    <x v="1"/>
    <x v="6"/>
  </r>
  <r>
    <n v="3370"/>
    <s v="&quot;I'm Alright&quot;...an Enso Theatre Education production."/>
    <s v="I'm Alright. A story of young women, told by young women, for the world."/>
    <x v="15"/>
    <n v="1766"/>
    <x v="0"/>
    <x v="0"/>
    <s v="USD"/>
    <n v="1481961600"/>
    <n v="1479283285"/>
    <b v="0"/>
    <x v="55"/>
    <b v="1"/>
    <s v="theater/plays"/>
    <x v="90"/>
    <n v="67.92"/>
    <x v="1"/>
    <x v="6"/>
  </r>
  <r>
    <n v="3371"/>
    <s v="Red Planet (or One Way Ticket) Staged Reading"/>
    <s v="Help support Red Planet, a new science fiction play based off the Mars One exploration."/>
    <x v="48"/>
    <n v="277"/>
    <x v="0"/>
    <x v="0"/>
    <s v="USD"/>
    <n v="1449089965"/>
    <n v="1446670765"/>
    <b v="0"/>
    <x v="82"/>
    <b v="1"/>
    <s v="theater/plays"/>
    <x v="86"/>
    <n v="30.78"/>
    <x v="1"/>
    <x v="6"/>
  </r>
  <r>
    <n v="3372"/>
    <s v="All the Best, Jack"/>
    <s v="This play tells the story of the toxicity of sensationalism shown through one man's struggle with notoriety."/>
    <x v="28"/>
    <n v="1035"/>
    <x v="0"/>
    <x v="0"/>
    <s v="USD"/>
    <n v="1408942740"/>
    <n v="1407157756"/>
    <b v="0"/>
    <x v="74"/>
    <b v="1"/>
    <s v="theater/plays"/>
    <x v="3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x v="1"/>
    <s v="GBP"/>
    <n v="1437235200"/>
    <n v="1435177840"/>
    <b v="0"/>
    <x v="209"/>
    <b v="1"/>
    <s v="theater/plays"/>
    <x v="8"/>
    <n v="66.83"/>
    <x v="1"/>
    <x v="6"/>
  </r>
  <r>
    <n v="3374"/>
    <s v="HELP BUILD &quot;THE CASTLE&quot;"/>
    <s v="A rare  production of World acclaimed playwright Howard Barker's groundbreaking &amp; provocative 'The Castle'."/>
    <x v="8"/>
    <n v="3730"/>
    <x v="0"/>
    <x v="5"/>
    <s v="CAD"/>
    <n v="1446053616"/>
    <n v="1443461616"/>
    <b v="0"/>
    <x v="47"/>
    <b v="1"/>
    <s v="theater/plays"/>
    <x v="13"/>
    <n v="71.73"/>
    <x v="1"/>
    <x v="6"/>
  </r>
  <r>
    <n v="3375"/>
    <s v="The Frida Kahlo of Penge West"/>
    <s v="Production of wickedly funny new play for two women, written by iconic songwriter and ex-London's Burning man, Chris Larner"/>
    <x v="9"/>
    <n v="3000"/>
    <x v="0"/>
    <x v="1"/>
    <s v="GBP"/>
    <n v="1400423973"/>
    <n v="1399387173"/>
    <b v="0"/>
    <x v="57"/>
    <b v="1"/>
    <s v="theater/plays"/>
    <x v="8"/>
    <n v="176.47"/>
    <x v="1"/>
    <x v="6"/>
  </r>
  <r>
    <n v="3376"/>
    <s v="The Tutors"/>
    <s v="3 college grads struggling to fund their social network. 1 bratty blackmailing student. 1 dreamy Asian business man. 1 awesome play."/>
    <x v="6"/>
    <n v="8001"/>
    <x v="0"/>
    <x v="0"/>
    <s v="USD"/>
    <n v="1429976994"/>
    <n v="1424796594"/>
    <b v="0"/>
    <x v="10"/>
    <b v="1"/>
    <s v="theater/plays"/>
    <x v="8"/>
    <n v="421.11"/>
    <x v="1"/>
    <x v="6"/>
  </r>
  <r>
    <n v="3377"/>
    <s v="To Kill a Machine"/>
    <s v="An empowering play about war time code breaker Alan Turing which tells the real story of a hero vilified for his sexuality and suicide."/>
    <x v="6"/>
    <n v="8084"/>
    <x v="0"/>
    <x v="1"/>
    <s v="GBP"/>
    <n v="1426870560"/>
    <n v="1424280899"/>
    <b v="0"/>
    <x v="99"/>
    <b v="1"/>
    <s v="theater/plays"/>
    <x v="7"/>
    <n v="104.99"/>
    <x v="1"/>
    <x v="6"/>
  </r>
  <r>
    <n v="3378"/>
    <s v="Rose of June"/>
    <s v="'Can you ever find acceptance in death?' _x000a_Rose of June is a piece of theatre exploring the stages of grief. Unity Theatre - September"/>
    <x v="131"/>
    <n v="592"/>
    <x v="0"/>
    <x v="1"/>
    <s v="GBP"/>
    <n v="1409490480"/>
    <n v="1407400306"/>
    <b v="0"/>
    <x v="64"/>
    <b v="1"/>
    <s v="theater/plays"/>
    <x v="29"/>
    <n v="28.19"/>
    <x v="1"/>
    <x v="6"/>
  </r>
  <r>
    <n v="3379"/>
    <s v="The Promise"/>
    <s v="A play by Alexei Arbuzov about the lives of three teenagers during the Nazi siege of Leningrad, 1942, in a new adaptation by Nick Dear."/>
    <x v="13"/>
    <n v="2073"/>
    <x v="0"/>
    <x v="1"/>
    <s v="GBP"/>
    <n v="1440630000"/>
    <n v="1439122800"/>
    <b v="0"/>
    <x v="44"/>
    <b v="1"/>
    <s v="theater/plays"/>
    <x v="3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x v="0"/>
    <s v="USD"/>
    <n v="1417305178"/>
    <n v="1414277578"/>
    <b v="0"/>
    <x v="33"/>
    <b v="1"/>
    <s v="theater/plays"/>
    <x v="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x v="0"/>
    <s v="USD"/>
    <n v="1426044383"/>
    <n v="1423455983"/>
    <b v="0"/>
    <x v="53"/>
    <b v="1"/>
    <s v="theater/plays"/>
    <x v="21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x v="1"/>
    <s v="GBP"/>
    <n v="1470092340"/>
    <n v="1467973256"/>
    <b v="0"/>
    <x v="67"/>
    <b v="1"/>
    <s v="theater/plays"/>
    <x v="7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x v="0"/>
    <s v="USD"/>
    <n v="1466707620"/>
    <n v="1464979620"/>
    <b v="0"/>
    <x v="209"/>
    <b v="1"/>
    <s v="theater/plays"/>
    <x v="20"/>
    <n v="65.17"/>
    <x v="1"/>
    <x v="6"/>
  </r>
  <r>
    <n v="3384"/>
    <s v="The Hat"/>
    <s v="Six gay men, emotional baggage, and online dating: what could go wrong? A play about looking for love and finding something better."/>
    <x v="12"/>
    <n v="6000.66"/>
    <x v="0"/>
    <x v="0"/>
    <s v="USD"/>
    <n v="1448074800"/>
    <n v="1444874768"/>
    <b v="0"/>
    <x v="31"/>
    <b v="1"/>
    <s v="theater/plays"/>
    <x v="8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x v="0"/>
    <s v="USD"/>
    <n v="1418244552"/>
    <n v="1415652552"/>
    <b v="0"/>
    <x v="41"/>
    <b v="1"/>
    <s v="theater/plays"/>
    <x v="8"/>
    <n v="133.33000000000001"/>
    <x v="1"/>
    <x v="6"/>
  </r>
  <r>
    <n v="3386"/>
    <s v="Going To Market"/>
    <s v="Stories from the Bronx make for an uncommon play. Help us finish funding this production, supported by the Kevin Spacey Foundation."/>
    <x v="13"/>
    <n v="2100"/>
    <x v="0"/>
    <x v="0"/>
    <s v="USD"/>
    <n v="1417620506"/>
    <n v="1415028506"/>
    <b v="0"/>
    <x v="14"/>
    <b v="1"/>
    <s v="theater/plays"/>
    <x v="2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x v="0"/>
    <s v="USD"/>
    <n v="1418581088"/>
    <n v="1415125088"/>
    <b v="0"/>
    <x v="2"/>
    <b v="1"/>
    <s v="theater/plays"/>
    <x v="16"/>
    <n v="100.17"/>
    <x v="1"/>
    <x v="6"/>
  </r>
  <r>
    <n v="3388"/>
    <s v="ICONS"/>
    <s v="ICONS is a unique new play about the Amazon warrior women from Greek myth and re-imagines them from a contemporary female perspective."/>
    <x v="15"/>
    <n v="1557"/>
    <x v="0"/>
    <x v="1"/>
    <s v="GBP"/>
    <n v="1434625441"/>
    <n v="1432033441"/>
    <b v="0"/>
    <x v="43"/>
    <b v="1"/>
    <s v="theater/plays"/>
    <x v="3"/>
    <n v="34.6"/>
    <x v="1"/>
    <x v="6"/>
  </r>
  <r>
    <n v="3389"/>
    <s v="Chimera Ensemble Productions Fund"/>
    <s v="Chimera Ensemble is launching 2 inaugural theater productions, and we need support to do high quality work!"/>
    <x v="3"/>
    <n v="11450"/>
    <x v="0"/>
    <x v="0"/>
    <s v="USD"/>
    <n v="1464960682"/>
    <n v="1462368682"/>
    <b v="0"/>
    <x v="95"/>
    <b v="1"/>
    <s v="theater/plays"/>
    <x v="41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x v="0"/>
    <s v="USD"/>
    <n v="1405017345"/>
    <n v="1403721345"/>
    <b v="0"/>
    <x v="19"/>
    <b v="1"/>
    <s v="theater/plays"/>
    <x v="21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x v="2"/>
    <n v="1115"/>
    <x v="0"/>
    <x v="0"/>
    <s v="USD"/>
    <n v="1407536880"/>
    <n v="1404997548"/>
    <b v="0"/>
    <x v="59"/>
    <b v="1"/>
    <s v="theater/plays"/>
    <x v="316"/>
    <n v="61.94"/>
    <x v="1"/>
    <x v="6"/>
  </r>
  <r>
    <n v="3392"/>
    <s v="1 in 3"/>
    <s v="Life is more than the days you have left. 1 in 3 tells of two normal people &amp; their confrontation with mortality and the dice of fate."/>
    <x v="2"/>
    <n v="500"/>
    <x v="0"/>
    <x v="1"/>
    <s v="GBP"/>
    <n v="1462565855"/>
    <n v="1458245855"/>
    <b v="0"/>
    <x v="8"/>
    <b v="1"/>
    <s v="theater/plays"/>
    <x v="8"/>
    <n v="41.67"/>
    <x v="1"/>
    <x v="6"/>
  </r>
  <r>
    <n v="3393"/>
    <s v="The Maltese Bodkin"/>
    <s v="hiSTORYstage presents a film noir-style comedy mystery with a Shakespearean twist performed as a 1944 radio drama."/>
    <x v="15"/>
    <n v="1587"/>
    <x v="0"/>
    <x v="0"/>
    <s v="USD"/>
    <n v="1415234760"/>
    <n v="1413065230"/>
    <b v="0"/>
    <x v="34"/>
    <b v="1"/>
    <s v="theater/plays"/>
    <x v="6"/>
    <n v="36.07"/>
    <x v="1"/>
    <x v="6"/>
  </r>
  <r>
    <n v="3394"/>
    <s v="Buffer: Edinburgh Fringe 2014"/>
    <s v="Ambitious, Edinburgh-based company, Thrive Theatre, are bringing their brand new comedy BUFFER to the 2014 Edinburgh Fringe!"/>
    <x v="131"/>
    <n v="783"/>
    <x v="0"/>
    <x v="1"/>
    <s v="GBP"/>
    <n v="1406470645"/>
    <n v="1403878645"/>
    <b v="0"/>
    <x v="74"/>
    <b v="1"/>
    <s v="theater/plays"/>
    <x v="24"/>
    <n v="29"/>
    <x v="1"/>
    <x v="6"/>
  </r>
  <r>
    <n v="3395"/>
    <s v="MIRAMAR"/>
    <s v="Miramar is a a darkly funny play exploring what it is we call â€˜homeâ€™."/>
    <x v="2"/>
    <n v="920"/>
    <x v="0"/>
    <x v="1"/>
    <s v="GBP"/>
    <n v="1433009400"/>
    <n v="1431795944"/>
    <b v="0"/>
    <x v="44"/>
    <b v="1"/>
    <s v="theater/plays"/>
    <x v="361"/>
    <n v="24.21"/>
    <x v="1"/>
    <x v="6"/>
  </r>
  <r>
    <n v="3396"/>
    <s v="Rainbowtown"/>
    <s v="&quot;Rainbowtown&quot; is a new play for kids. Help us bring it to the Main Line during the 2014 Philadelphia Fringe Festival!"/>
    <x v="15"/>
    <n v="1565"/>
    <x v="0"/>
    <x v="0"/>
    <s v="USD"/>
    <n v="1401595140"/>
    <n v="1399286589"/>
    <b v="0"/>
    <x v="33"/>
    <b v="1"/>
    <s v="theater/plays"/>
    <x v="3"/>
    <n v="55.89"/>
    <x v="1"/>
    <x v="6"/>
  </r>
  <r>
    <n v="3397"/>
    <s v="Waiting for Godot - Blue Sky Theatre &amp; Arts"/>
    <s v="Help a group of recovering alcoholics bring Samuel Beckett's classic to a seaside town!"/>
    <x v="49"/>
    <n v="280"/>
    <x v="0"/>
    <x v="1"/>
    <s v="GBP"/>
    <n v="1455832800"/>
    <n v="1452338929"/>
    <b v="0"/>
    <x v="54"/>
    <b v="1"/>
    <s v="theater/plays"/>
    <x v="20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x v="0"/>
    <s v="USD"/>
    <n v="1416589200"/>
    <n v="1414605776"/>
    <b v="0"/>
    <x v="71"/>
    <b v="1"/>
    <s v="theater/plays"/>
    <x v="38"/>
    <n v="68.349999999999994"/>
    <x v="1"/>
    <x v="6"/>
  </r>
  <r>
    <n v="3399"/>
    <s v="Spinning Wheel Youth Takeover"/>
    <s v="13 young people have taken over Spinning Wheel Theatre to choose, produce and create their own show from scratch."/>
    <x v="38"/>
    <n v="1245"/>
    <x v="0"/>
    <x v="1"/>
    <s v="GBP"/>
    <n v="1424556325"/>
    <n v="1421964325"/>
    <b v="0"/>
    <x v="67"/>
    <b v="1"/>
    <s v="theater/plays"/>
    <x v="3"/>
    <n v="27.07"/>
    <x v="1"/>
    <x v="6"/>
  </r>
  <r>
    <n v="3400"/>
    <s v="You, Me and That Guy"/>
    <s v="A hilarious comedy starring Sarah, a recent grad, who uses the magic of a mystical open mic to solve the problems of her relationships."/>
    <x v="3"/>
    <n v="10041"/>
    <x v="0"/>
    <x v="0"/>
    <s v="USD"/>
    <n v="1409266414"/>
    <n v="1405378414"/>
    <b v="0"/>
    <x v="268"/>
    <b v="1"/>
    <s v="theater/plays"/>
    <x v="8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x v="1"/>
    <s v="GBP"/>
    <n v="1438968146"/>
    <n v="1436376146"/>
    <b v="0"/>
    <x v="36"/>
    <b v="1"/>
    <s v="theater/plays"/>
    <x v="21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x v="0"/>
    <s v="USD"/>
    <n v="1447295460"/>
    <n v="1444747843"/>
    <b v="0"/>
    <x v="111"/>
    <b v="1"/>
    <s v="theater/plays"/>
    <x v="5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x v="1"/>
    <s v="GBP"/>
    <n v="1435230324"/>
    <n v="1432638324"/>
    <b v="0"/>
    <x v="57"/>
    <b v="1"/>
    <s v="theater/plays"/>
    <x v="8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x v="0"/>
    <s v="USD"/>
    <n v="1434542702"/>
    <n v="1432814702"/>
    <b v="0"/>
    <x v="83"/>
    <b v="1"/>
    <s v="theater/plays"/>
    <x v="108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x v="1"/>
    <s v="GBP"/>
    <n v="1456876740"/>
    <n v="1455063886"/>
    <b v="0"/>
    <x v="57"/>
    <b v="1"/>
    <s v="theater/plays"/>
    <x v="178"/>
    <n v="28.32"/>
    <x v="1"/>
    <x v="6"/>
  </r>
  <r>
    <n v="3406"/>
    <s v="Voices of Swords"/>
    <s v="A funny and moving new play about two families dealing with aging parents in very different ways!"/>
    <x v="3"/>
    <n v="10031"/>
    <x v="0"/>
    <x v="0"/>
    <s v="USD"/>
    <n v="1405511376"/>
    <n v="1401623376"/>
    <b v="0"/>
    <x v="110"/>
    <b v="1"/>
    <s v="theater/plays"/>
    <x v="8"/>
    <n v="110.23"/>
    <x v="1"/>
    <x v="6"/>
  </r>
  <r>
    <n v="3407"/>
    <s v="Chlorine Edinburgh 2014"/>
    <s v="Biddy is 24. Biddy is a hopeless romantic. Biddy always wanted to be a vegan. Find out what happens_x000a_when Biddy gets sectioned."/>
    <x v="13"/>
    <n v="2142"/>
    <x v="0"/>
    <x v="1"/>
    <s v="GBP"/>
    <n v="1404641289"/>
    <n v="1402049289"/>
    <b v="0"/>
    <x v="85"/>
    <b v="1"/>
    <s v="theater/plays"/>
    <x v="13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x v="0"/>
    <s v="USD"/>
    <n v="1405727304"/>
    <n v="1403135304"/>
    <b v="0"/>
    <x v="59"/>
    <b v="1"/>
    <s v="theater/plays"/>
    <x v="185"/>
    <n v="58.61"/>
    <x v="1"/>
    <x v="6"/>
  </r>
  <r>
    <n v="3409"/>
    <s v="Who Said Theatre Presents: The Calm"/>
    <s v="Exciting and visceral new-writing that challenges the way we view the fine line between war and terror..."/>
    <x v="2"/>
    <n v="618"/>
    <x v="0"/>
    <x v="1"/>
    <s v="GBP"/>
    <n v="1469998680"/>
    <n v="1466710358"/>
    <b v="0"/>
    <x v="64"/>
    <b v="1"/>
    <s v="theater/plays"/>
    <x v="39"/>
    <n v="29.43"/>
    <x v="1"/>
    <x v="6"/>
  </r>
  <r>
    <n v="3410"/>
    <s v="the southland company - LAUNCH LOS ANGELES"/>
    <s v="Join us in a campaign benefitting the southland company and its interdisciplinary artistic efforts in Los Angeles."/>
    <x v="9"/>
    <n v="3255"/>
    <x v="0"/>
    <x v="0"/>
    <s v="USD"/>
    <n v="1465196400"/>
    <n v="1462841990"/>
    <b v="0"/>
    <x v="244"/>
    <b v="1"/>
    <s v="theater/plays"/>
    <x v="1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x v="0"/>
    <s v="USD"/>
    <n v="1444264372"/>
    <n v="1442536372"/>
    <b v="0"/>
    <x v="76"/>
    <b v="1"/>
    <s v="theater/plays"/>
    <x v="3"/>
    <n v="199.17"/>
    <x v="1"/>
    <x v="6"/>
  </r>
  <r>
    <n v="3412"/>
    <s v="Joe Orton's Fred &amp; Madge"/>
    <s v="Rough Haired Pointer present for the first time ever Joe Orton's 'Fred &amp; Madge' at the Hope Theatre, Islington this Sept and Oct"/>
    <x v="9"/>
    <n v="3000"/>
    <x v="0"/>
    <x v="1"/>
    <s v="GBP"/>
    <n v="1411858862"/>
    <n v="1409266862"/>
    <b v="0"/>
    <x v="55"/>
    <b v="1"/>
    <s v="theater/plays"/>
    <x v="8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x v="0"/>
    <s v="USD"/>
    <n v="1425099540"/>
    <n v="1424280938"/>
    <b v="0"/>
    <x v="25"/>
    <b v="1"/>
    <s v="theater/plays"/>
    <x v="22"/>
    <n v="46.43"/>
    <x v="1"/>
    <x v="6"/>
  </r>
  <r>
    <n v="3414"/>
    <s v="PCSF PlayOffs 2016"/>
    <s v="A new twist on our annual festival of fully-produced plays by member playwrights, performed by a talented ensemble cast!"/>
    <x v="9"/>
    <n v="3105"/>
    <x v="0"/>
    <x v="0"/>
    <s v="USD"/>
    <n v="1480579140"/>
    <n v="1478030325"/>
    <b v="0"/>
    <x v="34"/>
    <b v="1"/>
    <s v="theater/plays"/>
    <x v="3"/>
    <n v="70.569999999999993"/>
    <x v="1"/>
    <x v="6"/>
  </r>
  <r>
    <n v="3415"/>
    <s v="Balm in Gilead at Columbia"/>
    <s v="We are raising funds to allow for enhanced scenic, costume, and lighting design. Every dollar helps!"/>
    <x v="48"/>
    <n v="200"/>
    <x v="0"/>
    <x v="0"/>
    <s v="USD"/>
    <n v="1460935800"/>
    <n v="1459999656"/>
    <b v="0"/>
    <x v="82"/>
    <b v="1"/>
    <s v="theater/plays"/>
    <x v="8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x v="1"/>
    <s v="GBP"/>
    <n v="1429813800"/>
    <n v="1427363645"/>
    <b v="0"/>
    <x v="209"/>
    <b v="1"/>
    <s v="theater/plays"/>
    <x v="28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x v="0"/>
    <s v="USD"/>
    <n v="1414284180"/>
    <n v="1410558948"/>
    <b v="0"/>
    <x v="43"/>
    <b v="1"/>
    <s v="theater/plays"/>
    <x v="8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x v="0"/>
    <s v="USD"/>
    <n v="1400875307"/>
    <n v="1398283307"/>
    <b v="0"/>
    <x v="66"/>
    <b v="1"/>
    <s v="theater/plays"/>
    <x v="7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x v="17"/>
    <s v="EUR"/>
    <n v="1459978200"/>
    <n v="1458416585"/>
    <b v="0"/>
    <x v="67"/>
    <b v="1"/>
    <s v="theater/plays"/>
    <x v="13"/>
    <n v="63.7"/>
    <x v="1"/>
    <x v="6"/>
  </r>
  <r>
    <n v="3420"/>
    <s v="Rounds. Set design campaign."/>
    <s v="A powerful and urgent tale of the first line of defence for the NHS. Based on true stories from junior doctors."/>
    <x v="176"/>
    <n v="966"/>
    <x v="0"/>
    <x v="1"/>
    <s v="GBP"/>
    <n v="1455408000"/>
    <n v="1454638202"/>
    <b v="0"/>
    <x v="69"/>
    <b v="1"/>
    <s v="theater/plays"/>
    <x v="17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x v="0"/>
    <s v="USD"/>
    <n v="1425495563"/>
    <n v="1422903563"/>
    <b v="0"/>
    <x v="15"/>
    <b v="1"/>
    <s v="theater/plays"/>
    <x v="7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x v="1"/>
    <s v="GBP"/>
    <n v="1450051200"/>
    <n v="1447594176"/>
    <b v="0"/>
    <x v="67"/>
    <b v="1"/>
    <s v="theater/plays"/>
    <x v="15"/>
    <n v="71.150000000000006"/>
    <x v="1"/>
    <x v="6"/>
  </r>
  <r>
    <n v="3423"/>
    <s v="And That's How The Story Goes"/>
    <s v="Forest Hills Eastern's Student Run Show 2015. Our goal is to present a professional quality show on a budget."/>
    <x v="49"/>
    <n v="350"/>
    <x v="0"/>
    <x v="0"/>
    <s v="USD"/>
    <n v="1429912341"/>
    <n v="1427320341"/>
    <b v="0"/>
    <x v="73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x v="0"/>
    <s v="USD"/>
    <n v="1423119540"/>
    <n v="1421252084"/>
    <b v="0"/>
    <x v="88"/>
    <b v="1"/>
    <s v="theater/plays"/>
    <x v="3"/>
    <n v="81.78"/>
    <x v="1"/>
    <x v="6"/>
  </r>
  <r>
    <n v="3425"/>
    <s v="The Erlkings"/>
    <s v="The Erlkings is a play that uses the writings of the perpetrators of the Columbine Shooting to explore the inner lives of these boys."/>
    <x v="11"/>
    <n v="30891.1"/>
    <x v="0"/>
    <x v="0"/>
    <s v="USD"/>
    <n v="1412434136"/>
    <n v="1409669336"/>
    <b v="0"/>
    <x v="201"/>
    <b v="1"/>
    <s v="theater/plays"/>
    <x v="33"/>
    <n v="297.02999999999997"/>
    <x v="1"/>
    <x v="6"/>
  </r>
  <r>
    <n v="3426"/>
    <s v="Holocene"/>
    <s v="Part ghost story, part cautionary tale, Holocene is a play about the end of our world, and the beginning of another."/>
    <x v="192"/>
    <n v="4055"/>
    <x v="0"/>
    <x v="0"/>
    <s v="USD"/>
    <n v="1411264800"/>
    <n v="1409620903"/>
    <b v="0"/>
    <x v="45"/>
    <b v="1"/>
    <s v="theater/plays"/>
    <x v="29"/>
    <n v="46.61"/>
    <x v="1"/>
    <x v="6"/>
  </r>
  <r>
    <n v="3427"/>
    <s v="We Were Kings"/>
    <s v="A new play developed in collaboration with graduating theatre makers, premiering at the Edinburgh Fringe Festival 2014."/>
    <x v="15"/>
    <n v="1500"/>
    <x v="0"/>
    <x v="1"/>
    <s v="GBP"/>
    <n v="1404314952"/>
    <n v="1401722952"/>
    <b v="0"/>
    <x v="60"/>
    <b v="1"/>
    <s v="theater/plays"/>
    <x v="8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x v="1"/>
    <s v="GBP"/>
    <n v="1425142800"/>
    <n v="1422983847"/>
    <b v="0"/>
    <x v="13"/>
    <b v="1"/>
    <s v="theater/plays"/>
    <x v="3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x v="1"/>
    <s v="GBP"/>
    <n v="1478046661"/>
    <n v="1476837061"/>
    <b v="0"/>
    <x v="8"/>
    <b v="1"/>
    <s v="theater/plays"/>
    <x v="22"/>
    <n v="16.25"/>
    <x v="1"/>
    <x v="6"/>
  </r>
  <r>
    <n v="3430"/>
    <s v="Being Patient"/>
    <s v="We need support for our play so we can promote awareness of kidney diseases and the effect it has on sufferers and their families."/>
    <x v="13"/>
    <n v="2170.9899999999998"/>
    <x v="0"/>
    <x v="1"/>
    <s v="GBP"/>
    <n v="1406760101"/>
    <n v="1404168101"/>
    <b v="0"/>
    <x v="250"/>
    <b v="1"/>
    <s v="theater/plays"/>
    <x v="15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x v="0"/>
    <s v="USD"/>
    <n v="1408383153"/>
    <n v="1405791153"/>
    <b v="0"/>
    <x v="64"/>
    <b v="1"/>
    <s v="theater/plays"/>
    <x v="8"/>
    <n v="95.24"/>
    <x v="1"/>
    <x v="6"/>
  </r>
  <r>
    <n v="3432"/>
    <s v="Love Letters"/>
    <s v="Bare Theatre stages A.R. Gurney's Pulitzer Finalist script about a relationship spanning a lifetime and long distance."/>
    <x v="13"/>
    <n v="2193"/>
    <x v="0"/>
    <x v="0"/>
    <s v="USD"/>
    <n v="1454709600"/>
    <n v="1452520614"/>
    <b v="0"/>
    <x v="288"/>
    <b v="1"/>
    <s v="theater/plays"/>
    <x v="5"/>
    <n v="52.21"/>
    <x v="1"/>
    <x v="6"/>
  </r>
  <r>
    <n v="3433"/>
    <s v="The Dybbuk"/>
    <s v="death&amp;pretzels presents their first Chicago based project:_x000a_The Dybbuk by S. Ansky"/>
    <x v="196"/>
    <n v="9525"/>
    <x v="0"/>
    <x v="0"/>
    <s v="USD"/>
    <n v="1402974000"/>
    <n v="1400290255"/>
    <b v="0"/>
    <x v="26"/>
    <b v="1"/>
    <s v="theater/plays"/>
    <x v="8"/>
    <n v="134.15"/>
    <x v="1"/>
    <x v="6"/>
  </r>
  <r>
    <n v="3434"/>
    <s v="The Williams Project"/>
    <s v="Bringing Tennessee Williams, Shakespeare, and 8 world class actors to Longview, Washington to build a play in and for the community."/>
    <x v="3"/>
    <n v="10555"/>
    <x v="0"/>
    <x v="0"/>
    <s v="USD"/>
    <n v="1404983269"/>
    <n v="1402391269"/>
    <b v="0"/>
    <x v="129"/>
    <b v="1"/>
    <s v="theater/plays"/>
    <x v="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x v="0"/>
    <s v="USD"/>
    <n v="1470538800"/>
    <n v="1469112493"/>
    <b v="0"/>
    <x v="10"/>
    <b v="1"/>
    <s v="theater/plays"/>
    <x v="20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x v="0"/>
    <s v="USD"/>
    <n v="1408638480"/>
    <n v="1406811593"/>
    <b v="0"/>
    <x v="77"/>
    <b v="1"/>
    <s v="theater/plays"/>
    <x v="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x v="0"/>
    <s v="USD"/>
    <n v="1440003820"/>
    <n v="1437411820"/>
    <b v="0"/>
    <x v="17"/>
    <b v="1"/>
    <s v="theater/plays"/>
    <x v="7"/>
    <n v="84.17"/>
    <x v="1"/>
    <x v="6"/>
  </r>
  <r>
    <n v="3438"/>
    <s v="KLIPPIES"/>
    <s v="Klippies is the debut play from Johannesburg-born writer Jessica SiÃ¢n, premiering at the Southwark Playhouse, London in May 2015."/>
    <x v="30"/>
    <n v="2605"/>
    <x v="0"/>
    <x v="1"/>
    <s v="GBP"/>
    <n v="1430600400"/>
    <n v="1428358567"/>
    <b v="0"/>
    <x v="25"/>
    <b v="1"/>
    <s v="theater/plays"/>
    <x v="3"/>
    <n v="186.07"/>
    <x v="1"/>
    <x v="6"/>
  </r>
  <r>
    <n v="3439"/>
    <s v="Cirque Inspired Alice's Adventures in Wonderland"/>
    <s v="Help a small theater produce an original adaptation of Lewis Carroll's classic story."/>
    <x v="38"/>
    <n v="1616.14"/>
    <x v="0"/>
    <x v="0"/>
    <s v="USD"/>
    <n v="1453179540"/>
    <n v="1452030730"/>
    <b v="0"/>
    <x v="59"/>
    <b v="1"/>
    <s v="theater/plays"/>
    <x v="165"/>
    <n v="89.79"/>
    <x v="1"/>
    <x v="6"/>
  </r>
  <r>
    <n v="3440"/>
    <s v="Gruesome Playground Injuries"/>
    <s v="LA-based team of professional actors and directors taking Rajiv Joseph's harrowing and romantic play to the Boulder community."/>
    <x v="10"/>
    <n v="5260.92"/>
    <x v="0"/>
    <x v="0"/>
    <s v="USD"/>
    <n v="1405095300"/>
    <n v="1403146628"/>
    <b v="0"/>
    <x v="141"/>
    <b v="1"/>
    <s v="theater/plays"/>
    <x v="2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x v="0"/>
    <s v="USD"/>
    <n v="1447445820"/>
    <n v="1445077121"/>
    <b v="0"/>
    <x v="68"/>
    <b v="1"/>
    <s v="theater/plays"/>
    <x v="33"/>
    <n v="59.65"/>
    <x v="1"/>
    <x v="6"/>
  </r>
  <r>
    <n v="3442"/>
    <s v="An Evening of Radio"/>
    <s v="An Evening of Radio aims to showcase original work written by undergraduate playwriting students in the style of live staged readings."/>
    <x v="49"/>
    <n v="250"/>
    <x v="0"/>
    <x v="0"/>
    <s v="USD"/>
    <n v="1433016672"/>
    <n v="1430424672"/>
    <b v="0"/>
    <x v="22"/>
    <b v="1"/>
    <s v="theater/plays"/>
    <x v="8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x v="0"/>
    <s v="USD"/>
    <n v="1410266146"/>
    <n v="1407674146"/>
    <b v="0"/>
    <x v="43"/>
    <b v="1"/>
    <s v="theater/plays"/>
    <x v="362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x v="2"/>
    <s v="AUD"/>
    <n v="1465394340"/>
    <n v="1464677986"/>
    <b v="0"/>
    <x v="9"/>
    <b v="1"/>
    <s v="theater/plays"/>
    <x v="363"/>
    <n v="43.35"/>
    <x v="1"/>
    <x v="6"/>
  </r>
  <r>
    <n v="3445"/>
    <s v="Axon Theatre - First Project (Phase 1)"/>
    <s v="Rehearsal &amp; development of our first project as Axon Theatre: &quot;The Star-Spangled Girl&quot; in South Wales."/>
    <x v="13"/>
    <n v="2000"/>
    <x v="0"/>
    <x v="1"/>
    <s v="GBP"/>
    <n v="1445604236"/>
    <n v="1443185036"/>
    <b v="0"/>
    <x v="162"/>
    <b v="1"/>
    <s v="theater/plays"/>
    <x v="8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x v="1"/>
    <s v="GBP"/>
    <n v="1423138800"/>
    <n v="1421092725"/>
    <b v="0"/>
    <x v="20"/>
    <b v="1"/>
    <s v="theater/plays"/>
    <x v="29"/>
    <n v="43.28"/>
    <x v="1"/>
    <x v="6"/>
  </r>
  <r>
    <n v="3447"/>
    <s v="The Vagabond Halfback"/>
    <s v="&quot;He was a poet, a vagrant, a philosopher, a lady's man and a hard drinker&quot;"/>
    <x v="28"/>
    <n v="1078"/>
    <x v="0"/>
    <x v="0"/>
    <s v="USD"/>
    <n v="1458332412"/>
    <n v="1454448012"/>
    <b v="0"/>
    <x v="25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x v="0"/>
    <s v="USD"/>
    <n v="1418784689"/>
    <n v="1416192689"/>
    <b v="0"/>
    <x v="43"/>
    <b v="1"/>
    <s v="theater/plays"/>
    <x v="5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x v="0"/>
    <s v="USD"/>
    <n v="1468036800"/>
    <n v="1465607738"/>
    <b v="0"/>
    <x v="9"/>
    <b v="1"/>
    <s v="theater/plays"/>
    <x v="193"/>
    <n v="68.25"/>
    <x v="1"/>
    <x v="6"/>
  </r>
  <r>
    <n v="3450"/>
    <s v="The Beautiful House"/>
    <s v="The Beautiful House' is a story of modern mummification and the present day post-humanist crisis in our relationship with death."/>
    <x v="2"/>
    <n v="760"/>
    <x v="0"/>
    <x v="1"/>
    <s v="GBP"/>
    <n v="1427990071"/>
    <n v="1422809671"/>
    <b v="0"/>
    <x v="70"/>
    <b v="1"/>
    <s v="theater/plays"/>
    <x v="143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x v="81"/>
    <n v="658"/>
    <x v="0"/>
    <x v="0"/>
    <s v="USD"/>
    <n v="1429636927"/>
    <n v="1427304127"/>
    <b v="0"/>
    <x v="38"/>
    <b v="1"/>
    <s v="theater/plays"/>
    <x v="7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x v="0"/>
    <s v="USD"/>
    <n v="1406087940"/>
    <n v="1404141626"/>
    <b v="0"/>
    <x v="77"/>
    <b v="1"/>
    <s v="theater/plays"/>
    <x v="42"/>
    <n v="41.41"/>
    <x v="1"/>
    <x v="6"/>
  </r>
  <r>
    <n v="3453"/>
    <s v="'Patagonia' - by Robert George"/>
    <s v="A full length comedy, Patagonia follows Grason and Jerry on their journey through a magical, South-American rainforest."/>
    <x v="43"/>
    <n v="385"/>
    <x v="0"/>
    <x v="1"/>
    <s v="GBP"/>
    <n v="1471130956"/>
    <n v="1465946956"/>
    <b v="0"/>
    <x v="25"/>
    <b v="1"/>
    <s v="theater/plays"/>
    <x v="30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x v="1"/>
    <s v="GBP"/>
    <n v="1406825159"/>
    <n v="1404233159"/>
    <b v="0"/>
    <x v="64"/>
    <b v="1"/>
    <s v="theater/plays"/>
    <x v="7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x v="0"/>
    <s v="USD"/>
    <n v="1476381627"/>
    <n v="1473789627"/>
    <b v="0"/>
    <x v="50"/>
    <b v="1"/>
    <s v="theater/plays"/>
    <x v="7"/>
    <n v="145.87"/>
    <x v="1"/>
    <x v="6"/>
  </r>
  <r>
    <n v="3456"/>
    <s v="THIEF"/>
    <s v="&quot;Thief,&quot; a one man touring show, a theatrical experience portraying a supernatural story about the 3 days Jesus spent in the grave."/>
    <x v="9"/>
    <n v="5739"/>
    <x v="0"/>
    <x v="0"/>
    <s v="USD"/>
    <n v="1406876340"/>
    <n v="1404190567"/>
    <b v="0"/>
    <x v="38"/>
    <b v="1"/>
    <s v="theater/plays"/>
    <x v="87"/>
    <n v="358.69"/>
    <x v="1"/>
    <x v="6"/>
  </r>
  <r>
    <n v="3457"/>
    <s v="The Impossible Adventures Of Supernova Jones"/>
    <s v="Robots, Space Battles, Mystery, and Intrigue. Nothing is Impossible..."/>
    <x v="13"/>
    <n v="2804"/>
    <x v="0"/>
    <x v="0"/>
    <s v="USD"/>
    <n v="1423720740"/>
    <n v="1421081857"/>
    <b v="0"/>
    <x v="165"/>
    <b v="1"/>
    <s v="theater/plays"/>
    <x v="4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x v="0"/>
    <s v="USD"/>
    <n v="1422937620"/>
    <n v="1420606303"/>
    <b v="0"/>
    <x v="74"/>
    <b v="1"/>
    <s v="theater/plays"/>
    <x v="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x v="1"/>
    <s v="GBP"/>
    <n v="1463743860"/>
    <n v="1461151860"/>
    <b v="0"/>
    <x v="17"/>
    <b v="1"/>
    <s v="theater/plays"/>
    <x v="9"/>
    <n v="17.53"/>
    <x v="1"/>
    <x v="6"/>
  </r>
  <r>
    <n v="3460"/>
    <s v="Pushers"/>
    <s v="'Pushers' is an exciting new play and the first project for brand new theatre company, Ain't Got No Home Productions."/>
    <x v="2"/>
    <n v="950"/>
    <x v="0"/>
    <x v="1"/>
    <s v="GBP"/>
    <n v="1408106352"/>
    <n v="1406896752"/>
    <b v="0"/>
    <x v="10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x v="0"/>
    <s v="USD"/>
    <n v="1477710000"/>
    <n v="1475248279"/>
    <b v="0"/>
    <x v="8"/>
    <b v="1"/>
    <s v="theater/plays"/>
    <x v="86"/>
    <n v="57.92"/>
    <x v="1"/>
    <x v="6"/>
  </r>
  <r>
    <n v="3462"/>
    <s v="Upstart Crows of Santa Fe Stage Weapons"/>
    <s v="Help the Upstart Crows of Santa Fe bring Shakespeare's Julius Caesar to life with quality wooden stage swords!"/>
    <x v="49"/>
    <n v="505"/>
    <x v="0"/>
    <x v="0"/>
    <s v="USD"/>
    <n v="1436551200"/>
    <n v="1435181628"/>
    <b v="0"/>
    <x v="57"/>
    <b v="1"/>
    <s v="theater/plays"/>
    <x v="180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x v="5"/>
    <s v="CAD"/>
    <n v="1476158340"/>
    <n v="1472594585"/>
    <b v="0"/>
    <x v="229"/>
    <b v="1"/>
    <s v="theater/plays"/>
    <x v="33"/>
    <n v="90.68"/>
    <x v="1"/>
    <x v="6"/>
  </r>
  <r>
    <n v="3464"/>
    <s v="SHE! Is History!"/>
    <s v="Why Do We Know More About Kim Kardashian Than Abigail Adams?  Let's produce and publish a play about women who MAKE and MADE history!"/>
    <x v="10"/>
    <n v="5116.18"/>
    <x v="0"/>
    <x v="0"/>
    <s v="USD"/>
    <n v="1471921637"/>
    <n v="1469329637"/>
    <b v="0"/>
    <x v="251"/>
    <b v="1"/>
    <s v="theater/plays"/>
    <x v="21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x v="1"/>
    <s v="GBP"/>
    <n v="1439136000"/>
    <n v="1436972472"/>
    <b v="0"/>
    <x v="17"/>
    <b v="1"/>
    <s v="theater/plays"/>
    <x v="33"/>
    <n v="57.22"/>
    <x v="1"/>
    <x v="6"/>
  </r>
  <r>
    <n v="3466"/>
    <s v="Spotlight Youth Theater Production of Wizard"/>
    <s v="The Spotlight Youth Theater is a program where every participant has a moment in the spotlight."/>
    <x v="8"/>
    <n v="4450"/>
    <x v="0"/>
    <x v="0"/>
    <s v="USD"/>
    <n v="1461108450"/>
    <n v="1455928050"/>
    <b v="0"/>
    <x v="42"/>
    <b v="1"/>
    <s v="theater/plays"/>
    <x v="37"/>
    <n v="72.95"/>
    <x v="1"/>
    <x v="6"/>
  </r>
  <r>
    <n v="3467"/>
    <s v="Venus in Fur, Los Angeles."/>
    <s v="Venus in Fur, By David Ives."/>
    <x v="9"/>
    <n v="3030"/>
    <x v="0"/>
    <x v="0"/>
    <s v="USD"/>
    <n v="1426864032"/>
    <n v="1424275632"/>
    <b v="0"/>
    <x v="5"/>
    <b v="1"/>
    <s v="theater/plays"/>
    <x v="7"/>
    <n v="64.47"/>
    <x v="1"/>
    <x v="6"/>
  </r>
  <r>
    <n v="3468"/>
    <s v="Publicity for &quot;When Yellow Were the Stars on Earth&quot;"/>
    <s v="Amidst the atrocities of WWII, two women transcend enemy lines to make the ultimate heroic sacrifice."/>
    <x v="3"/>
    <n v="12178"/>
    <x v="0"/>
    <x v="0"/>
    <s v="USD"/>
    <n v="1474426800"/>
    <n v="1471976529"/>
    <b v="0"/>
    <x v="57"/>
    <b v="1"/>
    <s v="theater/plays"/>
    <x v="10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x v="0"/>
    <s v="USD"/>
    <n v="1461857045"/>
    <n v="1459265045"/>
    <b v="0"/>
    <x v="287"/>
    <b v="1"/>
    <s v="theater/plays"/>
    <x v="40"/>
    <n v="50.4"/>
    <x v="1"/>
    <x v="6"/>
  </r>
  <r>
    <n v="3470"/>
    <s v="She Kills Monsters"/>
    <s v="The New Artist's Circle is a theatre company dedicated to bringing the arts to young people."/>
    <x v="49"/>
    <n v="375"/>
    <x v="0"/>
    <x v="0"/>
    <s v="USD"/>
    <n v="1468618680"/>
    <n v="1465345902"/>
    <b v="0"/>
    <x v="82"/>
    <b v="1"/>
    <s v="theater/plays"/>
    <x v="95"/>
    <n v="41.67"/>
    <x v="1"/>
    <x v="6"/>
  </r>
  <r>
    <n v="3471"/>
    <s v="Different is Dangerous"/>
    <s v="Fast paced, two hander which uses headphone verbatim technique to give an insight into the everyday lives of Leeds city locals."/>
    <x v="2"/>
    <n v="1073"/>
    <x v="0"/>
    <x v="1"/>
    <s v="GBP"/>
    <n v="1409515200"/>
    <n v="1405971690"/>
    <b v="0"/>
    <x v="209"/>
    <b v="1"/>
    <s v="theater/plays"/>
    <x v="20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x v="0"/>
    <s v="USD"/>
    <n v="1415253540"/>
    <n v="1413432331"/>
    <b v="0"/>
    <x v="23"/>
    <b v="1"/>
    <s v="theater/plays"/>
    <x v="21"/>
    <n v="88.74"/>
    <x v="1"/>
    <x v="6"/>
  </r>
  <r>
    <n v="3473"/>
    <s v="King Sisyphus"/>
    <s v="A modern telling of the Greek myth. Sisyphus defies the Gods and attempts to change the world order... but can he overcome his fate?"/>
    <x v="244"/>
    <n v="4900"/>
    <x v="0"/>
    <x v="0"/>
    <s v="USD"/>
    <n v="1426883220"/>
    <n v="1425067296"/>
    <b v="0"/>
    <x v="51"/>
    <b v="1"/>
    <s v="theater/plays"/>
    <x v="8"/>
    <n v="148.47999999999999"/>
    <x v="1"/>
    <x v="6"/>
  </r>
  <r>
    <n v="3474"/>
    <s v="Be Prepared"/>
    <s v="Help us get actor-writer Ian Bonar's debut play - a hilarious, heartbreaking story of grief and loss - to the 2016 Edinburgh Fringe."/>
    <x v="13"/>
    <n v="2020"/>
    <x v="0"/>
    <x v="1"/>
    <s v="GBP"/>
    <n v="1469016131"/>
    <n v="1466424131"/>
    <b v="0"/>
    <x v="70"/>
    <b v="1"/>
    <s v="theater/plays"/>
    <x v="7"/>
    <n v="51.79"/>
    <x v="1"/>
    <x v="6"/>
  </r>
  <r>
    <n v="3475"/>
    <s v="Score"/>
    <s v="Score is a musical play inspired by true stories of parents who have recovered from addiction and regained their children."/>
    <x v="43"/>
    <n v="340"/>
    <x v="0"/>
    <x v="1"/>
    <s v="GBP"/>
    <n v="1414972800"/>
    <n v="1412629704"/>
    <b v="0"/>
    <x v="5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x v="0"/>
    <s v="USD"/>
    <n v="1414378800"/>
    <n v="1412836990"/>
    <b v="0"/>
    <x v="79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x v="40"/>
    <n v="2076"/>
    <x v="0"/>
    <x v="0"/>
    <s v="USD"/>
    <n v="1431831600"/>
    <n v="1430761243"/>
    <b v="0"/>
    <x v="70"/>
    <b v="1"/>
    <s v="theater/plays"/>
    <x v="41"/>
    <n v="53.23"/>
    <x v="1"/>
    <x v="6"/>
  </r>
  <r>
    <n v="3478"/>
    <s v="Measure for Measure"/>
    <s v="Bare Theatre takes on Shakespeare's most notorious &quot;problem play,&quot; which asks how far we are willing to go to do what is right."/>
    <x v="13"/>
    <n v="2257"/>
    <x v="0"/>
    <x v="0"/>
    <s v="USD"/>
    <n v="1426539600"/>
    <n v="1424296822"/>
    <b v="0"/>
    <x v="7"/>
    <b v="1"/>
    <s v="theater/plays"/>
    <x v="40"/>
    <n v="39.6"/>
    <x v="1"/>
    <x v="6"/>
  </r>
  <r>
    <n v="3479"/>
    <s v="Civil Rogues"/>
    <s v="A new comedy about what happened to a band of foolhardy actors when the Puritans closed the theatres in the 1640s."/>
    <x v="15"/>
    <n v="1918"/>
    <x v="0"/>
    <x v="1"/>
    <s v="GBP"/>
    <n v="1403382680"/>
    <n v="1400790680"/>
    <b v="0"/>
    <x v="66"/>
    <b v="1"/>
    <s v="theater/plays"/>
    <x v="3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x v="0"/>
    <s v="USD"/>
    <n v="1436562000"/>
    <n v="1434440227"/>
    <b v="0"/>
    <x v="62"/>
    <b v="1"/>
    <s v="theater/plays"/>
    <x v="1"/>
    <n v="164.62"/>
    <x v="1"/>
    <x v="6"/>
  </r>
  <r>
    <n v="3481"/>
    <s v="FIX THE FITZ"/>
    <s v="One of Australia's greatest theatres needs your help. Please help us refurnish, fit out and restore this legendary storytelling venue."/>
    <x v="3"/>
    <n v="11880"/>
    <x v="0"/>
    <x v="2"/>
    <s v="AUD"/>
    <n v="1420178188"/>
    <n v="1418709388"/>
    <b v="0"/>
    <x v="195"/>
    <b v="1"/>
    <s v="theater/plays"/>
    <x v="17"/>
    <n v="125.05"/>
    <x v="1"/>
    <x v="6"/>
  </r>
  <r>
    <n v="3482"/>
    <s v="Old Trunk - Edinburgh 2014"/>
    <s v="Critically-acclaimed new-writing company Old Trunk make their Edinburgh debut alternating their two darkly comic plays."/>
    <x v="9"/>
    <n v="4150"/>
    <x v="0"/>
    <x v="1"/>
    <s v="GBP"/>
    <n v="1404671466"/>
    <n v="1402079466"/>
    <b v="0"/>
    <x v="144"/>
    <b v="1"/>
    <s v="theater/plays"/>
    <x v="178"/>
    <n v="51.88"/>
    <x v="1"/>
    <x v="6"/>
  </r>
  <r>
    <n v="3483"/>
    <s v="The Faculty Lounge"/>
    <s v="Join 5 high school teachers in the lounge of every high school in America.  Hear what they never say in the classroom."/>
    <x v="295"/>
    <n v="5358"/>
    <x v="0"/>
    <x v="0"/>
    <s v="USD"/>
    <n v="1404403381"/>
    <n v="1401811381"/>
    <b v="0"/>
    <x v="182"/>
    <b v="1"/>
    <s v="theater/plays"/>
    <x v="12"/>
    <n v="40.29"/>
    <x v="1"/>
    <x v="6"/>
  </r>
  <r>
    <n v="3484"/>
    <s v="Macbeth in the Basement"/>
    <s v="MACBETH IN THE BASEMENT will premiere at the Capital Fringe Festival in July 2016. A teenage kingâ€™s rise and fall in a vicious game."/>
    <x v="30"/>
    <n v="2856"/>
    <x v="0"/>
    <x v="0"/>
    <s v="USD"/>
    <n v="1466014499"/>
    <n v="1463422499"/>
    <b v="0"/>
    <x v="34"/>
    <b v="1"/>
    <s v="theater/plays"/>
    <x v="35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x v="0"/>
    <s v="USD"/>
    <n v="1454431080"/>
    <n v="1451839080"/>
    <b v="0"/>
    <x v="209"/>
    <b v="1"/>
    <s v="theater/plays"/>
    <x v="7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x v="0"/>
    <s v="USD"/>
    <n v="1433314740"/>
    <n v="1430600401"/>
    <b v="0"/>
    <x v="66"/>
    <b v="1"/>
    <s v="theater/plays"/>
    <x v="19"/>
    <n v="83.14"/>
    <x v="1"/>
    <x v="6"/>
  </r>
  <r>
    <n v="3487"/>
    <s v="Jericho Creek"/>
    <s v="Jericho Creek is an original production by Fledgling Theatre Company which will be performed at The Cockpit Theatre in July 2015"/>
    <x v="13"/>
    <n v="2555"/>
    <x v="0"/>
    <x v="1"/>
    <s v="GBP"/>
    <n v="1435185252"/>
    <n v="1432593252"/>
    <b v="0"/>
    <x v="36"/>
    <b v="1"/>
    <s v="theater/plays"/>
    <x v="30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x v="0"/>
    <s v="USD"/>
    <n v="1429286400"/>
    <n v="1427221560"/>
    <b v="0"/>
    <x v="60"/>
    <b v="1"/>
    <s v="theater/plays"/>
    <x v="10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x v="1"/>
    <s v="GBP"/>
    <n v="1400965200"/>
    <n v="1398352531"/>
    <b v="0"/>
    <x v="250"/>
    <b v="1"/>
    <s v="theater/plays"/>
    <x v="40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x v="0"/>
    <s v="USD"/>
    <n v="1460574924"/>
    <n v="1457982924"/>
    <b v="0"/>
    <x v="74"/>
    <b v="1"/>
    <s v="theater/plays"/>
    <x v="30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x v="2"/>
    <n v="791"/>
    <x v="0"/>
    <x v="0"/>
    <s v="USD"/>
    <n v="1431928784"/>
    <n v="1430114384"/>
    <b v="0"/>
    <x v="73"/>
    <b v="1"/>
    <s v="theater/plays"/>
    <x v="137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x v="0"/>
    <s v="USD"/>
    <n v="1445818397"/>
    <n v="1442794397"/>
    <b v="0"/>
    <x v="2"/>
    <b v="1"/>
    <s v="theater/plays"/>
    <x v="2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x v="0"/>
    <s v="USD"/>
    <n v="1408252260"/>
    <n v="1406580436"/>
    <b v="0"/>
    <x v="60"/>
    <b v="1"/>
    <s v="theater/plays"/>
    <x v="8"/>
    <n v="51.72"/>
    <x v="1"/>
    <x v="6"/>
  </r>
  <r>
    <n v="3494"/>
    <s v="Special in a Bad Way"/>
    <s v="&quot;Special in a Bad Way&quot; is a comedy that questions American Public Schools in their treatment of the so called, 'learning disabled.'"/>
    <x v="44"/>
    <n v="400"/>
    <x v="0"/>
    <x v="0"/>
    <s v="USD"/>
    <n v="1480140000"/>
    <n v="1479186575"/>
    <b v="0"/>
    <x v="62"/>
    <b v="1"/>
    <s v="theater/plays"/>
    <x v="8"/>
    <n v="30.77"/>
    <x v="1"/>
    <x v="6"/>
  </r>
  <r>
    <n v="3495"/>
    <s v="The Village - one woman show"/>
    <s v="A one-woman show by Canadian artist Tina Milo. it is a multimedia show about an actress auditioning for a role of a depressed woman."/>
    <x v="10"/>
    <n v="5343"/>
    <x v="0"/>
    <x v="5"/>
    <s v="CAD"/>
    <n v="1414862280"/>
    <n v="1412360309"/>
    <b v="0"/>
    <x v="250"/>
    <b v="1"/>
    <s v="theater/plays"/>
    <x v="13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x v="0"/>
    <s v="USD"/>
    <n v="1473625166"/>
    <n v="1470169166"/>
    <b v="0"/>
    <x v="76"/>
    <b v="1"/>
    <s v="theater/plays"/>
    <x v="39"/>
    <n v="47.85"/>
    <x v="1"/>
    <x v="6"/>
  </r>
  <r>
    <n v="3497"/>
    <s v="Send SACKERSON to SD Fringe"/>
    <s v="We've been invited to the San Diego International Fringe Festival. Can you help us get there? Special performances in SLC and OREM."/>
    <x v="410"/>
    <n v="1686"/>
    <x v="0"/>
    <x v="0"/>
    <s v="USD"/>
    <n v="1464904800"/>
    <n v="1463852904"/>
    <b v="0"/>
    <x v="72"/>
    <b v="1"/>
    <s v="theater/plays"/>
    <x v="15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x v="5"/>
    <s v="CAD"/>
    <n v="1464471840"/>
    <n v="1459309704"/>
    <b v="0"/>
    <x v="288"/>
    <b v="1"/>
    <s v="theater/plays"/>
    <x v="21"/>
    <n v="40.24"/>
    <x v="1"/>
    <x v="6"/>
  </r>
  <r>
    <n v="3499"/>
    <s v="Fefu and Her Friends"/>
    <s v="Figure 8 Troupe's debut performance! A stunning piece of theatre written by premier female playwright Maria Irene Fornes."/>
    <x v="13"/>
    <n v="2110"/>
    <x v="0"/>
    <x v="0"/>
    <s v="USD"/>
    <n v="1435733940"/>
    <n v="1431046325"/>
    <b v="0"/>
    <x v="2"/>
    <b v="1"/>
    <s v="theater/plays"/>
    <x v="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x v="0"/>
    <s v="USD"/>
    <n v="1457326740"/>
    <n v="1455919438"/>
    <b v="0"/>
    <x v="288"/>
    <b v="1"/>
    <s v="theater/plays"/>
    <x v="6"/>
    <n v="25.31"/>
    <x v="1"/>
    <x v="6"/>
  </r>
  <r>
    <n v="3501"/>
    <s v="Pig by Alex Oates (London Run)"/>
    <s v="'Pig' by Alex Oates is an urgent and dark comedy with live music that discusses the vital issue of the state of our police force."/>
    <x v="15"/>
    <n v="1510"/>
    <x v="0"/>
    <x v="1"/>
    <s v="GBP"/>
    <n v="1441995595"/>
    <n v="1439835595"/>
    <b v="0"/>
    <x v="288"/>
    <b v="1"/>
    <s v="theater/plays"/>
    <x v="7"/>
    <n v="35.950000000000003"/>
    <x v="1"/>
    <x v="6"/>
  </r>
  <r>
    <n v="3502"/>
    <s v="Dickhead"/>
    <s v="Dickhead is a play about one man's struggle with the dicks in his head. If you want to know more stop being a twat and put out...please"/>
    <x v="23"/>
    <n v="4216"/>
    <x v="0"/>
    <x v="0"/>
    <s v="USD"/>
    <n v="1458100740"/>
    <n v="1456862924"/>
    <b v="0"/>
    <x v="162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x v="30"/>
    <n v="2689"/>
    <x v="0"/>
    <x v="1"/>
    <s v="GBP"/>
    <n v="1469359728"/>
    <n v="1466767728"/>
    <b v="0"/>
    <x v="44"/>
    <b v="1"/>
    <s v="theater/plays"/>
    <x v="2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x v="0"/>
    <s v="USD"/>
    <n v="1447959491"/>
    <n v="1445363891"/>
    <b v="0"/>
    <x v="22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x v="0"/>
    <s v="USD"/>
    <n v="1399953600"/>
    <n v="1398983245"/>
    <b v="0"/>
    <x v="70"/>
    <b v="1"/>
    <s v="theater/plays"/>
    <x v="3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x v="0"/>
    <s v="USD"/>
    <n v="1408815440"/>
    <n v="1404927440"/>
    <b v="0"/>
    <x v="60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x v="3"/>
    <n v="10440"/>
    <x v="0"/>
    <x v="0"/>
    <s v="USD"/>
    <n v="1464732537"/>
    <n v="1462140537"/>
    <b v="0"/>
    <x v="250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x v="213"/>
    <n v="180"/>
    <x v="0"/>
    <x v="1"/>
    <s v="GBP"/>
    <n v="1462914000"/>
    <n v="1460914253"/>
    <b v="0"/>
    <x v="41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x v="0"/>
    <s v="USD"/>
    <n v="1416545700"/>
    <n v="1415392666"/>
    <b v="0"/>
    <x v="51"/>
    <b v="1"/>
    <s v="theater/plays"/>
    <x v="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x v="0"/>
    <s v="USD"/>
    <n v="1404312846"/>
    <n v="1402584846"/>
    <b v="0"/>
    <x v="41"/>
    <b v="1"/>
    <s v="theater/plays"/>
    <x v="7"/>
    <n v="60.33"/>
    <x v="1"/>
    <x v="6"/>
  </r>
  <r>
    <n v="3511"/>
    <s v="Silent Planet"/>
    <s v="The world premiere of the first full-length play by Eve Leigh, at the intimate Finborough Theatre in London."/>
    <x v="15"/>
    <n v="1518"/>
    <x v="0"/>
    <x v="1"/>
    <s v="GBP"/>
    <n v="1415385000"/>
    <n v="1413406695"/>
    <b v="0"/>
    <x v="10"/>
    <b v="1"/>
    <s v="theater/plays"/>
    <x v="7"/>
    <n v="79.89"/>
    <x v="1"/>
    <x v="6"/>
  </r>
  <r>
    <n v="3512"/>
    <s v="With My Eyes Wide Open"/>
    <s v="We're making a hard hitting, innovative play which will open your eyes to what mental illness is like in the mind of the sufferer."/>
    <x v="28"/>
    <n v="1000"/>
    <x v="0"/>
    <x v="1"/>
    <s v="GBP"/>
    <n v="1429789992"/>
    <n v="1424609592"/>
    <b v="0"/>
    <x v="57"/>
    <b v="1"/>
    <s v="theater/plays"/>
    <x v="8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x v="0"/>
    <s v="USD"/>
    <n v="1401857940"/>
    <n v="1400725112"/>
    <b v="0"/>
    <x v="34"/>
    <b v="1"/>
    <s v="theater/plays"/>
    <x v="90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x v="0"/>
    <s v="USD"/>
    <n v="1422853140"/>
    <n v="1421439552"/>
    <b v="0"/>
    <x v="73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x v="9"/>
    <n v="3080"/>
    <x v="0"/>
    <x v="0"/>
    <s v="USD"/>
    <n v="1433097171"/>
    <n v="1430505171"/>
    <b v="0"/>
    <x v="67"/>
    <b v="1"/>
    <s v="theater/plays"/>
    <x v="3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x v="30"/>
    <n v="2500"/>
    <x v="0"/>
    <x v="0"/>
    <s v="USD"/>
    <n v="1410145200"/>
    <n v="1407197670"/>
    <b v="0"/>
    <x v="202"/>
    <b v="1"/>
    <s v="theater/plays"/>
    <x v="8"/>
    <n v="227.27"/>
    <x v="1"/>
    <x v="6"/>
  </r>
  <r>
    <n v="3517"/>
    <s v="A Bright Room Called Day by Tony Kushner"/>
    <s v="Support an outstanding cast of actors to take on a professional production of a masterpiece of modern theatre"/>
    <x v="23"/>
    <n v="4000"/>
    <x v="0"/>
    <x v="1"/>
    <s v="GBP"/>
    <n v="1404471600"/>
    <n v="1401910634"/>
    <b v="0"/>
    <x v="62"/>
    <b v="1"/>
    <s v="theater/plays"/>
    <x v="8"/>
    <n v="307.69"/>
    <x v="1"/>
    <x v="6"/>
  </r>
  <r>
    <n v="3518"/>
    <s v="BEASTS OF BAVERLY GROVE"/>
    <s v="One play.  Two theaters.  See the story from both sides and then decide for yourself - who are the BEASTS OF BAVERLY GROVE?"/>
    <x v="15"/>
    <n v="1650.69"/>
    <x v="0"/>
    <x v="0"/>
    <s v="USD"/>
    <n v="1412259660"/>
    <n v="1410461299"/>
    <b v="0"/>
    <x v="51"/>
    <b v="1"/>
    <s v="theater/plays"/>
    <x v="5"/>
    <n v="50.02"/>
    <x v="1"/>
    <x v="6"/>
  </r>
  <r>
    <n v="3519"/>
    <s v="Bookstory"/>
    <s v="Bookstory is a tiny puppet musical with some very big ideas that tells the story of the story in the digital age"/>
    <x v="13"/>
    <n v="2027"/>
    <x v="0"/>
    <x v="1"/>
    <s v="GBP"/>
    <n v="1425478950"/>
    <n v="1422886950"/>
    <b v="0"/>
    <x v="33"/>
    <b v="1"/>
    <s v="theater/plays"/>
    <x v="7"/>
    <n v="72.39"/>
    <x v="1"/>
    <x v="6"/>
  </r>
  <r>
    <n v="3520"/>
    <s v="Protocols"/>
    <s v="Help us to bring &quot;Protocols&quot; at the 2015 Camden Fringe. The most controversial play of the year."/>
    <x v="13"/>
    <n v="2015"/>
    <x v="0"/>
    <x v="1"/>
    <s v="GBP"/>
    <n v="1441547220"/>
    <n v="1439322412"/>
    <b v="0"/>
    <x v="64"/>
    <b v="1"/>
    <s v="theater/plays"/>
    <x v="7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x v="0"/>
    <s v="USD"/>
    <n v="1411980020"/>
    <n v="1409388020"/>
    <b v="0"/>
    <x v="62"/>
    <b v="1"/>
    <s v="theater/plays"/>
    <x v="312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x v="1"/>
    <s v="GBP"/>
    <n v="1442311560"/>
    <n v="1439924246"/>
    <b v="0"/>
    <x v="69"/>
    <b v="1"/>
    <s v="theater/plays"/>
    <x v="8"/>
    <n v="41.03"/>
    <x v="1"/>
    <x v="6"/>
  </r>
  <r>
    <n v="3523"/>
    <s v="Magnificence"/>
    <s v="An old play about our world. Set in 1970s England, Magnificence is a gut-wrenching story of radicalisation, idealism and pity."/>
    <x v="23"/>
    <n v="4546"/>
    <x v="0"/>
    <x v="1"/>
    <s v="GBP"/>
    <n v="1474844400"/>
    <n v="1469871148"/>
    <b v="0"/>
    <x v="144"/>
    <b v="1"/>
    <s v="theater/plays"/>
    <x v="35"/>
    <n v="56.83"/>
    <x v="1"/>
    <x v="6"/>
  </r>
  <r>
    <n v="3524"/>
    <s v="Sweet, Sweet Spirit"/>
    <s v="A West Texas matriarch is enraged by the news that her gay grandson has been the victim of a hate crime committed by his own father."/>
    <x v="3"/>
    <n v="10156"/>
    <x v="0"/>
    <x v="0"/>
    <s v="USD"/>
    <n v="1410580800"/>
    <n v="1409336373"/>
    <b v="0"/>
    <x v="142"/>
    <b v="1"/>
    <s v="theater/plays"/>
    <x v="2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x v="0"/>
    <s v="USD"/>
    <n v="1439136000"/>
    <n v="1438188106"/>
    <b v="0"/>
    <x v="63"/>
    <b v="1"/>
    <s v="theater/plays"/>
    <x v="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x v="126"/>
    <n v="3366"/>
    <x v="0"/>
    <x v="0"/>
    <s v="USD"/>
    <n v="1461823140"/>
    <n v="1459411371"/>
    <b v="0"/>
    <x v="69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x v="0"/>
    <s v="USD"/>
    <n v="1436587140"/>
    <n v="1434069205"/>
    <b v="0"/>
    <x v="48"/>
    <b v="1"/>
    <s v="theater/plays"/>
    <x v="16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x v="1"/>
    <s v="GBP"/>
    <n v="1484740918"/>
    <n v="1483012918"/>
    <b v="0"/>
    <x v="77"/>
    <b v="1"/>
    <s v="theater/plays"/>
    <x v="7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x v="0"/>
    <s v="USD"/>
    <n v="1436749200"/>
    <n v="1434997018"/>
    <b v="0"/>
    <x v="59"/>
    <b v="1"/>
    <s v="theater/plays"/>
    <x v="88"/>
    <n v="36.67"/>
    <x v="1"/>
    <x v="6"/>
  </r>
  <r>
    <n v="3530"/>
    <s v="Far From Fiction"/>
    <s v="â€œFar From Fictionâ€ is a powerful play, written by Sally Willis, offering insights into a new understanding of  female psychology."/>
    <x v="181"/>
    <n v="2750"/>
    <x v="0"/>
    <x v="1"/>
    <s v="GBP"/>
    <n v="1460318400"/>
    <n v="1457881057"/>
    <b v="0"/>
    <x v="19"/>
    <b v="1"/>
    <s v="theater/plays"/>
    <x v="8"/>
    <n v="125"/>
    <x v="1"/>
    <x v="6"/>
  </r>
  <r>
    <n v="3531"/>
    <s v="The Reinvention of Lily Johnson"/>
    <s v="A political comedy for a crazy election year"/>
    <x v="28"/>
    <n v="1280"/>
    <x v="0"/>
    <x v="0"/>
    <s v="USD"/>
    <n v="1467301334"/>
    <n v="1464709334"/>
    <b v="0"/>
    <x v="55"/>
    <b v="1"/>
    <s v="theater/plays"/>
    <x v="30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x v="0"/>
    <s v="USD"/>
    <n v="1411012740"/>
    <n v="1409667827"/>
    <b v="0"/>
    <x v="74"/>
    <b v="1"/>
    <s v="theater/plays"/>
    <x v="17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x v="0"/>
    <s v="USD"/>
    <n v="1447269367"/>
    <n v="1444673767"/>
    <b v="0"/>
    <x v="22"/>
    <b v="1"/>
    <s v="theater/plays"/>
    <x v="9"/>
    <n v="78.88"/>
    <x v="1"/>
    <x v="6"/>
  </r>
  <r>
    <n v="3534"/>
    <s v="Night of Ashes"/>
    <s v="A Theatrical Prequel to Hell's Rebels, the current Pathfinder Adventure Path from Paizo Publishing"/>
    <x v="10"/>
    <n v="7810"/>
    <x v="0"/>
    <x v="0"/>
    <s v="USD"/>
    <n v="1443711623"/>
    <n v="1440687623"/>
    <b v="0"/>
    <x v="386"/>
    <b v="1"/>
    <s v="theater/plays"/>
    <x v="94"/>
    <n v="38.28"/>
    <x v="1"/>
    <x v="6"/>
  </r>
  <r>
    <n v="3535"/>
    <s v="Twelve Angry Women"/>
    <s v="On the 60th anniversary of Twelve Angry Men, 12 female writers create 12 short pieces about what makes them angry."/>
    <x v="13"/>
    <n v="2063"/>
    <x v="0"/>
    <x v="1"/>
    <s v="GBP"/>
    <n v="1443808800"/>
    <n v="1441120910"/>
    <b v="0"/>
    <x v="67"/>
    <b v="1"/>
    <s v="theater/plays"/>
    <x v="3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x v="1"/>
    <s v="GBP"/>
    <n v="1450612740"/>
    <n v="1448040425"/>
    <b v="0"/>
    <x v="57"/>
    <b v="1"/>
    <s v="theater/plays"/>
    <x v="42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x v="5"/>
    <s v="CAD"/>
    <n v="1416211140"/>
    <n v="1413016216"/>
    <b v="0"/>
    <x v="33"/>
    <b v="1"/>
    <s v="theater/plays"/>
    <x v="144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x v="1"/>
    <s v="GBP"/>
    <n v="1471428340"/>
    <n v="1469009140"/>
    <b v="0"/>
    <x v="183"/>
    <b v="1"/>
    <s v="theater/plays"/>
    <x v="30"/>
    <n v="30.95"/>
    <x v="1"/>
    <x v="6"/>
  </r>
  <r>
    <n v="3539"/>
    <s v="Chokehold"/>
    <s v="A searing new play that takes  an unflinching look at the terrible costs of police shootings in the African American community."/>
    <x v="20"/>
    <n v="718"/>
    <x v="0"/>
    <x v="0"/>
    <s v="USD"/>
    <n v="1473358122"/>
    <n v="1471543722"/>
    <b v="0"/>
    <x v="62"/>
    <b v="1"/>
    <s v="theater/plays"/>
    <x v="28"/>
    <n v="55.23"/>
    <x v="1"/>
    <x v="6"/>
  </r>
  <r>
    <n v="3540"/>
    <s v="The Silence at the Song's End"/>
    <s v="A brand new stage adaptation of the Libby Purves/Nicholas Heiney book. A new work involving music, poetry and fajitas. #timetochange"/>
    <x v="43"/>
    <n v="369"/>
    <x v="0"/>
    <x v="1"/>
    <s v="GBP"/>
    <n v="1466899491"/>
    <n v="1464307491"/>
    <b v="0"/>
    <x v="22"/>
    <b v="1"/>
    <s v="theater/plays"/>
    <x v="4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x v="1"/>
    <s v="GBP"/>
    <n v="1441042275"/>
    <n v="1438882275"/>
    <b v="0"/>
    <x v="58"/>
    <b v="1"/>
    <s v="theater/plays"/>
    <x v="2"/>
    <n v="39.380000000000003"/>
    <x v="1"/>
    <x v="6"/>
  </r>
  <r>
    <n v="3542"/>
    <s v="Gifts of War"/>
    <s v="Ancient Greece. Giddy, champagne soaked debauchery celebrating the Trojan War's end leads to a shocking and deadly surprise."/>
    <x v="62"/>
    <n v="5623"/>
    <x v="0"/>
    <x v="0"/>
    <s v="USD"/>
    <n v="1410099822"/>
    <n v="1404915822"/>
    <b v="0"/>
    <x v="268"/>
    <b v="1"/>
    <s v="theater/plays"/>
    <x v="21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x v="12"/>
    <s v="EUR"/>
    <n v="1435255659"/>
    <n v="1432663659"/>
    <b v="0"/>
    <x v="60"/>
    <b v="1"/>
    <s v="theater/plays"/>
    <x v="2"/>
    <n v="54.14"/>
    <x v="1"/>
    <x v="6"/>
  </r>
  <r>
    <n v="3544"/>
    <s v="Gruoch, or Lady Macbeth"/>
    <s v="Death &amp; Pretzels presents the world premiere of Paul Pasulka's Gruoch, or Lady Macbeth"/>
    <x v="30"/>
    <n v="2500"/>
    <x v="0"/>
    <x v="0"/>
    <s v="USD"/>
    <n v="1425758257"/>
    <n v="1423166257"/>
    <b v="0"/>
    <x v="54"/>
    <b v="1"/>
    <s v="theater/plays"/>
    <x v="8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x v="0"/>
    <s v="USD"/>
    <n v="1428780159"/>
    <n v="1426188159"/>
    <b v="0"/>
    <x v="22"/>
    <b v="1"/>
    <s v="theater/plays"/>
    <x v="8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x v="0"/>
    <s v="USD"/>
    <n v="1427860740"/>
    <n v="1426002684"/>
    <b v="0"/>
    <x v="10"/>
    <b v="1"/>
    <s v="theater/plays"/>
    <x v="21"/>
    <n v="59.21"/>
    <x v="1"/>
    <x v="6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x v="0"/>
    <s v="USD"/>
    <n v="1463198340"/>
    <n v="1461117201"/>
    <b v="0"/>
    <x v="226"/>
    <b v="1"/>
    <s v="theater/plays"/>
    <x v="35"/>
    <n v="119.18"/>
    <x v="1"/>
    <x v="6"/>
  </r>
  <r>
    <n v="3548"/>
    <s v="THE UNDERSTUDY @ WORKING STAGE"/>
    <s v="We're putting together a production of THE UNDERSTUDY by Theresa Rebeck and hope you'll help us share this story."/>
    <x v="190"/>
    <n v="2140"/>
    <x v="0"/>
    <x v="0"/>
    <s v="USD"/>
    <n v="1457139600"/>
    <n v="1455230214"/>
    <b v="0"/>
    <x v="62"/>
    <b v="1"/>
    <s v="theater/plays"/>
    <x v="21"/>
    <n v="164.62"/>
    <x v="1"/>
    <x v="6"/>
  </r>
  <r>
    <n v="3549"/>
    <s v="The Munitionettes"/>
    <s v="Help us bring to life tales of hardship, danger and community of extraordinary women working in WW1 munitions factories."/>
    <x v="28"/>
    <n v="1020"/>
    <x v="0"/>
    <x v="1"/>
    <s v="GBP"/>
    <n v="1441358873"/>
    <n v="1438939673"/>
    <b v="0"/>
    <x v="288"/>
    <b v="1"/>
    <s v="theater/plays"/>
    <x v="21"/>
    <n v="24.29"/>
    <x v="1"/>
    <x v="6"/>
  </r>
  <r>
    <n v="3550"/>
    <s v="MOONFACE"/>
    <s v="MOONFACE explores the formative f***k-ups of adolescence. Fresh, incisive new writing. Monologue, movement and striking naturalism."/>
    <x v="30"/>
    <n v="2620"/>
    <x v="0"/>
    <x v="1"/>
    <s v="GBP"/>
    <n v="1462224398"/>
    <n v="1459632398"/>
    <b v="0"/>
    <x v="31"/>
    <b v="1"/>
    <s v="theater/plays"/>
    <x v="2"/>
    <n v="40.94"/>
    <x v="1"/>
    <x v="6"/>
  </r>
  <r>
    <n v="3551"/>
    <s v="2014 UASPA Theatre Showcase"/>
    <s v="UASPA is a performing arts high school producing its 2014 Theatre Showcase featuring our strongest performances and original work."/>
    <x v="15"/>
    <n v="1527.5"/>
    <x v="0"/>
    <x v="0"/>
    <s v="USD"/>
    <n v="1400796420"/>
    <n v="1398342170"/>
    <b v="0"/>
    <x v="20"/>
    <b v="1"/>
    <s v="theater/plays"/>
    <x v="2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x v="1"/>
    <s v="GBP"/>
    <n v="1403964324"/>
    <n v="1401372324"/>
    <b v="0"/>
    <x v="9"/>
    <b v="1"/>
    <s v="theater/plays"/>
    <x v="8"/>
    <n v="38.65"/>
    <x v="1"/>
    <x v="6"/>
  </r>
  <r>
    <n v="3553"/>
    <s v="Coming Home"/>
    <s v="Professional actors bring to life the true stories of 5 African-Americans struggling with mental health and their search for healing."/>
    <x v="62"/>
    <n v="5845"/>
    <x v="0"/>
    <x v="0"/>
    <s v="USD"/>
    <n v="1439337600"/>
    <n v="1436575280"/>
    <b v="0"/>
    <x v="201"/>
    <b v="1"/>
    <s v="theater/plays"/>
    <x v="6"/>
    <n v="56.2"/>
    <x v="1"/>
    <x v="6"/>
  </r>
  <r>
    <n v="3554"/>
    <s v="MASKS: Off-Broadway Debut"/>
    <s v="MASKS is a dramedy dealing with what it means to be alive, the reliability of identity, and what it means to suffer."/>
    <x v="10"/>
    <n v="5671.11"/>
    <x v="0"/>
    <x v="0"/>
    <s v="USD"/>
    <n v="1423674000"/>
    <n v="1421025159"/>
    <b v="0"/>
    <x v="28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x v="13"/>
    <s v="EUR"/>
    <n v="1479382594"/>
    <n v="1476786994"/>
    <b v="0"/>
    <x v="25"/>
    <b v="1"/>
    <s v="theater/plays"/>
    <x v="8"/>
    <n v="171.43"/>
    <x v="1"/>
    <x v="6"/>
  </r>
  <r>
    <n v="3556"/>
    <s v="Immortal"/>
    <s v="'Immortal', a play about five English Air Bombers in WW2, is an exciting first project for the brand new Production Company, GreanTea."/>
    <x v="41"/>
    <n v="2210"/>
    <x v="0"/>
    <x v="1"/>
    <s v="GBP"/>
    <n v="1408289724"/>
    <n v="1403105724"/>
    <b v="0"/>
    <x v="9"/>
    <b v="1"/>
    <s v="theater/plays"/>
    <x v="8"/>
    <n v="110.5"/>
    <x v="1"/>
    <x v="6"/>
  </r>
  <r>
    <n v="3557"/>
    <s v="Good Bread Alley"/>
    <s v="A play by April Yvette Thompson. A Gullah Healer Woman and an Afro-Cuban Priest forge a new world of magic &amp; dreams in Jim Crow Miami."/>
    <x v="57"/>
    <n v="100036"/>
    <x v="0"/>
    <x v="0"/>
    <s v="USD"/>
    <n v="1399271911"/>
    <n v="1396334311"/>
    <b v="0"/>
    <x v="501"/>
    <b v="1"/>
    <s v="theater/plays"/>
    <x v="8"/>
    <n v="179.28"/>
    <x v="1"/>
    <x v="6"/>
  </r>
  <r>
    <n v="3558"/>
    <s v="SPILL - A verbatim show about sex"/>
    <s v="We're making a show about sex. Because it's important, everyone wants to talk about it and it's at the start of everything."/>
    <x v="18"/>
    <n v="504"/>
    <x v="0"/>
    <x v="1"/>
    <s v="GBP"/>
    <n v="1435352400"/>
    <n v="1431718575"/>
    <b v="0"/>
    <x v="19"/>
    <b v="1"/>
    <s v="theater/plays"/>
    <x v="12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x v="2"/>
    <s v="AUD"/>
    <n v="1438333080"/>
    <n v="1436408308"/>
    <b v="0"/>
    <x v="54"/>
    <b v="1"/>
    <s v="theater/plays"/>
    <x v="3"/>
    <n v="43.13"/>
    <x v="1"/>
    <x v="6"/>
  </r>
  <r>
    <n v="3560"/>
    <s v="Book Club: A Comedy"/>
    <s v="The world premiere of an endearing play about love, friendship, men's styling putty, Dungeons &amp; Dragons &amp; our capacity for forbearance."/>
    <x v="50"/>
    <n v="3470"/>
    <x v="0"/>
    <x v="5"/>
    <s v="CAD"/>
    <n v="1432694700"/>
    <n v="1429651266"/>
    <b v="0"/>
    <x v="142"/>
    <b v="1"/>
    <s v="theater/plays"/>
    <x v="29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x v="0"/>
    <s v="USD"/>
    <n v="1438799760"/>
    <n v="1437236378"/>
    <b v="0"/>
    <x v="241"/>
    <b v="1"/>
    <s v="theater/plays"/>
    <x v="21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x v="1"/>
    <s v="GBP"/>
    <n v="1457906400"/>
    <n v="1457115427"/>
    <b v="0"/>
    <x v="162"/>
    <b v="1"/>
    <s v="theater/plays"/>
    <x v="328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x v="1"/>
    <s v="GBP"/>
    <n v="1470078000"/>
    <n v="1467648456"/>
    <b v="0"/>
    <x v="20"/>
    <b v="1"/>
    <s v="theater/plays"/>
    <x v="2"/>
    <n v="21.1"/>
    <x v="1"/>
    <x v="6"/>
  </r>
  <r>
    <n v="3564"/>
    <s v="The Pillowman Aberdeen"/>
    <s v="Multi Award-Winng play THE PILLOWMAN coming to the Arts Centre Theatre, Aberdeen"/>
    <x v="28"/>
    <n v="1005"/>
    <x v="0"/>
    <x v="1"/>
    <s v="GBP"/>
    <n v="1444060800"/>
    <n v="1440082649"/>
    <b v="0"/>
    <x v="57"/>
    <b v="1"/>
    <s v="theater/plays"/>
    <x v="7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x v="0"/>
    <s v="USD"/>
    <n v="1420048208"/>
    <n v="1417456208"/>
    <b v="0"/>
    <x v="8"/>
    <b v="1"/>
    <s v="theater/plays"/>
    <x v="2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x v="1"/>
    <s v="GBP"/>
    <n v="1422015083"/>
    <n v="1419423083"/>
    <b v="0"/>
    <x v="44"/>
    <b v="1"/>
    <s v="theater/plays"/>
    <x v="2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x v="1"/>
    <s v="GBP"/>
    <n v="1433964444"/>
    <n v="1431372444"/>
    <b v="0"/>
    <x v="14"/>
    <b v="1"/>
    <s v="theater/plays"/>
    <x v="15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x v="0"/>
    <s v="USD"/>
    <n v="1410975994"/>
    <n v="1408383994"/>
    <b v="0"/>
    <x v="10"/>
    <b v="1"/>
    <s v="theater/plays"/>
    <x v="38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x v="0"/>
    <s v="USD"/>
    <n v="1420734696"/>
    <n v="1418142696"/>
    <b v="0"/>
    <x v="14"/>
    <b v="1"/>
    <s v="theater/plays"/>
    <x v="8"/>
    <n v="122.54"/>
    <x v="1"/>
    <x v="6"/>
  </r>
  <r>
    <n v="3570"/>
    <s v="The Lower Depths"/>
    <s v="Theatre Machine presents an all-new adaptation of Maxim Gorky's classic of Russian theatre, The Lower Depths."/>
    <x v="13"/>
    <n v="2287"/>
    <x v="0"/>
    <x v="0"/>
    <s v="USD"/>
    <n v="1420009200"/>
    <n v="1417593483"/>
    <b v="0"/>
    <x v="55"/>
    <b v="1"/>
    <s v="theater/plays"/>
    <x v="35"/>
    <n v="87.96"/>
    <x v="1"/>
    <x v="6"/>
  </r>
  <r>
    <n v="3571"/>
    <s v="Cans at Theatre503"/>
    <s v="Support Kuleshovâ€™s first full length production; help to build the set and bring a fierce and important new play to life"/>
    <x v="15"/>
    <n v="1831"/>
    <x v="0"/>
    <x v="1"/>
    <s v="GBP"/>
    <n v="1414701413"/>
    <n v="1412109413"/>
    <b v="0"/>
    <x v="20"/>
    <b v="1"/>
    <s v="theater/plays"/>
    <x v="108"/>
    <n v="73.239999999999995"/>
    <x v="1"/>
    <x v="6"/>
  </r>
  <r>
    <n v="3572"/>
    <s v="Monster"/>
    <s v="A darkly comic one woman show by Abram Rooney as part of The Camden Fringe 2015."/>
    <x v="2"/>
    <n v="500"/>
    <x v="0"/>
    <x v="1"/>
    <s v="GBP"/>
    <n v="1434894082"/>
    <n v="1432302082"/>
    <b v="0"/>
    <x v="82"/>
    <b v="1"/>
    <s v="theater/plays"/>
    <x v="8"/>
    <n v="55.56"/>
    <x v="1"/>
    <x v="6"/>
  </r>
  <r>
    <n v="3573"/>
    <s v="Licensed To Ill"/>
    <s v="London based theatre makers collaborating to create a new show about the history of HipHop."/>
    <x v="9"/>
    <n v="3084"/>
    <x v="0"/>
    <x v="1"/>
    <s v="GBP"/>
    <n v="1415440846"/>
    <n v="1412845246"/>
    <b v="0"/>
    <x v="76"/>
    <b v="1"/>
    <s v="theater/plays"/>
    <x v="3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x v="0"/>
    <s v="USD"/>
    <n v="1415921848"/>
    <n v="1413326248"/>
    <b v="0"/>
    <x v="43"/>
    <b v="1"/>
    <s v="theater/plays"/>
    <x v="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x v="0"/>
    <s v="USD"/>
    <n v="1470887940"/>
    <n v="1468176527"/>
    <b v="0"/>
    <x v="332"/>
    <b v="1"/>
    <s v="theater/plays"/>
    <x v="7"/>
    <n v="99.34"/>
    <x v="1"/>
    <x v="6"/>
  </r>
  <r>
    <n v="3576"/>
    <s v="Vote for Next Season's Shows!"/>
    <s v="Vote here for whatever show you want to see next year! No gimmick, no stretch goals, just a simple vote and a free ticket."/>
    <x v="213"/>
    <n v="100"/>
    <x v="0"/>
    <x v="0"/>
    <s v="USD"/>
    <n v="1480947054"/>
    <n v="1475759454"/>
    <b v="0"/>
    <x v="81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x v="20"/>
    <n v="780"/>
    <x v="0"/>
    <x v="0"/>
    <s v="USD"/>
    <n v="1430029680"/>
    <n v="1427741583"/>
    <b v="0"/>
    <x v="74"/>
    <b v="1"/>
    <s v="theater/plays"/>
    <x v="22"/>
    <n v="28.89"/>
    <x v="1"/>
    <x v="6"/>
  </r>
  <r>
    <n v="3578"/>
    <s v="Home"/>
    <s v="An unsparing, slightly surreal look at the effects of the private rented sector on two young women. Based on real events."/>
    <x v="15"/>
    <n v="1500.2"/>
    <x v="0"/>
    <x v="1"/>
    <s v="GBP"/>
    <n v="1462037777"/>
    <n v="1459445777"/>
    <b v="0"/>
    <x v="77"/>
    <b v="1"/>
    <s v="theater/plays"/>
    <x v="8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x v="1"/>
    <s v="GBP"/>
    <n v="1459444656"/>
    <n v="1456856256"/>
    <b v="0"/>
    <x v="25"/>
    <b v="1"/>
    <s v="theater/plays"/>
    <x v="8"/>
    <n v="35.71"/>
    <x v="1"/>
    <x v="6"/>
  </r>
  <r>
    <n v="3580"/>
    <s v="Annabel Lost"/>
    <s v="Annabel Lost combines visual art and performance poetry to tell the story of two orphaned refugees, Quetzal and Rhime."/>
    <x v="42"/>
    <n v="1025"/>
    <x v="0"/>
    <x v="0"/>
    <s v="USD"/>
    <n v="1425185940"/>
    <n v="1421900022"/>
    <b v="0"/>
    <x v="74"/>
    <b v="1"/>
    <s v="theater/plays"/>
    <x v="35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x v="1"/>
    <s v="GBP"/>
    <n v="1406719110"/>
    <n v="1405509510"/>
    <b v="0"/>
    <x v="43"/>
    <b v="1"/>
    <s v="theater/plays"/>
    <x v="8"/>
    <n v="33.33"/>
    <x v="1"/>
    <x v="6"/>
  </r>
  <r>
    <n v="3582"/>
    <s v="REALLY REALLY"/>
    <s v="A contemporary American play touching on the scorching realities of growing up in the Millennial generation."/>
    <x v="28"/>
    <n v="2870"/>
    <x v="0"/>
    <x v="0"/>
    <s v="USD"/>
    <n v="1459822682"/>
    <n v="1458613082"/>
    <b v="0"/>
    <x v="72"/>
    <b v="1"/>
    <s v="theater/plays"/>
    <x v="315"/>
    <n v="58.57"/>
    <x v="1"/>
    <x v="6"/>
  </r>
  <r>
    <n v="3583"/>
    <s v="The Tragedy of Mario and Juliet"/>
    <s v="Bumbling architect Romeo and handsome contractor Mario meet their match while building a balcony for Verona, NJ siren, Juliet."/>
    <x v="9"/>
    <n v="3255"/>
    <x v="0"/>
    <x v="0"/>
    <s v="USD"/>
    <n v="1460970805"/>
    <n v="1455790405"/>
    <b v="0"/>
    <x v="54"/>
    <b v="1"/>
    <s v="theater/plays"/>
    <x v="1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x v="1"/>
    <s v="GBP"/>
    <n v="1436772944"/>
    <n v="1434180944"/>
    <b v="0"/>
    <x v="300"/>
    <b v="1"/>
    <s v="theater/plays"/>
    <x v="31"/>
    <n v="30.94"/>
    <x v="1"/>
    <x v="6"/>
  </r>
  <r>
    <n v="3585"/>
    <s v="The Lost Boy (a play)"/>
    <s v="The world premiere of a play, a true story about love, loss, and a man reaching back in time as the only way to move forward."/>
    <x v="104"/>
    <n v="4050"/>
    <x v="0"/>
    <x v="0"/>
    <s v="USD"/>
    <n v="1419181890"/>
    <n v="1416589890"/>
    <b v="0"/>
    <x v="23"/>
    <b v="1"/>
    <s v="theater/plays"/>
    <x v="17"/>
    <n v="176.09"/>
    <x v="1"/>
    <x v="6"/>
  </r>
  <r>
    <n v="3586"/>
    <s v="Actors &amp; Musicians who are Blind or Autistic"/>
    <s v="See Theatre In A New Light"/>
    <x v="51"/>
    <n v="8207"/>
    <x v="0"/>
    <x v="0"/>
    <s v="USD"/>
    <n v="1474649070"/>
    <n v="1469465070"/>
    <b v="0"/>
    <x v="241"/>
    <b v="1"/>
    <s v="theater/plays"/>
    <x v="15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x v="2"/>
    <n v="633"/>
    <x v="0"/>
    <x v="1"/>
    <s v="GBP"/>
    <n v="1467054000"/>
    <n v="1463144254"/>
    <b v="0"/>
    <x v="33"/>
    <b v="1"/>
    <s v="theater/plays"/>
    <x v="37"/>
    <n v="22.61"/>
    <x v="1"/>
    <x v="6"/>
  </r>
  <r>
    <n v="3588"/>
    <s v="MENTAL Play short-tour 2015!"/>
    <s v="Touring the fast-paced, playful and poignant story of three twenty-somethings in a mental-health support group."/>
    <x v="48"/>
    <n v="201"/>
    <x v="0"/>
    <x v="1"/>
    <s v="GBP"/>
    <n v="1430348400"/>
    <n v="1428436410"/>
    <b v="0"/>
    <x v="202"/>
    <b v="1"/>
    <s v="theater/plays"/>
    <x v="7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x v="0"/>
    <s v="USD"/>
    <n v="1432654347"/>
    <n v="1430494347"/>
    <b v="0"/>
    <x v="95"/>
    <b v="1"/>
    <s v="theater/plays"/>
    <x v="30"/>
    <n v="82.26"/>
    <x v="1"/>
    <x v="6"/>
  </r>
  <r>
    <n v="3590"/>
    <s v="The Glasshouse"/>
    <s v="Two men on trial for desertion, confined within a Glasshouse. How long can friendship last? How much can a man stand before he breaks?"/>
    <x v="10"/>
    <n v="5003"/>
    <x v="0"/>
    <x v="1"/>
    <s v="GBP"/>
    <n v="1413792034"/>
    <n v="1411200034"/>
    <b v="0"/>
    <x v="196"/>
    <b v="1"/>
    <s v="theater/plays"/>
    <x v="8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x v="0"/>
    <s v="USD"/>
    <n v="1422075540"/>
    <n v="1419979544"/>
    <b v="0"/>
    <x v="59"/>
    <b v="1"/>
    <s v="theater/plays"/>
    <x v="215"/>
    <n v="68.06"/>
    <x v="1"/>
    <x v="6"/>
  </r>
  <r>
    <n v="3592"/>
    <s v="boom- a play by Peter Sinn Nachtrieb"/>
    <s v="Sex. Fish. A COMET THAT DESTROYS THE WORLD. boom a play by Peter Sinn Nachtrieb- Feb 19-21 at The Bridge in NYC."/>
    <x v="13"/>
    <n v="2545"/>
    <x v="0"/>
    <x v="0"/>
    <s v="USD"/>
    <n v="1423630740"/>
    <n v="1418673307"/>
    <b v="0"/>
    <x v="2"/>
    <b v="1"/>
    <s v="theater/plays"/>
    <x v="3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x v="0"/>
    <s v="USD"/>
    <n v="1420489560"/>
    <n v="1417469639"/>
    <b v="0"/>
    <x v="68"/>
    <b v="1"/>
    <s v="theater/plays"/>
    <x v="38"/>
    <n v="77.19"/>
    <x v="1"/>
    <x v="6"/>
  </r>
  <r>
    <n v="3594"/>
    <s v="HEDDA"/>
    <s v="An adaptation that realizes the internal struggle of Ibsenâ€™s most renowned protagonist as she traverses a claustrophobic social world"/>
    <x v="183"/>
    <n v="2015"/>
    <x v="0"/>
    <x v="0"/>
    <s v="USD"/>
    <n v="1472952982"/>
    <n v="1470792982"/>
    <b v="0"/>
    <x v="17"/>
    <b v="1"/>
    <s v="theater/plays"/>
    <x v="9"/>
    <n v="55.97"/>
    <x v="1"/>
    <x v="6"/>
  </r>
  <r>
    <n v="3595"/>
    <s v="The Flu Season"/>
    <s v="A new theatre company staging Will Eno's The Flu Season in Seattle"/>
    <x v="27"/>
    <n v="3081"/>
    <x v="0"/>
    <x v="0"/>
    <s v="USD"/>
    <n v="1426229940"/>
    <n v="1423959123"/>
    <b v="0"/>
    <x v="95"/>
    <b v="1"/>
    <s v="theater/plays"/>
    <x v="17"/>
    <n v="49.69"/>
    <x v="1"/>
    <x v="6"/>
  </r>
  <r>
    <n v="3596"/>
    <s v="SHADFLY - NEW PLAY AT THE ARTS PROJECT"/>
    <s v="A play about the last eight years of the life of Egon Schiele, one of the most influential Austrian Expressionist artists."/>
    <x v="184"/>
    <n v="1185"/>
    <x v="0"/>
    <x v="5"/>
    <s v="CAD"/>
    <n v="1409072982"/>
    <n v="1407258582"/>
    <b v="0"/>
    <x v="41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x v="30"/>
    <n v="2565"/>
    <x v="0"/>
    <x v="0"/>
    <s v="USD"/>
    <n v="1456984740"/>
    <n v="1455717790"/>
    <b v="0"/>
    <x v="51"/>
    <b v="1"/>
    <s v="theater/plays"/>
    <x v="33"/>
    <n v="77.73"/>
    <x v="1"/>
    <x v="6"/>
  </r>
  <r>
    <n v="3598"/>
    <s v="Cinderella"/>
    <s v="River City Theatre Company needs your support as we embark on our thirteenth production, CINDERELLA!"/>
    <x v="28"/>
    <n v="1101"/>
    <x v="0"/>
    <x v="0"/>
    <s v="USD"/>
    <n v="1409720340"/>
    <n v="1408129822"/>
    <b v="0"/>
    <x v="74"/>
    <b v="1"/>
    <s v="theater/plays"/>
    <x v="5"/>
    <n v="40.78"/>
    <x v="1"/>
    <x v="6"/>
  </r>
  <r>
    <n v="3599"/>
    <s v="Promised Land"/>
    <s v="Help Chrysalis get this production off the ground!  An original play, we only need $500 to get this production on its feet!"/>
    <x v="2"/>
    <n v="1010"/>
    <x v="0"/>
    <x v="0"/>
    <s v="USD"/>
    <n v="1440892800"/>
    <n v="1438715077"/>
    <b v="0"/>
    <x v="57"/>
    <b v="1"/>
    <s v="theater/plays"/>
    <x v="180"/>
    <n v="59.41"/>
    <x v="1"/>
    <x v="6"/>
  </r>
  <r>
    <n v="3600"/>
    <s v="Pariah"/>
    <s v="The First Play From The Man Who Brought You The Black James Bond!"/>
    <x v="185"/>
    <n v="13"/>
    <x v="0"/>
    <x v="0"/>
    <s v="USD"/>
    <n v="1476390164"/>
    <n v="1473970964"/>
    <b v="0"/>
    <x v="80"/>
    <b v="1"/>
    <s v="theater/plays"/>
    <x v="22"/>
    <n v="3.25"/>
    <x v="1"/>
    <x v="6"/>
  </r>
  <r>
    <n v="3601"/>
    <s v="Pink Confetti at The Courtyard Theatre, Hoxton"/>
    <s v="New play 'Pink Confetti' by Paul Roberts at The Courtyard Theatre produced by Etch and directed by Oliver Dawe."/>
    <x v="13"/>
    <n v="2087"/>
    <x v="0"/>
    <x v="1"/>
    <s v="GBP"/>
    <n v="1421452682"/>
    <n v="1418860682"/>
    <b v="0"/>
    <x v="28"/>
    <b v="1"/>
    <s v="theater/plays"/>
    <x v="3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x v="0"/>
    <s v="USD"/>
    <n v="1463520479"/>
    <n v="1458336479"/>
    <b v="0"/>
    <x v="72"/>
    <b v="1"/>
    <s v="theater/plays"/>
    <x v="8"/>
    <n v="81.67"/>
    <x v="1"/>
    <x v="6"/>
  </r>
  <r>
    <n v="3603"/>
    <s v="Thank You For Waiting"/>
    <s v="Help produce &quot;Thank You For Waiting,&quot; a new play that explores friendship, loss, and mental illness, at the 2016 Frigid Festival!"/>
    <x v="15"/>
    <n v="2560"/>
    <x v="0"/>
    <x v="0"/>
    <s v="USD"/>
    <n v="1446759880"/>
    <n v="1444164280"/>
    <b v="0"/>
    <x v="7"/>
    <b v="1"/>
    <s v="theater/plays"/>
    <x v="193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x v="0"/>
    <s v="USD"/>
    <n v="1461913140"/>
    <n v="1461370956"/>
    <b v="0"/>
    <x v="50"/>
    <b v="1"/>
    <s v="theater/plays"/>
    <x v="40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x v="1"/>
    <s v="GBP"/>
    <n v="1455390126"/>
    <n v="1452798126"/>
    <b v="0"/>
    <x v="41"/>
    <b v="1"/>
    <s v="theater/plays"/>
    <x v="361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x v="1"/>
    <s v="GBP"/>
    <n v="1471185057"/>
    <n v="1468593057"/>
    <b v="0"/>
    <x v="31"/>
    <b v="1"/>
    <s v="theater/plays"/>
    <x v="22"/>
    <n v="61.06"/>
    <x v="1"/>
    <x v="6"/>
  </r>
  <r>
    <n v="3607"/>
    <s v="E15 at The Pleasance and CPT"/>
    <s v="'E15' is a verbatim project that looks at the story of the Focus E15 Campaign"/>
    <x v="131"/>
    <n v="580"/>
    <x v="0"/>
    <x v="1"/>
    <s v="GBP"/>
    <n v="1450137600"/>
    <n v="1448924882"/>
    <b v="0"/>
    <x v="9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x v="134"/>
    <n v="800"/>
    <x v="0"/>
    <x v="1"/>
    <s v="GBP"/>
    <n v="1466172000"/>
    <n v="1463418090"/>
    <b v="0"/>
    <x v="74"/>
    <b v="1"/>
    <s v="theater/plays"/>
    <x v="8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x v="1"/>
    <s v="GBP"/>
    <n v="1459378085"/>
    <n v="1456789685"/>
    <b v="0"/>
    <x v="64"/>
    <b v="1"/>
    <s v="theater/plays"/>
    <x v="42"/>
    <n v="143.1"/>
    <x v="1"/>
    <x v="6"/>
  </r>
  <r>
    <n v="3610"/>
    <s v="The Florence Company presents 'America'"/>
    <s v="The Florence Company premieres its first stage play at the Chelsea Theatre in London with an original piece of writing"/>
    <x v="28"/>
    <n v="1623"/>
    <x v="0"/>
    <x v="1"/>
    <s v="GBP"/>
    <n v="1439806936"/>
    <n v="1437214936"/>
    <b v="0"/>
    <x v="162"/>
    <b v="1"/>
    <s v="theater/plays"/>
    <x v="184"/>
    <n v="52.35"/>
    <x v="1"/>
    <x v="6"/>
  </r>
  <r>
    <n v="3611"/>
    <s v="Xavier Project: Leftovers"/>
    <s v="How do you retain a sense identity after losing your home, your family and your country? Leftovers is a play about refugees in Nairobi."/>
    <x v="30"/>
    <n v="3400"/>
    <x v="0"/>
    <x v="1"/>
    <s v="GBP"/>
    <n v="1428483201"/>
    <n v="1425891201"/>
    <b v="0"/>
    <x v="13"/>
    <b v="1"/>
    <s v="theater/plays"/>
    <x v="104"/>
    <n v="66.67"/>
    <x v="1"/>
    <x v="6"/>
  </r>
  <r>
    <n v="3612"/>
    <s v="Welcome Back To Harlem: A Hellfighter's Story"/>
    <s v="A Harlem Hellfighter struggles to re-integrate into his community after heroically fighting for his country in WW1."/>
    <x v="10"/>
    <n v="7220"/>
    <x v="0"/>
    <x v="5"/>
    <s v="CAD"/>
    <n v="1402334811"/>
    <n v="1401470811"/>
    <b v="0"/>
    <x v="7"/>
    <b v="1"/>
    <s v="theater/plays"/>
    <x v="124"/>
    <n v="126.67"/>
    <x v="1"/>
    <x v="6"/>
  </r>
  <r>
    <n v="3613"/>
    <s v="HIS NAME IS ARTHUR HOLMBERG"/>
    <s v="a woman walks into a bar except she looks like a man and no one's serving drinks. one night only"/>
    <x v="21"/>
    <n v="1250"/>
    <x v="0"/>
    <x v="0"/>
    <s v="USD"/>
    <n v="1403964574"/>
    <n v="1401372574"/>
    <b v="0"/>
    <x v="9"/>
    <b v="1"/>
    <s v="theater/plays"/>
    <x v="8"/>
    <n v="62.5"/>
    <x v="1"/>
    <x v="6"/>
  </r>
  <r>
    <n v="3614"/>
    <s v="Gruesome Playground Injuries"/>
    <s v="A production of &quot;Gruesome Playground Injuries&quot; by Rajiv Joseph July 24th-August 9th at The Bakery in Denver, CO."/>
    <x v="30"/>
    <n v="2520"/>
    <x v="0"/>
    <x v="0"/>
    <s v="USD"/>
    <n v="1434675616"/>
    <n v="1432083616"/>
    <b v="0"/>
    <x v="26"/>
    <b v="1"/>
    <s v="theater/plays"/>
    <x v="7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x v="1"/>
    <s v="GBP"/>
    <n v="1449756896"/>
    <n v="1447164896"/>
    <b v="0"/>
    <x v="250"/>
    <b v="1"/>
    <s v="theater/plays"/>
    <x v="13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x v="1"/>
    <s v="GBP"/>
    <n v="1426801664"/>
    <n v="1424213264"/>
    <b v="0"/>
    <x v="43"/>
    <b v="1"/>
    <s v="theater/plays"/>
    <x v="10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x v="1"/>
    <s v="GBP"/>
    <n v="1488240000"/>
    <n v="1486996729"/>
    <b v="0"/>
    <x v="13"/>
    <b v="1"/>
    <s v="theater/plays"/>
    <x v="17"/>
    <n v="17.25"/>
    <x v="1"/>
    <x v="6"/>
  </r>
  <r>
    <n v="3618"/>
    <s v="Checkpoint 22"/>
    <s v="The play yet to be described as &quot;A surefire Edinburgh Fringe Festival Cult Hit&quot;. Coming to the Underbelly, Edinburgh, 5th-30th August."/>
    <x v="13"/>
    <n v="2020"/>
    <x v="0"/>
    <x v="1"/>
    <s v="GBP"/>
    <n v="1433343850"/>
    <n v="1430751850"/>
    <b v="0"/>
    <x v="66"/>
    <b v="1"/>
    <s v="theater/plays"/>
    <x v="7"/>
    <n v="36.07"/>
    <x v="1"/>
    <x v="6"/>
  </r>
  <r>
    <n v="3619"/>
    <s v="VST presents Sincerity Forever"/>
    <s v="We are a fledgling theatre company based in Atlanta looking to fund our first show, Sincerity Forever by playwright Mac Wellman."/>
    <x v="28"/>
    <n v="1130"/>
    <x v="0"/>
    <x v="0"/>
    <s v="USD"/>
    <n v="1479592800"/>
    <n v="1476760226"/>
    <b v="0"/>
    <x v="57"/>
    <b v="1"/>
    <s v="theater/plays"/>
    <x v="40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x v="0"/>
    <s v="USD"/>
    <n v="1425528000"/>
    <n v="1422916261"/>
    <b v="0"/>
    <x v="438"/>
    <b v="1"/>
    <s v="theater/plays"/>
    <x v="2"/>
    <n v="56.07"/>
    <x v="1"/>
    <x v="6"/>
  </r>
  <r>
    <n v="3621"/>
    <s v="EverScape"/>
    <s v="Bare Theatre and Sonorous Road collaborate on the NC debut of  Allan Maule's gamer fantasy play that was extended in New York."/>
    <x v="9"/>
    <n v="3292"/>
    <x v="0"/>
    <x v="0"/>
    <s v="USD"/>
    <n v="1475269200"/>
    <n v="1473200844"/>
    <b v="0"/>
    <x v="16"/>
    <b v="1"/>
    <s v="theater/plays"/>
    <x v="5"/>
    <n v="47.03"/>
    <x v="1"/>
    <x v="6"/>
  </r>
  <r>
    <n v="3622"/>
    <s v="Shakespeare's Pericles, Prince of Tyre"/>
    <s v="5 actors. 39 characters. 1 epic adventure. Presented by the Cradle Theatre Company."/>
    <x v="28"/>
    <n v="1000.99"/>
    <x v="0"/>
    <x v="0"/>
    <s v="USD"/>
    <n v="1411874580"/>
    <n v="1409030371"/>
    <b v="0"/>
    <x v="64"/>
    <b v="1"/>
    <s v="theater/plays"/>
    <x v="8"/>
    <n v="47.67"/>
    <x v="1"/>
    <x v="6"/>
  </r>
  <r>
    <n v="3623"/>
    <s v="Since I've Been Here"/>
    <s v="An original play exploring the complications of romantic relationships in all forms."/>
    <x v="30"/>
    <n v="3000"/>
    <x v="0"/>
    <x v="0"/>
    <s v="USD"/>
    <n v="1406358000"/>
    <n v="1404841270"/>
    <b v="0"/>
    <x v="69"/>
    <b v="1"/>
    <s v="theater/plays"/>
    <x v="28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x v="0"/>
    <s v="USD"/>
    <n v="1471977290"/>
    <n v="1466793290"/>
    <b v="0"/>
    <x v="70"/>
    <b v="1"/>
    <s v="theater/plays"/>
    <x v="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x v="1"/>
    <s v="GBP"/>
    <n v="1435851577"/>
    <n v="1433259577"/>
    <b v="0"/>
    <x v="76"/>
    <b v="1"/>
    <s v="theater/plays"/>
    <x v="33"/>
    <n v="39.49"/>
    <x v="1"/>
    <x v="6"/>
  </r>
  <r>
    <n v="3626"/>
    <s v="These are your lives."/>
    <s v="The first four-week performance run for our dance-theatre company, Geste Records, to be performed at The Yard Theatre in September."/>
    <x v="23"/>
    <n v="4073"/>
    <x v="0"/>
    <x v="1"/>
    <s v="GBP"/>
    <n v="1408204857"/>
    <n v="1406390457"/>
    <b v="0"/>
    <x v="53"/>
    <b v="1"/>
    <s v="theater/plays"/>
    <x v="21"/>
    <n v="84.85"/>
    <x v="1"/>
    <x v="6"/>
  </r>
  <r>
    <n v="3627"/>
    <s v="One Shot Theatre Company"/>
    <s v="One Shot Theatre Company is an organization that promotes youth theatre for social change, putting on shows that open a social dialogue"/>
    <x v="13"/>
    <n v="2000"/>
    <x v="0"/>
    <x v="0"/>
    <s v="USD"/>
    <n v="1463803140"/>
    <n v="1459446487"/>
    <b v="0"/>
    <x v="60"/>
    <b v="1"/>
    <s v="theater/plays"/>
    <x v="8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x v="57"/>
    <n v="0"/>
    <x v="2"/>
    <x v="0"/>
    <s v="USD"/>
    <n v="1450040396"/>
    <n v="1444852796"/>
    <b v="0"/>
    <x v="78"/>
    <b v="0"/>
    <s v="theater/musical"/>
    <x v="5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x v="0"/>
    <s v="USD"/>
    <n v="1462467600"/>
    <n v="1457403364"/>
    <b v="0"/>
    <x v="84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x v="9"/>
    <n v="1"/>
    <x v="2"/>
    <x v="1"/>
    <s v="GBP"/>
    <n v="1417295990"/>
    <n v="1414700390"/>
    <b v="0"/>
    <x v="29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x v="0"/>
    <s v="USD"/>
    <n v="1411444740"/>
    <n v="1409335497"/>
    <b v="0"/>
    <x v="211"/>
    <b v="0"/>
    <s v="theater/musical"/>
    <x v="76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x v="2"/>
    <n v="100"/>
    <x v="2"/>
    <x v="1"/>
    <s v="GBP"/>
    <n v="1416781749"/>
    <n v="1415053749"/>
    <b v="0"/>
    <x v="29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x v="10"/>
    <n v="1762"/>
    <x v="2"/>
    <x v="0"/>
    <s v="USD"/>
    <n v="1479517200"/>
    <n v="1475765867"/>
    <b v="0"/>
    <x v="162"/>
    <b v="0"/>
    <s v="theater/musical"/>
    <x v="131"/>
    <n v="56.84"/>
    <x v="1"/>
    <x v="40"/>
  </r>
  <r>
    <n v="3634"/>
    <s v="Alice - A New Musical"/>
    <s v="Alice is an original musical for all ages with a unique new story based on Alice's Adventures in Wonderland, premiering in summer 2017."/>
    <x v="96"/>
    <n v="3185"/>
    <x v="2"/>
    <x v="5"/>
    <s v="CAD"/>
    <n v="1484366340"/>
    <n v="1480219174"/>
    <b v="0"/>
    <x v="59"/>
    <b v="0"/>
    <s v="theater/musical"/>
    <x v="65"/>
    <n v="176.94"/>
    <x v="1"/>
    <x v="40"/>
  </r>
  <r>
    <n v="3635"/>
    <s v="Mary's Son"/>
    <s v="Mary's Son is a pop opera about Jesus and the hope he brings to all people."/>
    <x v="8"/>
    <n v="1276"/>
    <x v="2"/>
    <x v="0"/>
    <s v="USD"/>
    <n v="1461186676"/>
    <n v="1458594676"/>
    <b v="0"/>
    <x v="73"/>
    <b v="0"/>
    <s v="theater/musical"/>
    <x v="71"/>
    <n v="127.6"/>
    <x v="1"/>
    <x v="40"/>
  </r>
  <r>
    <n v="3636"/>
    <s v="The Brother's of B-Block"/>
    <s v="The Brotherâ€™s of B-block is a musical play. A new take on &quot;OZ&quot; _x000a_The Wizard of OZ meets HBO's OZ."/>
    <x v="60"/>
    <n v="0"/>
    <x v="2"/>
    <x v="0"/>
    <s v="USD"/>
    <n v="1442248829"/>
    <n v="1439224829"/>
    <b v="0"/>
    <x v="78"/>
    <b v="0"/>
    <s v="theater/musical"/>
    <x v="50"/>
    <n v="0"/>
    <x v="1"/>
    <x v="40"/>
  </r>
  <r>
    <n v="3637"/>
    <s v="The Ballad of Downtown Jake"/>
    <s v="THE BALLAD OF DOWNTOWN JAKE is a newly created contemporary music drama that is schedule to premiere in Phoenix, AZ in March 2015."/>
    <x v="9"/>
    <n v="926"/>
    <x v="2"/>
    <x v="0"/>
    <s v="USD"/>
    <n v="1420130935"/>
    <n v="1417538935"/>
    <b v="0"/>
    <x v="25"/>
    <b v="0"/>
    <s v="theater/musical"/>
    <x v="134"/>
    <n v="66.14"/>
    <x v="1"/>
    <x v="40"/>
  </r>
  <r>
    <n v="3638"/>
    <s v="Project Hedwig and the Angry Inch"/>
    <s v="A rock and roll journey that explores love, loss, redemption, duality and ascension."/>
    <x v="126"/>
    <n v="216"/>
    <x v="2"/>
    <x v="5"/>
    <s v="CAD"/>
    <n v="1429456132"/>
    <n v="1424275732"/>
    <b v="0"/>
    <x v="84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x v="31"/>
    <n v="1"/>
    <x v="2"/>
    <x v="0"/>
    <s v="USD"/>
    <n v="1475853060"/>
    <n v="1470672906"/>
    <b v="0"/>
    <x v="29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x v="0"/>
    <s v="USD"/>
    <n v="1431283530"/>
    <n v="1428691530"/>
    <b v="0"/>
    <x v="83"/>
    <b v="0"/>
    <s v="theater/musical"/>
    <x v="5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x v="0"/>
    <s v="USD"/>
    <n v="1412485200"/>
    <n v="1410966179"/>
    <b v="0"/>
    <x v="78"/>
    <b v="0"/>
    <s v="theater/musical"/>
    <x v="50"/>
    <n v="0"/>
    <x v="1"/>
    <x v="40"/>
  </r>
  <r>
    <n v="3642"/>
    <s v="My own musical"/>
    <s v="All the world's a stage..._x000a_It is my biggest dream to perform my own, selfcreated musical with lots of kids as big as I am able to."/>
    <x v="176"/>
    <n v="15"/>
    <x v="2"/>
    <x v="12"/>
    <s v="EUR"/>
    <n v="1448902800"/>
    <n v="1445369727"/>
    <b v="0"/>
    <x v="84"/>
    <b v="0"/>
    <s v="theater/musical"/>
    <x v="53"/>
    <n v="7.5"/>
    <x v="1"/>
    <x v="40"/>
  </r>
  <r>
    <n v="3643"/>
    <s v="Puberty: The Musical"/>
    <s v="It feels like the first time. Like the very first time everyone's coming-of-age comes to the stage. Think 'Wicked', with bad acne."/>
    <x v="31"/>
    <n v="0"/>
    <x v="2"/>
    <x v="0"/>
    <s v="USD"/>
    <n v="1447734439"/>
    <n v="1444274839"/>
    <b v="0"/>
    <x v="78"/>
    <b v="0"/>
    <s v="theater/musical"/>
    <x v="50"/>
    <n v="0"/>
    <x v="1"/>
    <x v="40"/>
  </r>
  <r>
    <n v="3644"/>
    <s v="SHS presents Rodgers and Hammerstein's Cinderella"/>
    <s v="We are the Saugerties High School drama club. Please help us create our musical to keep theater alive!"/>
    <x v="10"/>
    <n v="821"/>
    <x v="2"/>
    <x v="0"/>
    <s v="USD"/>
    <n v="1457413140"/>
    <n v="1454996887"/>
    <b v="0"/>
    <x v="8"/>
    <b v="0"/>
    <s v="theater/musical"/>
    <x v="63"/>
    <n v="68.42"/>
    <x v="1"/>
    <x v="40"/>
  </r>
  <r>
    <n v="3645"/>
    <s v="If the Shoe Fits"/>
    <s v="This new musical comedy empowers women and girls of all ages to be themselves in their shoes, whatever shoes they choose."/>
    <x v="28"/>
    <n v="1"/>
    <x v="2"/>
    <x v="5"/>
    <s v="CAD"/>
    <n v="1479773838"/>
    <n v="1477178238"/>
    <b v="0"/>
    <x v="29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x v="3"/>
    <n v="481"/>
    <x v="2"/>
    <x v="0"/>
    <s v="USD"/>
    <n v="1434497400"/>
    <n v="1431770802"/>
    <b v="0"/>
    <x v="22"/>
    <b v="0"/>
    <s v="theater/musical"/>
    <x v="6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x v="1"/>
    <s v="GBP"/>
    <n v="1475258327"/>
    <n v="1471370327"/>
    <b v="0"/>
    <x v="84"/>
    <b v="0"/>
    <s v="theater/musical"/>
    <x v="52"/>
    <n v="15"/>
    <x v="1"/>
    <x v="40"/>
  </r>
  <r>
    <n v="3648"/>
    <s v="Moth Theater Lives"/>
    <s v="Help Moth Live! Support Moth and its artist collective to achieve its 2014/15 season."/>
    <x v="79"/>
    <n v="40153"/>
    <x v="0"/>
    <x v="0"/>
    <s v="USD"/>
    <n v="1412492445"/>
    <n v="1409900445"/>
    <b v="0"/>
    <x v="196"/>
    <b v="1"/>
    <s v="theater/plays"/>
    <x v="8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x v="5"/>
    <s v="CAD"/>
    <n v="1402938394"/>
    <n v="1400691994"/>
    <b v="0"/>
    <x v="22"/>
    <b v="1"/>
    <s v="theater/plays"/>
    <x v="3"/>
    <n v="97.5"/>
    <x v="1"/>
    <x v="6"/>
  </r>
  <r>
    <n v="3650"/>
    <s v="Weald at The Finborough Theatre"/>
    <s v="A terse and delicate dissection of male emotions from a rural perspective: fathers and sons, legacy and heritage, molasses and mud."/>
    <x v="2"/>
    <n v="500"/>
    <x v="0"/>
    <x v="1"/>
    <s v="GBP"/>
    <n v="1454412584"/>
    <n v="1452598184"/>
    <b v="0"/>
    <x v="57"/>
    <b v="1"/>
    <s v="theater/plays"/>
    <x v="8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x v="0"/>
    <s v="USD"/>
    <n v="1407686340"/>
    <n v="1404833442"/>
    <b v="0"/>
    <x v="82"/>
    <b v="1"/>
    <s v="theater/plays"/>
    <x v="3"/>
    <n v="57.78"/>
    <x v="1"/>
    <x v="6"/>
  </r>
  <r>
    <n v="3652"/>
    <s v="A Midsummer Night's Dream"/>
    <s v="A new take on a classic. Under the direction of Rosanna Saracino, We are exploring the darker elements of A Midsummer Night's Dream."/>
    <x v="43"/>
    <n v="752"/>
    <x v="0"/>
    <x v="5"/>
    <s v="CAD"/>
    <n v="1472097540"/>
    <n v="1471188502"/>
    <b v="0"/>
    <x v="57"/>
    <b v="1"/>
    <s v="theater/plays"/>
    <x v="365"/>
    <n v="44.24"/>
    <x v="1"/>
    <x v="6"/>
  </r>
  <r>
    <n v="3653"/>
    <s v="ALLIE"/>
    <s v="ALLIE is a new dark comedy play which will premiere at the Edinburgh Festival Fringe 2015. Written and produced by Ruaraidh Murray."/>
    <x v="13"/>
    <n v="2010"/>
    <x v="0"/>
    <x v="1"/>
    <s v="GBP"/>
    <n v="1438764207"/>
    <n v="1436172207"/>
    <b v="0"/>
    <x v="51"/>
    <b v="1"/>
    <s v="theater/plays"/>
    <x v="7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x v="1"/>
    <s v="GBP"/>
    <n v="1459702800"/>
    <n v="1457690386"/>
    <b v="0"/>
    <x v="44"/>
    <b v="1"/>
    <s v="theater/plays"/>
    <x v="107"/>
    <n v="68.84"/>
    <x v="1"/>
    <x v="6"/>
  </r>
  <r>
    <n v="3655"/>
    <s v="The Tumbleweed Zephyr"/>
    <s v="All aboard for the world premiere of a new steampunk-inspired train adventure play, written by Maggie Lee and directed by Amy Poisson!"/>
    <x v="10"/>
    <n v="5813"/>
    <x v="0"/>
    <x v="0"/>
    <s v="USD"/>
    <n v="1437202740"/>
    <n v="1434654998"/>
    <b v="0"/>
    <x v="1"/>
    <b v="1"/>
    <s v="theater/plays"/>
    <x v="3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x v="16"/>
    <s v="CHF"/>
    <n v="1485989940"/>
    <n v="1483393836"/>
    <b v="0"/>
    <x v="67"/>
    <b v="1"/>
    <s v="theater/plays"/>
    <x v="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x v="8"/>
    <s v="DKK"/>
    <n v="1464817320"/>
    <n v="1462806419"/>
    <b v="0"/>
    <x v="9"/>
    <b v="1"/>
    <s v="theater/plays"/>
    <x v="38"/>
    <n v="110.75"/>
    <x v="1"/>
    <x v="6"/>
  </r>
  <r>
    <n v="3658"/>
    <s v="Mr. Marmalade"/>
    <s v="Life is hard when your own imaginary friend can't make time for you."/>
    <x v="15"/>
    <n v="1510"/>
    <x v="0"/>
    <x v="0"/>
    <s v="USD"/>
    <n v="1404273540"/>
    <n v="1400272580"/>
    <b v="0"/>
    <x v="9"/>
    <b v="1"/>
    <s v="theater/plays"/>
    <x v="7"/>
    <n v="75.5"/>
    <x v="1"/>
    <x v="6"/>
  </r>
  <r>
    <n v="3659"/>
    <s v="Reality of Love Remix (Love in Disguise)"/>
    <s v="We want you to analyze while we dramatize if people who romanticize can recognize true love in a disguise."/>
    <x v="9"/>
    <n v="3061"/>
    <x v="0"/>
    <x v="0"/>
    <s v="USD"/>
    <n v="1426775940"/>
    <n v="1424414350"/>
    <b v="0"/>
    <x v="62"/>
    <b v="1"/>
    <s v="theater/plays"/>
    <x v="21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x v="1"/>
    <s v="GBP"/>
    <n v="1419368925"/>
    <n v="1417208925"/>
    <b v="0"/>
    <x v="19"/>
    <b v="1"/>
    <s v="theater/plays"/>
    <x v="8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x v="0"/>
    <s v="USD"/>
    <n v="1460260800"/>
    <n v="1458336672"/>
    <b v="0"/>
    <x v="17"/>
    <b v="1"/>
    <s v="theater/plays"/>
    <x v="38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x v="5"/>
    <s v="CAD"/>
    <n v="1427775414"/>
    <n v="1425187014"/>
    <b v="0"/>
    <x v="244"/>
    <b v="1"/>
    <s v="theater/plays"/>
    <x v="7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x v="1"/>
    <s v="GBP"/>
    <n v="1482321030"/>
    <n v="1477133430"/>
    <b v="0"/>
    <x v="82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x v="134"/>
    <n v="875"/>
    <x v="0"/>
    <x v="0"/>
    <s v="USD"/>
    <n v="1466056689"/>
    <n v="1464847089"/>
    <b v="0"/>
    <x v="10"/>
    <b v="1"/>
    <s v="theater/plays"/>
    <x v="1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x v="6"/>
    <s v="EUR"/>
    <n v="1446062040"/>
    <n v="1445109822"/>
    <b v="0"/>
    <x v="25"/>
    <b v="1"/>
    <s v="theater/plays"/>
    <x v="41"/>
    <n v="51"/>
    <x v="1"/>
    <x v="6"/>
  </r>
  <r>
    <n v="3666"/>
    <s v="Israel LÃ³pez @ Ojai Playwrights Conference"/>
    <s v="Artistic Internship @ Ojai Playwrights Conference"/>
    <x v="38"/>
    <n v="1200"/>
    <x v="0"/>
    <x v="0"/>
    <s v="USD"/>
    <n v="1406185200"/>
    <n v="1404337382"/>
    <b v="0"/>
    <x v="44"/>
    <b v="1"/>
    <s v="theater/plays"/>
    <x v="8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x v="1"/>
    <s v="GBP"/>
    <n v="1437261419"/>
    <n v="1434669419"/>
    <b v="0"/>
    <x v="6"/>
    <b v="1"/>
    <s v="theater/plays"/>
    <x v="3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x v="0"/>
    <s v="USD"/>
    <n v="1437676380"/>
    <n v="1435670452"/>
    <b v="0"/>
    <x v="33"/>
    <b v="1"/>
    <s v="theater/plays"/>
    <x v="3"/>
    <n v="36.96"/>
    <x v="1"/>
    <x v="6"/>
  </r>
  <r>
    <n v="3669"/>
    <s v="Prowl Theatre Company"/>
    <s v="Prowl Theatre Company is brand new. We are putting on our first play 'Sexual perversity in Chicago', from the 10th to the 16th August"/>
    <x v="28"/>
    <n v="1382"/>
    <x v="0"/>
    <x v="1"/>
    <s v="GBP"/>
    <n v="1434039137"/>
    <n v="1431447137"/>
    <b v="0"/>
    <x v="57"/>
    <b v="1"/>
    <s v="theater/plays"/>
    <x v="17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x v="1"/>
    <s v="GBP"/>
    <n v="1433113200"/>
    <n v="1431951611"/>
    <b v="0"/>
    <x v="8"/>
    <b v="1"/>
    <s v="theater/plays"/>
    <x v="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x v="8"/>
    <n v="3530"/>
    <x v="0"/>
    <x v="0"/>
    <s v="USD"/>
    <n v="1405915140"/>
    <n v="1404140667"/>
    <b v="0"/>
    <x v="244"/>
    <b v="1"/>
    <s v="theater/plays"/>
    <x v="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x v="1"/>
    <s v="GBP"/>
    <n v="1411771384"/>
    <n v="1409179384"/>
    <b v="0"/>
    <x v="7"/>
    <b v="1"/>
    <s v="theater/plays"/>
    <x v="21"/>
    <n v="53.44"/>
    <x v="1"/>
    <x v="6"/>
  </r>
  <r>
    <n v="3673"/>
    <s v="CHILD Z"/>
    <s v="Zoe is a teenage girl growing up in a deeply disturbing society. If those paid to protect her aren't listening, then who is?"/>
    <x v="23"/>
    <n v="4545"/>
    <x v="0"/>
    <x v="1"/>
    <s v="GBP"/>
    <n v="1415191920"/>
    <n v="1412233497"/>
    <b v="0"/>
    <x v="229"/>
    <b v="1"/>
    <s v="theater/plays"/>
    <x v="3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x v="37"/>
    <n v="4500"/>
    <x v="0"/>
    <x v="12"/>
    <s v="EUR"/>
    <n v="1472936229"/>
    <n v="1467752229"/>
    <b v="0"/>
    <x v="162"/>
    <b v="1"/>
    <s v="theater/plays"/>
    <x v="8"/>
    <n v="145.16"/>
    <x v="1"/>
    <x v="6"/>
  </r>
  <r>
    <n v="3675"/>
    <s v="Memoir of a Forgotten Past"/>
    <s v="3 decades, 3 generations, 3 friends, one house. Real Eyes Theatre explore how our lives are influenced by the decades we grow up in."/>
    <x v="45"/>
    <n v="70"/>
    <x v="0"/>
    <x v="1"/>
    <s v="GBP"/>
    <n v="1463353200"/>
    <n v="1462285182"/>
    <b v="0"/>
    <x v="83"/>
    <b v="1"/>
    <s v="theater/plays"/>
    <x v="49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x v="0"/>
    <s v="USD"/>
    <n v="1410550484"/>
    <n v="1408995284"/>
    <b v="0"/>
    <x v="38"/>
    <b v="1"/>
    <s v="theater/plays"/>
    <x v="32"/>
    <n v="64.38"/>
    <x v="1"/>
    <x v="6"/>
  </r>
  <r>
    <n v="3677"/>
    <s v="Goldfish Memory Productions"/>
    <s v="Goldfish Memory Productions seeks at least $12,000 to begin their first 3 professional projects."/>
    <x v="14"/>
    <n v="12348.5"/>
    <x v="0"/>
    <x v="0"/>
    <s v="USD"/>
    <n v="1404359940"/>
    <n v="1402580818"/>
    <b v="0"/>
    <x v="473"/>
    <b v="1"/>
    <s v="theater/plays"/>
    <x v="33"/>
    <n v="62.05"/>
    <x v="1"/>
    <x v="6"/>
  </r>
  <r>
    <n v="3678"/>
    <s v="Some big Some bang"/>
    <s v="The Ugly Collective takes Some big Some bang to the Underbelly Venues at the Edinburgh Fringe!"/>
    <x v="13"/>
    <n v="2050"/>
    <x v="0"/>
    <x v="1"/>
    <s v="GBP"/>
    <n v="1433076298"/>
    <n v="1430052298"/>
    <b v="0"/>
    <x v="162"/>
    <b v="1"/>
    <s v="theater/plays"/>
    <x v="3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x v="0"/>
    <s v="USD"/>
    <n v="1404190740"/>
    <n v="1401214581"/>
    <b v="0"/>
    <x v="209"/>
    <b v="1"/>
    <s v="theater/plays"/>
    <x v="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x v="9"/>
    <n v="3383"/>
    <x v="0"/>
    <x v="0"/>
    <s v="USD"/>
    <n v="1475664834"/>
    <n v="1473850434"/>
    <b v="0"/>
    <x v="69"/>
    <b v="1"/>
    <s v="theater/plays"/>
    <x v="4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x v="0"/>
    <s v="USD"/>
    <n v="1452872290"/>
    <n v="1452008290"/>
    <b v="0"/>
    <x v="59"/>
    <b v="1"/>
    <s v="theater/plays"/>
    <x v="20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x v="0"/>
    <s v="USD"/>
    <n v="1402901940"/>
    <n v="1399998418"/>
    <b v="0"/>
    <x v="85"/>
    <b v="1"/>
    <s v="theater/plays"/>
    <x v="86"/>
    <n v="62.33"/>
    <x v="1"/>
    <x v="6"/>
  </r>
  <r>
    <n v="3683"/>
    <s v="A Krumpus Story - World Premiere"/>
    <s v="A Krumpus Story is a dark holiday comedy for anyone who wants a little more spice in their holiday fare."/>
    <x v="8"/>
    <n v="3880"/>
    <x v="0"/>
    <x v="0"/>
    <s v="USD"/>
    <n v="1476931696"/>
    <n v="1474339696"/>
    <b v="0"/>
    <x v="36"/>
    <b v="1"/>
    <s v="theater/plays"/>
    <x v="38"/>
    <n v="58.79"/>
    <x v="1"/>
    <x v="6"/>
  </r>
  <r>
    <n v="3684"/>
    <s v="Cassiopeia"/>
    <s v="Thespis Theater Festival presents Cassiopeia: A romantic tale of a bride finding her way to her unknown groom before it is too late."/>
    <x v="47"/>
    <n v="1043"/>
    <x v="0"/>
    <x v="0"/>
    <s v="USD"/>
    <n v="1441167586"/>
    <n v="1438575586"/>
    <b v="0"/>
    <x v="23"/>
    <b v="1"/>
    <s v="theater/plays"/>
    <x v="86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x v="0"/>
    <s v="USD"/>
    <n v="1400533200"/>
    <n v="1398348859"/>
    <b v="0"/>
    <x v="149"/>
    <b v="1"/>
    <s v="theater/plays"/>
    <x v="6"/>
    <n v="41.94"/>
    <x v="1"/>
    <x v="6"/>
  </r>
  <r>
    <n v="3686"/>
    <s v="Dog sees God by Bert V. Royal @ FSU"/>
    <s v="This October, in association with Rogue Productions at FSU, I will be directing a production of Dog sees God."/>
    <x v="18"/>
    <n v="355"/>
    <x v="0"/>
    <x v="0"/>
    <s v="USD"/>
    <n v="1440820740"/>
    <n v="1439567660"/>
    <b v="0"/>
    <x v="79"/>
    <b v="1"/>
    <s v="theater/plays"/>
    <x v="7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x v="0"/>
    <s v="USD"/>
    <n v="1403846055"/>
    <n v="1401254055"/>
    <b v="0"/>
    <x v="20"/>
    <b v="1"/>
    <s v="theater/plays"/>
    <x v="8"/>
    <n v="200.49"/>
    <x v="1"/>
    <x v="6"/>
  </r>
  <r>
    <n v="3688"/>
    <s v="The Tulip Tree 2014"/>
    <s v="The Tulip Tree is a project I have been passionate about for 5 years. It is an unforgettable story that has never been told."/>
    <x v="9"/>
    <n v="3275"/>
    <x v="0"/>
    <x v="1"/>
    <s v="GBP"/>
    <n v="1407524004"/>
    <n v="1404932004"/>
    <b v="0"/>
    <x v="70"/>
    <b v="1"/>
    <s v="theater/plays"/>
    <x v="15"/>
    <n v="83.97"/>
    <x v="1"/>
    <x v="6"/>
  </r>
  <r>
    <n v="3689"/>
    <s v="Random Us"/>
    <s v="A humorous, touching play about the joys and challenges of a married couple's tender, yet intense relationship &quot;Love is never random&quot;"/>
    <x v="9"/>
    <n v="3550"/>
    <x v="0"/>
    <x v="0"/>
    <s v="USD"/>
    <n v="1434925500"/>
    <n v="1432410639"/>
    <b v="0"/>
    <x v="95"/>
    <b v="1"/>
    <s v="theater/plays"/>
    <x v="90"/>
    <n v="57.26"/>
    <x v="1"/>
    <x v="6"/>
  </r>
  <r>
    <n v="3690"/>
    <s v="We Rise"/>
    <s v="A play honoring the lives and legacies of the activists and those remembered at the 1992 ACT UP Ashes Action at The White House"/>
    <x v="15"/>
    <n v="1800"/>
    <x v="0"/>
    <x v="0"/>
    <s v="USD"/>
    <n v="1417101683"/>
    <n v="1414506083"/>
    <b v="0"/>
    <x v="162"/>
    <b v="1"/>
    <s v="theater/plays"/>
    <x v="28"/>
    <n v="58.06"/>
    <x v="1"/>
    <x v="6"/>
  </r>
  <r>
    <n v="3691"/>
    <s v="Most Dangerous Man in America (WEB DuBois) by Amiri  Baraka"/>
    <s v="World Premiere of last play written by Amiri Baraka"/>
    <x v="79"/>
    <n v="51184"/>
    <x v="0"/>
    <x v="0"/>
    <s v="USD"/>
    <n v="1425272340"/>
    <n v="1421426929"/>
    <b v="0"/>
    <x v="220"/>
    <b v="1"/>
    <s v="theater/plays"/>
    <x v="30"/>
    <n v="186.8"/>
    <x v="1"/>
    <x v="6"/>
  </r>
  <r>
    <n v="3692"/>
    <s v="An Evening With Durang"/>
    <s v="Help us independently produce two great comedies by Christopher Durang."/>
    <x v="28"/>
    <n v="1260"/>
    <x v="0"/>
    <x v="0"/>
    <s v="USD"/>
    <n v="1411084800"/>
    <n v="1410304179"/>
    <b v="0"/>
    <x v="57"/>
    <b v="1"/>
    <s v="theater/plays"/>
    <x v="9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x v="1"/>
    <s v="GBP"/>
    <n v="1448922600"/>
    <n v="1446352529"/>
    <b v="0"/>
    <x v="25"/>
    <b v="1"/>
    <s v="theater/plays"/>
    <x v="32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x v="0"/>
    <s v="USD"/>
    <n v="1465178400"/>
    <n v="1461985967"/>
    <b v="0"/>
    <x v="65"/>
    <b v="1"/>
    <s v="theater/plays"/>
    <x v="13"/>
    <n v="62.67"/>
    <x v="1"/>
    <x v="6"/>
  </r>
  <r>
    <n v="3695"/>
    <s v="The History Boys at USC"/>
    <s v="Tony-Award Winning Play, The History Boys brought to you by the Independent Student Production Company Narrative Series: Page to Stage!"/>
    <x v="23"/>
    <n v="4005"/>
    <x v="0"/>
    <x v="0"/>
    <s v="USD"/>
    <n v="1421009610"/>
    <n v="1419281610"/>
    <b v="0"/>
    <x v="51"/>
    <b v="1"/>
    <s v="theater/plays"/>
    <x v="8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x v="1"/>
    <s v="GBP"/>
    <n v="1423838916"/>
    <n v="1418654916"/>
    <b v="0"/>
    <x v="76"/>
    <b v="1"/>
    <s v="theater/plays"/>
    <x v="19"/>
    <n v="39.74"/>
    <x v="1"/>
    <x v="6"/>
  </r>
  <r>
    <n v="3697"/>
    <s v="Sid the tour 2016"/>
    <s v="With your support this one-man show will tour various theatres in the UK - it's a story of hero worship and love beyond the grave."/>
    <x v="13"/>
    <n v="2160"/>
    <x v="0"/>
    <x v="1"/>
    <s v="GBP"/>
    <n v="1462878648"/>
    <n v="1461064248"/>
    <b v="0"/>
    <x v="209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x v="10"/>
    <n v="5526"/>
    <x v="0"/>
    <x v="0"/>
    <s v="USD"/>
    <n v="1456946487"/>
    <n v="1454354487"/>
    <b v="0"/>
    <x v="327"/>
    <b v="1"/>
    <s v="theater/plays"/>
    <x v="38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x v="30"/>
    <n v="2520"/>
    <x v="0"/>
    <x v="0"/>
    <s v="USD"/>
    <n v="1413383216"/>
    <n v="1410791216"/>
    <b v="0"/>
    <x v="244"/>
    <b v="1"/>
    <s v="theater/plays"/>
    <x v="7"/>
    <n v="63"/>
    <x v="1"/>
    <x v="6"/>
  </r>
  <r>
    <n v="3700"/>
    <s v="Generations (Senior Project)"/>
    <s v="Help me produce the play I have written for my senior project!"/>
    <x v="2"/>
    <n v="606"/>
    <x v="0"/>
    <x v="0"/>
    <s v="USD"/>
    <n v="1412092800"/>
    <n v="1409493800"/>
    <b v="0"/>
    <x v="59"/>
    <b v="1"/>
    <s v="theater/plays"/>
    <x v="10"/>
    <n v="33.67"/>
    <x v="1"/>
    <x v="6"/>
  </r>
  <r>
    <n v="3701"/>
    <s v="Dog Show"/>
    <s v="Part-silent film, part-thriller, Dog Show sees four actors play a community of dogs and their owners. One autumn, a killer strikes."/>
    <x v="15"/>
    <n v="1505"/>
    <x v="0"/>
    <x v="1"/>
    <s v="GBP"/>
    <n v="1433422793"/>
    <n v="1430830793"/>
    <b v="0"/>
    <x v="70"/>
    <b v="1"/>
    <s v="theater/plays"/>
    <x v="8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x v="9"/>
    <n v="3275"/>
    <x v="0"/>
    <x v="1"/>
    <s v="GBP"/>
    <n v="1468191540"/>
    <n v="1464958484"/>
    <b v="0"/>
    <x v="64"/>
    <b v="1"/>
    <s v="theater/plays"/>
    <x v="15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x v="0"/>
    <s v="USD"/>
    <n v="1471071540"/>
    <n v="1467720388"/>
    <b v="0"/>
    <x v="209"/>
    <b v="1"/>
    <s v="theater/plays"/>
    <x v="4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x v="1"/>
    <s v="GBP"/>
    <n v="1464712394"/>
    <n v="1459528394"/>
    <b v="0"/>
    <x v="74"/>
    <b v="1"/>
    <s v="theater/plays"/>
    <x v="104"/>
    <n v="15.15"/>
    <x v="1"/>
    <x v="6"/>
  </r>
  <r>
    <n v="3705"/>
    <s v="Pennywinkle: A New Chicago Comedy"/>
    <s v="The play satirizes the Chicago improvisation scene exposing the rules of the craft and the eccentricities of its participants"/>
    <x v="423"/>
    <n v="2925"/>
    <x v="0"/>
    <x v="0"/>
    <s v="USD"/>
    <n v="1403546400"/>
    <n v="1401714114"/>
    <b v="0"/>
    <x v="2"/>
    <b v="1"/>
    <s v="theater/plays"/>
    <x v="33"/>
    <n v="83.57"/>
    <x v="1"/>
    <x v="6"/>
  </r>
  <r>
    <n v="3706"/>
    <s v="The Drama Factory presents : The Magic Flute"/>
    <s v="Our original dramatic adaption of this Mozart opera is staged to create visually stunning fun with live music."/>
    <x v="15"/>
    <n v="1820"/>
    <x v="0"/>
    <x v="0"/>
    <s v="USD"/>
    <n v="1410558949"/>
    <n v="1409262949"/>
    <b v="0"/>
    <x v="62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x v="28"/>
    <n v="1860"/>
    <x v="0"/>
    <x v="0"/>
    <s v="USD"/>
    <n v="1469165160"/>
    <n v="1467335378"/>
    <b v="0"/>
    <x v="23"/>
    <b v="1"/>
    <s v="theater/plays"/>
    <x v="362"/>
    <n v="80.87"/>
    <x v="1"/>
    <x v="6"/>
  </r>
  <r>
    <n v="3708"/>
    <s v="Much Ado About Nothing"/>
    <s v="Dear Stone Theater Company brings its inaugural production of Much Ado About Nothing to Logan Square, Chicago. Thanks for watching!"/>
    <x v="176"/>
    <n v="2100"/>
    <x v="0"/>
    <x v="0"/>
    <s v="USD"/>
    <n v="1404444286"/>
    <n v="1403234686"/>
    <b v="0"/>
    <x v="70"/>
    <b v="1"/>
    <s v="theater/plays"/>
    <x v="126"/>
    <n v="53.85"/>
    <x v="1"/>
    <x v="6"/>
  </r>
  <r>
    <n v="3709"/>
    <s v="The Ruby Darlings Show"/>
    <s v="The filthily talented Ruby and Darling, take you on a raunch-tastic musical discovery of life with a vagina. #sayno"/>
    <x v="28"/>
    <n v="1082.5"/>
    <x v="0"/>
    <x v="1"/>
    <s v="GBP"/>
    <n v="1403715546"/>
    <n v="1401123546"/>
    <b v="0"/>
    <x v="2"/>
    <b v="1"/>
    <s v="theater/plays"/>
    <x v="29"/>
    <n v="30.93"/>
    <x v="1"/>
    <x v="6"/>
  </r>
  <r>
    <n v="3710"/>
    <s v="&quot;Loving Alanis&quot; Rocky Mountain Regional Premier"/>
    <s v="A comedy about, life, death, men, women, and the power of a good Kegel."/>
    <x v="46"/>
    <n v="1835"/>
    <x v="0"/>
    <x v="0"/>
    <s v="USD"/>
    <n v="1428068988"/>
    <n v="1425908988"/>
    <b v="0"/>
    <x v="74"/>
    <b v="1"/>
    <s v="theater/plays"/>
    <x v="48"/>
    <n v="67.959999999999994"/>
    <x v="1"/>
    <x v="6"/>
  </r>
  <r>
    <n v="3711"/>
    <s v="The Youth Shakespeare Project 2014"/>
    <s v="Two teachers and twenty kids bring one of Shakespeare's plays to life!"/>
    <x v="2"/>
    <n v="570"/>
    <x v="0"/>
    <x v="0"/>
    <s v="USD"/>
    <n v="1402848000"/>
    <n v="1400606573"/>
    <b v="0"/>
    <x v="64"/>
    <b v="1"/>
    <s v="theater/plays"/>
    <x v="35"/>
    <n v="27.14"/>
    <x v="1"/>
    <x v="6"/>
  </r>
  <r>
    <n v="3712"/>
    <s v="IT'S JUST MY LIFE"/>
    <s v="Married, Single, Divorced, Straight, Gay, Transgendered, Birth Mother, Adoptive Mother.... Everyone has a story.  These are ours."/>
    <x v="51"/>
    <n v="11530"/>
    <x v="0"/>
    <x v="0"/>
    <s v="USD"/>
    <n v="1433055540"/>
    <n v="1431230867"/>
    <b v="0"/>
    <x v="201"/>
    <b v="1"/>
    <s v="theater/plays"/>
    <x v="22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x v="0"/>
    <s v="USD"/>
    <n v="1465062166"/>
    <n v="1463334166"/>
    <b v="0"/>
    <x v="10"/>
    <b v="1"/>
    <s v="theater/plays"/>
    <x v="21"/>
    <n v="106.84"/>
    <x v="1"/>
    <x v="6"/>
  </r>
  <r>
    <n v="3714"/>
    <s v="Expedition (to NYC)"/>
    <s v="This summer, help some of the top high school theater students from across the country come to NYC to create a world premiere play."/>
    <x v="3"/>
    <n v="10235"/>
    <x v="0"/>
    <x v="0"/>
    <s v="USD"/>
    <n v="1432612740"/>
    <n v="1429881667"/>
    <b v="0"/>
    <x v="174"/>
    <b v="1"/>
    <s v="theater/plays"/>
    <x v="21"/>
    <n v="105.52"/>
    <x v="1"/>
    <x v="6"/>
  </r>
  <r>
    <n v="3715"/>
    <s v="The Inspectors Call"/>
    <s v="Vibrant contemporary political theatre, exploring the professional and human impact of the growing corporate culture in education."/>
    <x v="8"/>
    <n v="3590"/>
    <x v="0"/>
    <x v="1"/>
    <s v="GBP"/>
    <n v="1427806320"/>
    <n v="1422834819"/>
    <b v="0"/>
    <x v="74"/>
    <b v="1"/>
    <s v="theater/plays"/>
    <x v="33"/>
    <n v="132.96"/>
    <x v="1"/>
    <x v="6"/>
  </r>
  <r>
    <n v="3716"/>
    <s v="Sylvia (a benefit show)"/>
    <s v="I am raising money to pay for the rights to produce Sylvia by A.R. Gurney. The show will be a fundraiser for Wayside Waifs."/>
    <x v="134"/>
    <n v="1246"/>
    <x v="0"/>
    <x v="0"/>
    <s v="USD"/>
    <n v="1453411109"/>
    <n v="1450819109"/>
    <b v="0"/>
    <x v="54"/>
    <b v="1"/>
    <s v="theater/plays"/>
    <x v="94"/>
    <n v="51.92"/>
    <x v="1"/>
    <x v="6"/>
  </r>
  <r>
    <n v="3717"/>
    <s v="Told Look Younger at Jermyn Street Theatre"/>
    <s v="A heart-warming comedy by award-winning writer about Love, Sex, Friendship of three old gay men in their 60s'!"/>
    <x v="23"/>
    <n v="4030"/>
    <x v="0"/>
    <x v="1"/>
    <s v="GBP"/>
    <n v="1431204449"/>
    <n v="1428526049"/>
    <b v="0"/>
    <x v="62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x v="2"/>
    <n v="1197"/>
    <x v="0"/>
    <x v="1"/>
    <s v="GBP"/>
    <n v="1425057075"/>
    <n v="1422465075"/>
    <b v="0"/>
    <x v="67"/>
    <b v="1"/>
    <s v="theater/plays"/>
    <x v="366"/>
    <n v="26.02"/>
    <x v="1"/>
    <x v="6"/>
  </r>
  <r>
    <n v="3719"/>
    <s v="Corium"/>
    <s v="A new piece of physical theatre about love, regret and longing."/>
    <x v="48"/>
    <n v="420"/>
    <x v="0"/>
    <x v="1"/>
    <s v="GBP"/>
    <n v="1434994266"/>
    <n v="1432402266"/>
    <b v="0"/>
    <x v="80"/>
    <b v="1"/>
    <s v="theater/plays"/>
    <x v="367"/>
    <n v="105"/>
    <x v="1"/>
    <x v="6"/>
  </r>
  <r>
    <n v="3720"/>
    <s v="Lakotas and the American Theatre"/>
    <s v="Breaking the American Indian stereotype in the American Theatre."/>
    <x v="126"/>
    <n v="3449"/>
    <x v="0"/>
    <x v="0"/>
    <s v="USD"/>
    <n v="1435881006"/>
    <n v="1433980206"/>
    <b v="0"/>
    <x v="244"/>
    <b v="1"/>
    <s v="theater/plays"/>
    <x v="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x v="0"/>
    <s v="USD"/>
    <n v="1415230084"/>
    <n v="1413412084"/>
    <b v="0"/>
    <x v="34"/>
    <b v="1"/>
    <s v="theater/plays"/>
    <x v="7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x v="5"/>
    <s v="CAD"/>
    <n v="1455231540"/>
    <n v="1452614847"/>
    <b v="0"/>
    <x v="2"/>
    <b v="1"/>
    <s v="theater/plays"/>
    <x v="38"/>
    <n v="47.66"/>
    <x v="1"/>
    <x v="6"/>
  </r>
  <r>
    <n v="3723"/>
    <s v="Beauty and the Beast"/>
    <s v="Saltmine Theatre Company present Beauty and the Beast:"/>
    <x v="37"/>
    <n v="4592"/>
    <x v="0"/>
    <x v="1"/>
    <s v="GBP"/>
    <n v="1417374262"/>
    <n v="1414778662"/>
    <b v="0"/>
    <x v="287"/>
    <b v="1"/>
    <s v="theater/plays"/>
    <x v="21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x v="1"/>
    <s v="GBP"/>
    <n v="1462402800"/>
    <n v="1459856860"/>
    <b v="0"/>
    <x v="30"/>
    <b v="1"/>
    <s v="theater/plays"/>
    <x v="3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x v="1"/>
    <s v="GBP"/>
    <n v="1455831000"/>
    <n v="1454366467"/>
    <b v="0"/>
    <x v="41"/>
    <b v="1"/>
    <s v="theater/plays"/>
    <x v="37"/>
    <n v="25.4"/>
    <x v="1"/>
    <x v="6"/>
  </r>
  <r>
    <n v="3726"/>
    <s v="Howard's End 3.0"/>
    <s v="A week of rehearsal culminating in a staged reading of our three-actor adaptation of &quot;Howards End,&quot; for potential producers."/>
    <x v="16"/>
    <n v="2879"/>
    <x v="0"/>
    <x v="0"/>
    <s v="USD"/>
    <n v="1461963600"/>
    <n v="1459567371"/>
    <b v="0"/>
    <x v="67"/>
    <b v="1"/>
    <s v="theater/plays"/>
    <x v="368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x v="0"/>
    <s v="USD"/>
    <n v="1476939300"/>
    <n v="1474273294"/>
    <b v="0"/>
    <x v="51"/>
    <b v="1"/>
    <s v="theater/plays"/>
    <x v="7"/>
    <n v="61.06"/>
    <x v="1"/>
    <x v="6"/>
  </r>
  <r>
    <n v="3728"/>
    <s v="Bare Bones Shakespeare 2015-16 Season"/>
    <s v="Bare Bones Shakespeare's first season will start with a DFW school touring show: Romeo and Juliet."/>
    <x v="22"/>
    <n v="1862"/>
    <x v="2"/>
    <x v="0"/>
    <s v="USD"/>
    <n v="1439957176"/>
    <n v="1437365176"/>
    <b v="0"/>
    <x v="162"/>
    <b v="0"/>
    <s v="theater/plays"/>
    <x v="114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x v="0"/>
    <s v="USD"/>
    <n v="1427082912"/>
    <n v="1423198512"/>
    <b v="0"/>
    <x v="81"/>
    <b v="0"/>
    <s v="theater/plays"/>
    <x v="11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x v="0"/>
    <s v="USD"/>
    <n v="1439828159"/>
    <n v="1437236159"/>
    <b v="0"/>
    <x v="29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x v="62"/>
    <n v="620"/>
    <x v="2"/>
    <x v="0"/>
    <s v="USD"/>
    <n v="1420860180"/>
    <n v="1418234646"/>
    <b v="0"/>
    <x v="8"/>
    <b v="0"/>
    <s v="theater/plays"/>
    <x v="57"/>
    <n v="51.67"/>
    <x v="1"/>
    <x v="6"/>
  </r>
  <r>
    <n v="3732"/>
    <s v="Elektra Bekent - Afstudeervoorstelling"/>
    <s v="Mijn solo voorstelling gaat over Elektra (Sophokles) en hoe zij als jongere alles beleeft en meemaakt!"/>
    <x v="16"/>
    <n v="131"/>
    <x v="2"/>
    <x v="9"/>
    <s v="EUR"/>
    <n v="1422100800"/>
    <n v="1416932133"/>
    <b v="0"/>
    <x v="80"/>
    <b v="0"/>
    <s v="theater/plays"/>
    <x v="77"/>
    <n v="32.75"/>
    <x v="1"/>
    <x v="6"/>
  </r>
  <r>
    <n v="3733"/>
    <s v="laughter in the hood"/>
    <s v="want to donate tickets to residents who live in the community that cant afford the 35.00 price of ticket"/>
    <x v="15"/>
    <n v="0"/>
    <x v="2"/>
    <x v="0"/>
    <s v="USD"/>
    <n v="1429396200"/>
    <n v="1428539708"/>
    <b v="0"/>
    <x v="78"/>
    <b v="0"/>
    <s v="theater/plays"/>
    <x v="50"/>
    <n v="0"/>
    <x v="1"/>
    <x v="6"/>
  </r>
  <r>
    <n v="3734"/>
    <s v="Shakespeare in Sarajevo"/>
    <s v="Shakespeare's plays have an important message for the world. Bosnia needs to hear. Bring Shakespeare to Sarajevo! Fund performances!"/>
    <x v="15"/>
    <n v="427"/>
    <x v="2"/>
    <x v="0"/>
    <s v="USD"/>
    <n v="1432589896"/>
    <n v="1427405896"/>
    <b v="0"/>
    <x v="63"/>
    <b v="0"/>
    <s v="theater/plays"/>
    <x v="58"/>
    <n v="61"/>
    <x v="1"/>
    <x v="6"/>
  </r>
  <r>
    <n v="3735"/>
    <s v="Women Beware Women"/>
    <s v="Young Actor's taking on a Jacobean tragedy. Family, betrayal, love, lust, sex and death."/>
    <x v="325"/>
    <n v="20"/>
    <x v="2"/>
    <x v="1"/>
    <s v="GBP"/>
    <n v="1432831089"/>
    <n v="1430239089"/>
    <b v="0"/>
    <x v="84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x v="15"/>
    <n v="10"/>
    <x v="2"/>
    <x v="1"/>
    <s v="GBP"/>
    <n v="1427133600"/>
    <n v="1423847093"/>
    <b v="0"/>
    <x v="29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x v="176"/>
    <n v="150"/>
    <x v="2"/>
    <x v="0"/>
    <s v="USD"/>
    <n v="1447311540"/>
    <n v="1445358903"/>
    <b v="0"/>
    <x v="80"/>
    <b v="0"/>
    <s v="theater/plays"/>
    <x v="70"/>
    <n v="37.5"/>
    <x v="1"/>
    <x v="6"/>
  </r>
  <r>
    <n v="3738"/>
    <s v="'GULF' - a new play by PIVOT THEATRE"/>
    <s v="A filmic, fast-paced exploration of trust, making its debut at Camden People's Theatre this July."/>
    <x v="15"/>
    <n v="270"/>
    <x v="2"/>
    <x v="1"/>
    <s v="GBP"/>
    <n v="1405461600"/>
    <n v="1403562705"/>
    <b v="0"/>
    <x v="79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x v="1"/>
    <s v="GBP"/>
    <n v="1468752468"/>
    <n v="1467024468"/>
    <b v="0"/>
    <x v="22"/>
    <b v="0"/>
    <s v="theater/plays"/>
    <x v="68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x v="0"/>
    <s v="USD"/>
    <n v="1407808438"/>
    <n v="1405217355"/>
    <b v="0"/>
    <x v="25"/>
    <b v="0"/>
    <s v="theater/plays"/>
    <x v="82"/>
    <n v="25.57"/>
    <x v="1"/>
    <x v="6"/>
  </r>
  <r>
    <n v="3741"/>
    <s v="Open House Theater"/>
    <s v="A small community with a love for theater would like to continue. Help the children of this community continue."/>
    <x v="22"/>
    <n v="0"/>
    <x v="2"/>
    <x v="0"/>
    <s v="USD"/>
    <n v="1450389950"/>
    <n v="1447797950"/>
    <b v="0"/>
    <x v="78"/>
    <b v="0"/>
    <s v="theater/plays"/>
    <x v="50"/>
    <n v="0"/>
    <x v="1"/>
    <x v="6"/>
  </r>
  <r>
    <n v="3742"/>
    <s v="The Jennings Family Reunion"/>
    <s v="In the midst of dealing with sending their son off to the army, Mitch and Melanie Jennings plan a family reunion to ease their sorrow."/>
    <x v="10"/>
    <n v="100"/>
    <x v="2"/>
    <x v="0"/>
    <s v="USD"/>
    <n v="1409980144"/>
    <n v="1407388144"/>
    <b v="0"/>
    <x v="80"/>
    <b v="0"/>
    <s v="theater/plays"/>
    <x v="53"/>
    <n v="25"/>
    <x v="1"/>
    <x v="6"/>
  </r>
  <r>
    <n v="3743"/>
    <s v="Down the Mississippi"/>
    <s v="I'm taking the Adventures of Huckleberry Finn puppet show down the Mississippi River!"/>
    <x v="41"/>
    <n v="0"/>
    <x v="2"/>
    <x v="0"/>
    <s v="USD"/>
    <n v="1404406964"/>
    <n v="1401814964"/>
    <b v="0"/>
    <x v="78"/>
    <b v="0"/>
    <s v="theater/plays"/>
    <x v="50"/>
    <n v="0"/>
    <x v="1"/>
    <x v="6"/>
  </r>
  <r>
    <n v="3744"/>
    <s v="The Game's Afoot - Spotlight"/>
    <s v="This summer, The Spotlight Players are celebrating Christmas in July with a presentation of Ken Ludwig's side splitting comedy."/>
    <x v="38"/>
    <n v="0"/>
    <x v="2"/>
    <x v="0"/>
    <s v="USD"/>
    <n v="1404532740"/>
    <n v="1401823952"/>
    <b v="0"/>
    <x v="78"/>
    <b v="0"/>
    <s v="theater/plays"/>
    <x v="50"/>
    <n v="0"/>
    <x v="1"/>
    <x v="6"/>
  </r>
  <r>
    <n v="3745"/>
    <s v="Tyke Theatre Web Show"/>
    <s v="Tyke wants to expand her puppet theater show to weekly online web shows and is looking for backers."/>
    <x v="213"/>
    <n v="10"/>
    <x v="2"/>
    <x v="0"/>
    <s v="USD"/>
    <n v="1407689102"/>
    <n v="1405097102"/>
    <b v="0"/>
    <x v="29"/>
    <b v="0"/>
    <s v="theater/plays"/>
    <x v="54"/>
    <n v="10"/>
    <x v="1"/>
    <x v="6"/>
  </r>
  <r>
    <n v="3746"/>
    <s v="Stage Play Production - &quot;I Love You to Death&quot;"/>
    <s v="Generational curses CAN be broken...right?"/>
    <x v="0"/>
    <n v="202"/>
    <x v="2"/>
    <x v="0"/>
    <s v="USD"/>
    <n v="1475918439"/>
    <n v="1473326439"/>
    <b v="0"/>
    <x v="29"/>
    <b v="0"/>
    <s v="theater/plays"/>
    <x v="53"/>
    <n v="202"/>
    <x v="1"/>
    <x v="6"/>
  </r>
  <r>
    <n v="3747"/>
    <s v="Counting Stars"/>
    <s v="The world premiere of an astonishing new play by acclaimed writer Atiha Sen Gupta."/>
    <x v="30"/>
    <n v="25"/>
    <x v="2"/>
    <x v="1"/>
    <s v="GBP"/>
    <n v="1436137140"/>
    <n v="1433833896"/>
    <b v="0"/>
    <x v="29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x v="10"/>
    <n v="5176"/>
    <x v="0"/>
    <x v="0"/>
    <s v="USD"/>
    <n v="1455602340"/>
    <n v="1453827436"/>
    <b v="0"/>
    <x v="47"/>
    <b v="1"/>
    <s v="theater/musical"/>
    <x v="3"/>
    <n v="99.54"/>
    <x v="1"/>
    <x v="40"/>
  </r>
  <r>
    <n v="3749"/>
    <s v="Dante's Capstone Project: Who am I?"/>
    <s v="A night of music, fellowship, and a reflection of my experiences over the past 4 years at Ball State University."/>
    <x v="2"/>
    <n v="525"/>
    <x v="0"/>
    <x v="0"/>
    <s v="USD"/>
    <n v="1461902340"/>
    <n v="1459220588"/>
    <b v="0"/>
    <x v="63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x v="0"/>
    <s v="USD"/>
    <n v="1423555140"/>
    <n v="1421105608"/>
    <b v="0"/>
    <x v="33"/>
    <b v="1"/>
    <s v="theater/musical"/>
    <x v="8"/>
    <n v="215.25"/>
    <x v="1"/>
    <x v="40"/>
  </r>
  <r>
    <n v="3751"/>
    <s v="GGC Productions 2016"/>
    <s v="I will be performing in TWO productions to kick off the 2016 season. NEED HELP TO FUND THESE GREAT SHOWS!"/>
    <x v="28"/>
    <n v="1326"/>
    <x v="0"/>
    <x v="0"/>
    <s v="USD"/>
    <n v="1459641073"/>
    <n v="1454460673"/>
    <b v="0"/>
    <x v="202"/>
    <b v="1"/>
    <s v="theater/musical"/>
    <x v="18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x v="1"/>
    <s v="GBP"/>
    <n v="1476651600"/>
    <n v="1473189335"/>
    <b v="0"/>
    <x v="41"/>
    <b v="1"/>
    <s v="theater/musical"/>
    <x v="40"/>
    <n v="37.67"/>
    <x v="1"/>
    <x v="40"/>
  </r>
  <r>
    <n v="3753"/>
    <s v="Wagner in English"/>
    <s v="An English-language production of the opera TannhÃ¤user. Some of the greatest songs ever composed, now with lyrics we can understand."/>
    <x v="10"/>
    <n v="5167"/>
    <x v="0"/>
    <x v="0"/>
    <s v="USD"/>
    <n v="1433289600"/>
    <n v="1430768800"/>
    <b v="0"/>
    <x v="209"/>
    <b v="1"/>
    <s v="theater/musical"/>
    <x v="33"/>
    <n v="172.23"/>
    <x v="1"/>
    <x v="40"/>
  </r>
  <r>
    <n v="3754"/>
    <s v="Little Shop of Horrors"/>
    <s v="CitÃ© des Arts needs your help in funding their fall production of the hit musical comedy &quot;Little Shop of Horrors.&quot;"/>
    <x v="30"/>
    <n v="3000"/>
    <x v="0"/>
    <x v="0"/>
    <s v="USD"/>
    <n v="1406350740"/>
    <n v="1403125737"/>
    <b v="0"/>
    <x v="74"/>
    <b v="1"/>
    <s v="theater/musical"/>
    <x v="28"/>
    <n v="111.11"/>
    <x v="1"/>
    <x v="40"/>
  </r>
  <r>
    <n v="3755"/>
    <s v="Retro Rhapsody"/>
    <s v="We have formed an innovative company that aims to create musical comedic performances suitable for a range of venues."/>
    <x v="131"/>
    <n v="713"/>
    <x v="0"/>
    <x v="1"/>
    <s v="GBP"/>
    <n v="1460753307"/>
    <n v="1458161307"/>
    <b v="0"/>
    <x v="33"/>
    <b v="1"/>
    <s v="theater/musical"/>
    <x v="22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x v="0"/>
    <s v="USD"/>
    <n v="1402515198"/>
    <n v="1399923198"/>
    <b v="0"/>
    <x v="57"/>
    <b v="1"/>
    <s v="theater/musical"/>
    <x v="7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x v="0"/>
    <s v="USD"/>
    <n v="1417465515"/>
    <n v="1415737515"/>
    <b v="0"/>
    <x v="133"/>
    <b v="1"/>
    <s v="theater/musical"/>
    <x v="15"/>
    <n v="75.959999999999994"/>
    <x v="1"/>
    <x v="40"/>
  </r>
  <r>
    <n v="3758"/>
    <s v="Luigi's Ladies"/>
    <s v="LUIGI'S LADIES: an original one-woman musical comedy"/>
    <x v="15"/>
    <n v="1535"/>
    <x v="0"/>
    <x v="0"/>
    <s v="USD"/>
    <n v="1400475600"/>
    <n v="1397819938"/>
    <b v="0"/>
    <x v="55"/>
    <b v="1"/>
    <s v="theater/musical"/>
    <x v="21"/>
    <n v="59.04"/>
    <x v="1"/>
    <x v="40"/>
  </r>
  <r>
    <n v="3759"/>
    <s v="Pared Down Productions"/>
    <s v="A production company specializing in small-scale musicals"/>
    <x v="23"/>
    <n v="4409.7700000000004"/>
    <x v="0"/>
    <x v="0"/>
    <s v="USD"/>
    <n v="1440556553"/>
    <n v="1435372553"/>
    <b v="0"/>
    <x v="106"/>
    <b v="1"/>
    <s v="theater/musical"/>
    <x v="5"/>
    <n v="50.11"/>
    <x v="1"/>
    <x v="40"/>
  </r>
  <r>
    <n v="3760"/>
    <s v="Song of the Sea"/>
    <s v="Two Shows: SIRENS and The Girl From Bare Cove. A community of artists determined to give voice to survivors of sexual violence."/>
    <x v="10"/>
    <n v="5050.7700000000004"/>
    <x v="0"/>
    <x v="0"/>
    <s v="USD"/>
    <n v="1399293386"/>
    <n v="1397133386"/>
    <b v="0"/>
    <x v="110"/>
    <b v="1"/>
    <s v="theater/musical"/>
    <x v="7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x v="1"/>
    <s v="GBP"/>
    <n v="1439247600"/>
    <n v="1434625937"/>
    <b v="0"/>
    <x v="83"/>
    <b v="1"/>
    <s v="theater/musical"/>
    <x v="8"/>
    <n v="166.67"/>
    <x v="1"/>
    <x v="40"/>
  </r>
  <r>
    <n v="3762"/>
    <s v="iolite the musical"/>
    <s v="We are trying to raise money to perform a musical we have written, called &quot;Iolite&quot;, at the Edinburgh Fringe in 2015."/>
    <x v="21"/>
    <n v="1328"/>
    <x v="0"/>
    <x v="1"/>
    <s v="GBP"/>
    <n v="1438543889"/>
    <n v="1436383889"/>
    <b v="0"/>
    <x v="33"/>
    <b v="1"/>
    <s v="theater/musical"/>
    <x v="6"/>
    <n v="47.43"/>
    <x v="1"/>
    <x v="40"/>
  </r>
  <r>
    <n v="3763"/>
    <s v="[title of show] â€” The Chicago Storefront Premiere"/>
    <s v="A musical about two guys writing a musical about...two guys writing a musical."/>
    <x v="10"/>
    <n v="5000"/>
    <x v="0"/>
    <x v="0"/>
    <s v="USD"/>
    <n v="1427907626"/>
    <n v="1425319226"/>
    <b v="0"/>
    <x v="99"/>
    <b v="1"/>
    <s v="theater/musical"/>
    <x v="8"/>
    <n v="64.94"/>
    <x v="1"/>
    <x v="40"/>
  </r>
  <r>
    <n v="3764"/>
    <s v="Agape Performing Arts Company, a Ministry of OLG"/>
    <s v="Talented, hard-working performers for Into the Woods JR need your help in renting microphones for our show!"/>
    <x v="15"/>
    <n v="1500"/>
    <x v="0"/>
    <x v="0"/>
    <s v="USD"/>
    <n v="1464482160"/>
    <n v="1462824832"/>
    <b v="0"/>
    <x v="74"/>
    <b v="1"/>
    <s v="theater/musical"/>
    <x v="8"/>
    <n v="55.56"/>
    <x v="1"/>
    <x v="40"/>
  </r>
  <r>
    <n v="3765"/>
    <s v="Before and After"/>
    <s v="An new musical from Laura Grill &amp; Misha Chowdhury about relationships, Relationships, and the moments that change everything."/>
    <x v="39"/>
    <n v="7942"/>
    <x v="0"/>
    <x v="0"/>
    <s v="USD"/>
    <n v="1406745482"/>
    <n v="1404153482"/>
    <b v="0"/>
    <x v="329"/>
    <b v="1"/>
    <s v="theater/musical"/>
    <x v="40"/>
    <n v="74.22"/>
    <x v="1"/>
    <x v="40"/>
  </r>
  <r>
    <n v="3766"/>
    <s v="Held Momentarily The Musical Takes FringeNYC"/>
    <s v="Trapped on a stalled New York subway, seven strangers realize it's not just the train that's stuck."/>
    <x v="3"/>
    <n v="10265.01"/>
    <x v="0"/>
    <x v="0"/>
    <s v="USD"/>
    <n v="1404360045"/>
    <n v="1401336045"/>
    <b v="0"/>
    <x v="93"/>
    <b v="1"/>
    <s v="theater/musical"/>
    <x v="33"/>
    <n v="106.93"/>
    <x v="1"/>
    <x v="40"/>
  </r>
  <r>
    <n v="3767"/>
    <s v="Accidental Artists Lab"/>
    <s v="A ragtag crew collaborating on a live performance for the first time, with music as their medium and NYC as their inspiration."/>
    <x v="13"/>
    <n v="2335"/>
    <x v="0"/>
    <x v="0"/>
    <s v="USD"/>
    <n v="1425185940"/>
    <n v="1423960097"/>
    <b v="0"/>
    <x v="66"/>
    <b v="1"/>
    <s v="theater/musical"/>
    <x v="16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x v="0"/>
    <s v="USD"/>
    <n v="1402594090"/>
    <n v="1400002090"/>
    <b v="0"/>
    <x v="6"/>
    <b v="1"/>
    <s v="theater/musical"/>
    <x v="2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x v="0"/>
    <s v="USD"/>
    <n v="1460730079"/>
    <n v="1458138079"/>
    <b v="0"/>
    <x v="41"/>
    <b v="1"/>
    <s v="theater/musical"/>
    <x v="8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x v="1"/>
    <s v="GBP"/>
    <n v="1434234010"/>
    <n v="1431642010"/>
    <b v="0"/>
    <x v="9"/>
    <b v="1"/>
    <s v="theater/musical"/>
    <x v="8"/>
    <n v="100"/>
    <x v="1"/>
    <x v="40"/>
  </r>
  <r>
    <n v="3771"/>
    <s v="COME OUT SWINGIN'!"/>
    <s v="I would like to make a demo recording of six songs from COME OUT SWINGIN'!"/>
    <x v="28"/>
    <n v="1460"/>
    <x v="0"/>
    <x v="0"/>
    <s v="USD"/>
    <n v="1463529600"/>
    <n v="1462307652"/>
    <b v="0"/>
    <x v="44"/>
    <b v="1"/>
    <s v="theater/musical"/>
    <x v="91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x v="10"/>
    <n v="5510"/>
    <x v="0"/>
    <x v="0"/>
    <s v="USD"/>
    <n v="1480399200"/>
    <n v="1478616506"/>
    <b v="0"/>
    <x v="51"/>
    <b v="1"/>
    <s v="theater/musical"/>
    <x v="5"/>
    <n v="166.97"/>
    <x v="1"/>
    <x v="40"/>
  </r>
  <r>
    <n v="3773"/>
    <s v="Dundee: A Hip-Hopera"/>
    <s v="A dramatic hip-hopera, inspired from monologues written by the performers."/>
    <x v="10"/>
    <n v="5410"/>
    <x v="0"/>
    <x v="0"/>
    <s v="USD"/>
    <n v="1479175680"/>
    <n v="1476317247"/>
    <b v="0"/>
    <x v="7"/>
    <b v="1"/>
    <s v="theater/musical"/>
    <x v="29"/>
    <n v="94.91"/>
    <x v="1"/>
    <x v="40"/>
  </r>
  <r>
    <n v="3774"/>
    <s v="Mabel Moon Goes to Earth!"/>
    <s v="Mabel Moon and her co-pilot Silvertoes are coming to earth in the form of a 35 minute interactive and educational musical adventure  !"/>
    <x v="30"/>
    <n v="2500"/>
    <x v="0"/>
    <x v="5"/>
    <s v="CAD"/>
    <n v="1428606055"/>
    <n v="1427223655"/>
    <b v="0"/>
    <x v="20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x v="0"/>
    <s v="USD"/>
    <n v="1428552000"/>
    <n v="1426199843"/>
    <b v="0"/>
    <x v="25"/>
    <b v="1"/>
    <s v="theater/musical"/>
    <x v="8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x v="0"/>
    <s v="USD"/>
    <n v="1406854800"/>
    <n v="1403599778"/>
    <b v="0"/>
    <x v="225"/>
    <b v="1"/>
    <s v="theater/musical"/>
    <x v="13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x v="0"/>
    <s v="USD"/>
    <n v="1411790400"/>
    <n v="1409884821"/>
    <b v="0"/>
    <x v="211"/>
    <b v="1"/>
    <s v="theater/musical"/>
    <x v="1"/>
    <n v="48.54"/>
    <x v="1"/>
    <x v="40"/>
  </r>
  <r>
    <n v="3778"/>
    <s v="Give a Puppet a Hand"/>
    <s v="Sponsor an AVENUE Q puppet for The Barn Players April 2015 production."/>
    <x v="262"/>
    <n v="2521"/>
    <x v="0"/>
    <x v="0"/>
    <s v="USD"/>
    <n v="1423942780"/>
    <n v="1418758780"/>
    <b v="0"/>
    <x v="17"/>
    <b v="1"/>
    <s v="theater/musical"/>
    <x v="2"/>
    <n v="70.03"/>
    <x v="1"/>
    <x v="40"/>
  </r>
  <r>
    <n v="3779"/>
    <s v="&quot;The Last Adam&quot; A New Musical, NYC reading"/>
    <s v="A fresh, re-telling of the Jesus story for a new generation."/>
    <x v="36"/>
    <n v="15597"/>
    <x v="0"/>
    <x v="0"/>
    <s v="USD"/>
    <n v="1459010340"/>
    <n v="1456421940"/>
    <b v="0"/>
    <x v="248"/>
    <b v="1"/>
    <s v="theater/musical"/>
    <x v="3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x v="0"/>
    <s v="USD"/>
    <n v="1436817960"/>
    <n v="1433999785"/>
    <b v="0"/>
    <x v="209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x v="0"/>
    <s v="USD"/>
    <n v="1410210685"/>
    <n v="1408050685"/>
    <b v="0"/>
    <x v="47"/>
    <b v="1"/>
    <s v="theater/musical"/>
    <x v="5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x v="1"/>
    <s v="GBP"/>
    <n v="1469401200"/>
    <n v="1466887297"/>
    <b v="0"/>
    <x v="74"/>
    <b v="1"/>
    <s v="theater/musical"/>
    <x v="2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x v="0"/>
    <s v="USD"/>
    <n v="1458057600"/>
    <n v="1455938520"/>
    <b v="0"/>
    <x v="54"/>
    <b v="1"/>
    <s v="theater/musical"/>
    <x v="32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x v="5"/>
    <s v="CAD"/>
    <n v="1468193532"/>
    <n v="1465601532"/>
    <b v="0"/>
    <x v="73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x v="1"/>
    <s v="GBP"/>
    <n v="1470132180"/>
    <n v="1467040769"/>
    <b v="0"/>
    <x v="209"/>
    <b v="1"/>
    <s v="theater/musical"/>
    <x v="298"/>
    <n v="100.5"/>
    <x v="1"/>
    <x v="40"/>
  </r>
  <r>
    <n v="3786"/>
    <s v="Puberty the Musical: Original Cast Recording"/>
    <s v="The brainchild of Coleman Peterson and Janice Gilbert.  The funding will be used to professionally record the songs."/>
    <x v="12"/>
    <n v="6658"/>
    <x v="0"/>
    <x v="0"/>
    <s v="USD"/>
    <n v="1464310475"/>
    <n v="1461718475"/>
    <b v="0"/>
    <x v="26"/>
    <b v="1"/>
    <s v="theater/musical"/>
    <x v="38"/>
    <n v="93.77"/>
    <x v="1"/>
    <x v="40"/>
  </r>
  <r>
    <n v="3787"/>
    <s v="Happiest Show On Earth Production Sponsor"/>
    <s v="The Happiest Show on Earth is a Disney musical revue to benefit the Make-A-Wish foundation. Funds for production needed."/>
    <x v="18"/>
    <n v="351"/>
    <x v="0"/>
    <x v="0"/>
    <s v="USD"/>
    <n v="1436587140"/>
    <n v="1434113406"/>
    <b v="0"/>
    <x v="73"/>
    <b v="1"/>
    <s v="theater/musical"/>
    <x v="8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x v="0"/>
    <s v="USD"/>
    <n v="1450887480"/>
    <n v="1448469719"/>
    <b v="0"/>
    <x v="29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x v="424"/>
    <n v="116"/>
    <x v="2"/>
    <x v="1"/>
    <s v="GBP"/>
    <n v="1434395418"/>
    <n v="1431630618"/>
    <b v="0"/>
    <x v="80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x v="0"/>
    <s v="USD"/>
    <n v="1479834023"/>
    <n v="1477238423"/>
    <b v="0"/>
    <x v="78"/>
    <b v="0"/>
    <s v="theater/musical"/>
    <x v="50"/>
    <n v="0"/>
    <x v="1"/>
    <x v="40"/>
  </r>
  <r>
    <n v="3791"/>
    <s v="Spin! at The Cumming Playhouse"/>
    <s v="Spin! is an original musical comedy-drama presented by Blue Palm Productions."/>
    <x v="15"/>
    <n v="0"/>
    <x v="2"/>
    <x v="0"/>
    <s v="USD"/>
    <n v="1404664592"/>
    <n v="1399480592"/>
    <b v="0"/>
    <x v="78"/>
    <b v="0"/>
    <s v="theater/musical"/>
    <x v="50"/>
    <n v="0"/>
    <x v="1"/>
    <x v="40"/>
  </r>
  <r>
    <n v="3792"/>
    <s v="BorikÃ©n: The Show"/>
    <s v="A cultural and historic journey through Puerto Rico's music and dance!"/>
    <x v="78"/>
    <n v="35"/>
    <x v="2"/>
    <x v="0"/>
    <s v="USD"/>
    <n v="1436957022"/>
    <n v="1434365022"/>
    <b v="0"/>
    <x v="84"/>
    <b v="0"/>
    <s v="theater/musical"/>
    <x v="5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x v="0"/>
    <s v="USD"/>
    <n v="1418769129"/>
    <n v="1416954729"/>
    <b v="0"/>
    <x v="5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x v="1"/>
    <s v="GBP"/>
    <n v="1433685354"/>
    <n v="1431093354"/>
    <b v="0"/>
    <x v="29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x v="20"/>
    <n v="10"/>
    <x v="2"/>
    <x v="1"/>
    <s v="GBP"/>
    <n v="1440801000"/>
    <n v="1437042490"/>
    <b v="0"/>
    <x v="84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x v="290"/>
    <n v="1"/>
    <x v="2"/>
    <x v="0"/>
    <s v="USD"/>
    <n v="1484354556"/>
    <n v="1479170556"/>
    <b v="0"/>
    <x v="29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x v="0"/>
    <s v="USD"/>
    <n v="1429564165"/>
    <n v="1426972165"/>
    <b v="0"/>
    <x v="77"/>
    <b v="0"/>
    <s v="theater/musical"/>
    <x v="36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x v="0"/>
    <s v="USD"/>
    <n v="1407691248"/>
    <n v="1405099248"/>
    <b v="0"/>
    <x v="81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x v="3"/>
    <n v="402"/>
    <x v="2"/>
    <x v="0"/>
    <s v="USD"/>
    <n v="1457734843"/>
    <n v="1455142843"/>
    <b v="0"/>
    <x v="80"/>
    <b v="0"/>
    <s v="theater/musical"/>
    <x v="65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x v="0"/>
    <s v="USD"/>
    <n v="1420952340"/>
    <n v="1418146883"/>
    <b v="0"/>
    <x v="38"/>
    <b v="0"/>
    <s v="theater/musical"/>
    <x v="65"/>
    <n v="55.06"/>
    <x v="1"/>
    <x v="40"/>
  </r>
  <r>
    <n v="3801"/>
    <s v="The Imaginary A Musical"/>
    <s v="The Imaginary : A Musical is a new musical adaptation based on the novel written by A.F. Harrold.       TheImaginaryAMusical.com"/>
    <x v="10"/>
    <n v="426"/>
    <x v="2"/>
    <x v="0"/>
    <s v="USD"/>
    <n v="1420215216"/>
    <n v="1417536816"/>
    <b v="0"/>
    <x v="82"/>
    <b v="0"/>
    <s v="theater/musical"/>
    <x v="114"/>
    <n v="47.33"/>
    <x v="1"/>
    <x v="40"/>
  </r>
  <r>
    <n v="3802"/>
    <s v="The Lost Play of William Shakespeare"/>
    <s v="A musical about how Shakespeare was inspired to write only his own plays after the co-authored play Henry VI was taken."/>
    <x v="9"/>
    <n v="0"/>
    <x v="2"/>
    <x v="0"/>
    <s v="USD"/>
    <n v="1445482906"/>
    <n v="1442890906"/>
    <b v="0"/>
    <x v="78"/>
    <b v="0"/>
    <s v="theater/musical"/>
    <x v="50"/>
    <n v="0"/>
    <x v="1"/>
    <x v="40"/>
  </r>
  <r>
    <n v="3803"/>
    <s v="Benjamin Button the Musical Concept Album"/>
    <s v="A fully orchestrated concept album of Benjamin Button the Musical!"/>
    <x v="14"/>
    <n v="2358"/>
    <x v="2"/>
    <x v="0"/>
    <s v="USD"/>
    <n v="1457133568"/>
    <n v="1454541568"/>
    <b v="0"/>
    <x v="244"/>
    <b v="0"/>
    <s v="theater/musical"/>
    <x v="68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x v="0"/>
    <s v="USD"/>
    <n v="1469948400"/>
    <n v="1465172024"/>
    <b v="0"/>
    <x v="78"/>
    <b v="0"/>
    <s v="theater/musical"/>
    <x v="50"/>
    <n v="0"/>
    <x v="1"/>
    <x v="40"/>
  </r>
  <r>
    <n v="3805"/>
    <s v="&quot;Sounds By The River&quot; ( Original Musical)"/>
    <s v="&quot;Sounds By The River&quot; tells the story of a Detroit composer through_x000a_his music, poetry, and dance."/>
    <x v="60"/>
    <n v="3"/>
    <x v="2"/>
    <x v="0"/>
    <s v="USD"/>
    <n v="1411852640"/>
    <n v="1406668640"/>
    <b v="0"/>
    <x v="84"/>
    <b v="0"/>
    <s v="theater/musical"/>
    <x v="5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x v="2"/>
    <s v="AUD"/>
    <n v="1404022381"/>
    <n v="1402294381"/>
    <b v="0"/>
    <x v="29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x v="0"/>
    <s v="USD"/>
    <n v="1428097739"/>
    <n v="1427492939"/>
    <b v="0"/>
    <x v="82"/>
    <b v="0"/>
    <s v="theater/musical"/>
    <x v="75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x v="1"/>
    <s v="GBP"/>
    <n v="1429955619"/>
    <n v="1424775219"/>
    <b v="0"/>
    <x v="54"/>
    <b v="1"/>
    <s v="theater/plays"/>
    <x v="8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x v="1"/>
    <s v="GBP"/>
    <n v="1406761200"/>
    <n v="1402403907"/>
    <b v="0"/>
    <x v="44"/>
    <b v="1"/>
    <s v="theater/plays"/>
    <x v="7"/>
    <n v="53.29"/>
    <x v="1"/>
    <x v="6"/>
  </r>
  <r>
    <n v="3810"/>
    <s v="Romeo &amp; Juliet"/>
    <s v="Theater students of UMass present a large-scale theater collaboration that will revolutionize the way you see Shakespeare."/>
    <x v="15"/>
    <n v="1826"/>
    <x v="0"/>
    <x v="0"/>
    <s v="USD"/>
    <n v="1426965758"/>
    <n v="1424377358"/>
    <b v="0"/>
    <x v="55"/>
    <b v="1"/>
    <s v="theater/plays"/>
    <x v="108"/>
    <n v="70.23"/>
    <x v="1"/>
    <x v="6"/>
  </r>
  <r>
    <n v="3811"/>
    <s v="The Merchant of Venice"/>
    <s v="The University of Exeter Shakespeare Society is touring its acclaimed show The Merchant of Venice to Stratford-upon-Avon!"/>
    <x v="49"/>
    <n v="825"/>
    <x v="0"/>
    <x v="1"/>
    <s v="GBP"/>
    <n v="1464692400"/>
    <n v="1461769373"/>
    <b v="0"/>
    <x v="10"/>
    <b v="1"/>
    <s v="theater/plays"/>
    <x v="37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x v="5"/>
    <s v="CAD"/>
    <n v="1433131140"/>
    <n v="1429120908"/>
    <b v="0"/>
    <x v="202"/>
    <b v="1"/>
    <s v="theater/plays"/>
    <x v="5"/>
    <n v="199.18"/>
    <x v="1"/>
    <x v="6"/>
  </r>
  <r>
    <n v="3813"/>
    <s v="SUCKIN INJUN"/>
    <s v="A comedic play about hillbilly vampires and the absurdity of judging by appearances. Wanna live forever? Better watch what you drink."/>
    <x v="190"/>
    <n v="2119.9899999999998"/>
    <x v="0"/>
    <x v="0"/>
    <s v="USD"/>
    <n v="1465940580"/>
    <n v="1462603021"/>
    <b v="0"/>
    <x v="74"/>
    <b v="1"/>
    <s v="theater/plays"/>
    <x v="7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x v="0"/>
    <s v="USD"/>
    <n v="1427860740"/>
    <n v="1424727712"/>
    <b v="0"/>
    <x v="69"/>
    <b v="1"/>
    <s v="theater/plays"/>
    <x v="49"/>
    <n v="61.82"/>
    <x v="1"/>
    <x v="6"/>
  </r>
  <r>
    <n v="3815"/>
    <s v="The Canterbury Shakespeare Festival - first season"/>
    <s v="Come and help us make the Canterbury Shakespeare Festival a reality"/>
    <x v="28"/>
    <n v="1000.01"/>
    <x v="0"/>
    <x v="1"/>
    <s v="GBP"/>
    <n v="1440111600"/>
    <n v="1437545657"/>
    <b v="0"/>
    <x v="9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x v="0"/>
    <s v="USD"/>
    <n v="1405614823"/>
    <n v="1403022823"/>
    <b v="0"/>
    <x v="77"/>
    <b v="1"/>
    <s v="theater/plays"/>
    <x v="17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x v="0"/>
    <s v="USD"/>
    <n v="1445659140"/>
    <n v="1444236216"/>
    <b v="0"/>
    <x v="9"/>
    <b v="1"/>
    <s v="theater/plays"/>
    <x v="13"/>
    <n v="107.25"/>
    <x v="1"/>
    <x v="6"/>
  </r>
  <r>
    <n v="3818"/>
    <s v="The AOA Presents: The Maiden of Orleans"/>
    <s v="The Arthurian Order of Avalon is attempting to raise funds to put on the annual Human Chessboard in March 2015!"/>
    <x v="49"/>
    <n v="570"/>
    <x v="0"/>
    <x v="0"/>
    <s v="USD"/>
    <n v="1426187582"/>
    <n v="1423599182"/>
    <b v="0"/>
    <x v="73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x v="0"/>
    <s v="USD"/>
    <n v="1437166920"/>
    <n v="1435554104"/>
    <b v="0"/>
    <x v="55"/>
    <b v="1"/>
    <s v="theater/plays"/>
    <x v="6"/>
    <n v="40.92"/>
    <x v="1"/>
    <x v="6"/>
  </r>
  <r>
    <n v="3820"/>
    <s v="TUSENTACK THEATRE"/>
    <s v="Tusentack Theatre is a professional theatre company providing opportunities to adults who access Mental Health Services."/>
    <x v="43"/>
    <n v="430"/>
    <x v="0"/>
    <x v="1"/>
    <s v="GBP"/>
    <n v="1436110717"/>
    <n v="1433518717"/>
    <b v="0"/>
    <x v="9"/>
    <b v="1"/>
    <s v="theater/plays"/>
    <x v="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x v="0"/>
    <s v="USD"/>
    <n v="1451881207"/>
    <n v="1449116407"/>
    <b v="0"/>
    <x v="67"/>
    <b v="1"/>
    <s v="theater/plays"/>
    <x v="2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x v="12"/>
    <s v="EUR"/>
    <n v="1453244340"/>
    <n v="1448136417"/>
    <b v="0"/>
    <x v="88"/>
    <b v="1"/>
    <s v="theater/plays"/>
    <x v="5"/>
    <n v="72.38"/>
    <x v="1"/>
    <x v="6"/>
  </r>
  <r>
    <n v="3823"/>
    <s v="FEED"/>
    <s v="Feed, a new play by Garrett Markgraf (based on the novel by M.T. Anderson), Directed by Anna Marck at Oakland University."/>
    <x v="30"/>
    <n v="2650"/>
    <x v="0"/>
    <x v="0"/>
    <s v="USD"/>
    <n v="1437364740"/>
    <n v="1434405044"/>
    <b v="0"/>
    <x v="14"/>
    <b v="1"/>
    <s v="theater/plays"/>
    <x v="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x v="1"/>
    <s v="GBP"/>
    <n v="1470058860"/>
    <n v="1469026903"/>
    <b v="0"/>
    <x v="63"/>
    <b v="1"/>
    <s v="theater/plays"/>
    <x v="29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x v="0"/>
    <s v="USD"/>
    <n v="1434505214"/>
    <n v="1432690814"/>
    <b v="0"/>
    <x v="72"/>
    <b v="1"/>
    <s v="theater/plays"/>
    <x v="2"/>
    <n v="107.57"/>
    <x v="1"/>
    <x v="6"/>
  </r>
  <r>
    <n v="3826"/>
    <s v="DAY OF THE DOG by Blue Sparrow Theatre Company"/>
    <s v="This is the story about the Westons. One family who live with mental illness on a daily basis."/>
    <x v="20"/>
    <n v="715"/>
    <x v="0"/>
    <x v="1"/>
    <s v="GBP"/>
    <n v="1430993394"/>
    <n v="1428401394"/>
    <b v="0"/>
    <x v="55"/>
    <b v="1"/>
    <s v="theater/plays"/>
    <x v="17"/>
    <n v="27.5"/>
    <x v="1"/>
    <x v="6"/>
  </r>
  <r>
    <n v="3827"/>
    <s v="BROKEN BISCUITS EDINBURGH"/>
    <s v="IAM TRYING TO TAKE MY DEBUT PLAY BROKEN BISCUITS TO EDINGBURGH FESTIVAL 2015 AND REALLY NEED SOME FUNDING TO HELP ME ACHIEVE THIS GOAL"/>
    <x v="9"/>
    <n v="4580"/>
    <x v="0"/>
    <x v="1"/>
    <s v="GBP"/>
    <n v="1427414400"/>
    <n v="1422656201"/>
    <b v="0"/>
    <x v="71"/>
    <b v="1"/>
    <s v="theater/plays"/>
    <x v="42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x v="0"/>
    <s v="USD"/>
    <n v="1420033187"/>
    <n v="1414845587"/>
    <b v="0"/>
    <x v="33"/>
    <b v="1"/>
    <s v="theater/plays"/>
    <x v="8"/>
    <n v="178.57"/>
    <x v="1"/>
    <x v="6"/>
  </r>
  <r>
    <n v="3829"/>
    <s v="Returning Home."/>
    <s v="A play that illustrates the symptoms of PTSD, shows its effect on families, and demonstrates some of the difficulties of treating it."/>
    <x v="2"/>
    <n v="501"/>
    <x v="0"/>
    <x v="0"/>
    <s v="USD"/>
    <n v="1472676371"/>
    <n v="1470948371"/>
    <b v="0"/>
    <x v="22"/>
    <b v="1"/>
    <s v="theater/plays"/>
    <x v="8"/>
    <n v="62.63"/>
    <x v="1"/>
    <x v="6"/>
  </r>
  <r>
    <n v="3830"/>
    <s v="Run Away"/>
    <s v="The Aeon Theatre company is producing another original play by Parker Hale at the Manhattan Reportory Theatre"/>
    <x v="213"/>
    <n v="225"/>
    <x v="0"/>
    <x v="0"/>
    <s v="USD"/>
    <n v="1464371211"/>
    <n v="1463161611"/>
    <b v="0"/>
    <x v="8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x v="0"/>
    <s v="USD"/>
    <n v="1415222545"/>
    <n v="1413404545"/>
    <b v="0"/>
    <x v="82"/>
    <b v="1"/>
    <s v="theater/plays"/>
    <x v="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x v="0"/>
    <s v="USD"/>
    <n v="1455936335"/>
    <n v="1452048335"/>
    <b v="0"/>
    <x v="82"/>
    <b v="1"/>
    <s v="theater/plays"/>
    <x v="2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x v="5"/>
    <s v="CAD"/>
    <n v="1417460940"/>
    <n v="1416516972"/>
    <b v="0"/>
    <x v="9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x v="9"/>
    <n v="3271"/>
    <x v="0"/>
    <x v="1"/>
    <s v="GBP"/>
    <n v="1434624067"/>
    <n v="1432032067"/>
    <b v="0"/>
    <x v="7"/>
    <b v="1"/>
    <s v="theater/plays"/>
    <x v="15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x v="1"/>
    <s v="GBP"/>
    <n v="1461278208"/>
    <n v="1459463808"/>
    <b v="0"/>
    <x v="22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x v="134"/>
    <n v="900"/>
    <x v="0"/>
    <x v="0"/>
    <s v="USD"/>
    <n v="1470197340"/>
    <n v="1467497652"/>
    <b v="0"/>
    <x v="25"/>
    <b v="1"/>
    <s v="theater/plays"/>
    <x v="40"/>
    <n v="64.290000000000006"/>
    <x v="1"/>
    <x v="6"/>
  </r>
  <r>
    <n v="3837"/>
    <s v="Farcical Elements Presents Boeing-Boeing"/>
    <s v="A high-flying French farce with the thrust of a well-tuned jet engine"/>
    <x v="13"/>
    <n v="2042"/>
    <x v="0"/>
    <x v="1"/>
    <s v="GBP"/>
    <n v="1435947758"/>
    <n v="1432837358"/>
    <b v="0"/>
    <x v="57"/>
    <b v="1"/>
    <s v="theater/plays"/>
    <x v="21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x v="11"/>
    <s v="SEK"/>
    <n v="1432314209"/>
    <n v="1429722209"/>
    <b v="0"/>
    <x v="61"/>
    <b v="1"/>
    <s v="theater/plays"/>
    <x v="7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x v="0"/>
    <s v="USD"/>
    <n v="1438226724"/>
    <n v="1433042724"/>
    <b v="0"/>
    <x v="58"/>
    <b v="1"/>
    <s v="theater/plays"/>
    <x v="7"/>
    <n v="63.28"/>
    <x v="1"/>
    <x v="6"/>
  </r>
  <r>
    <n v="3840"/>
    <s v="Tonight I'll be April"/>
    <s v="A gritty play looking at a modern day relationship, highlighting issues of mental health and abuse suffered by men."/>
    <x v="332"/>
    <n v="65"/>
    <x v="0"/>
    <x v="1"/>
    <s v="GBP"/>
    <n v="1459180229"/>
    <n v="1457023829"/>
    <b v="0"/>
    <x v="83"/>
    <b v="1"/>
    <s v="theater/plays"/>
    <x v="373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x v="0"/>
    <s v="USD"/>
    <n v="1405882287"/>
    <n v="1400698287"/>
    <b v="1"/>
    <x v="69"/>
    <b v="0"/>
    <s v="theater/plays"/>
    <x v="114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x v="1"/>
    <s v="GBP"/>
    <n v="1399809052"/>
    <n v="1397217052"/>
    <b v="1"/>
    <x v="23"/>
    <b v="0"/>
    <s v="theater/plays"/>
    <x v="66"/>
    <n v="47.7"/>
    <x v="1"/>
    <x v="6"/>
  </r>
  <r>
    <n v="3843"/>
    <s v="Vengeance Can Wait"/>
    <s v="Vengeance Can Wait navigates Japanese sub-culture as it charts a dark, twisted and touching, â€œdifferentâ€ kind of love story."/>
    <x v="10"/>
    <n v="1065"/>
    <x v="2"/>
    <x v="0"/>
    <s v="USD"/>
    <n v="1401587064"/>
    <n v="1399427064"/>
    <b v="1"/>
    <x v="10"/>
    <b v="0"/>
    <s v="theater/plays"/>
    <x v="70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x v="0"/>
    <s v="USD"/>
    <n v="1401778740"/>
    <n v="1399474134"/>
    <b v="1"/>
    <x v="133"/>
    <b v="0"/>
    <s v="theater/plays"/>
    <x v="13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x v="0"/>
    <s v="USD"/>
    <n v="1443711774"/>
    <n v="1441119774"/>
    <b v="1"/>
    <x v="8"/>
    <b v="0"/>
    <s v="theater/plays"/>
    <x v="53"/>
    <n v="70.17"/>
    <x v="1"/>
    <x v="6"/>
  </r>
  <r>
    <n v="3846"/>
    <s v="My Insane Shakespeare"/>
    <s v="My Insane Shakespeare. An original play by Arthur Elbakyan premiering October 13th at United Solo, New York City."/>
    <x v="39"/>
    <n v="189"/>
    <x v="2"/>
    <x v="0"/>
    <s v="USD"/>
    <n v="1412405940"/>
    <n v="1409721542"/>
    <b v="1"/>
    <x v="22"/>
    <b v="0"/>
    <s v="theater/plays"/>
    <x v="56"/>
    <n v="23.63"/>
    <x v="1"/>
    <x v="6"/>
  </r>
  <r>
    <n v="3847"/>
    <s v="Madame X"/>
    <s v="The production of the original play &quot;Madame X&quot; by Amanda Davison. Inspired by the painting by John Singer Sargent."/>
    <x v="124"/>
    <n v="1697"/>
    <x v="2"/>
    <x v="0"/>
    <s v="USD"/>
    <n v="1437283391"/>
    <n v="1433395391"/>
    <b v="1"/>
    <x v="82"/>
    <b v="0"/>
    <s v="theater/plays"/>
    <x v="63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x v="0"/>
    <s v="USD"/>
    <n v="1445196989"/>
    <n v="1442604989"/>
    <b v="1"/>
    <x v="68"/>
    <b v="0"/>
    <s v="theater/plays"/>
    <x v="63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x v="12"/>
    <s v="EUR"/>
    <n v="1434047084"/>
    <n v="1431455084"/>
    <b v="1"/>
    <x v="33"/>
    <b v="0"/>
    <s v="theater/plays"/>
    <x v="113"/>
    <n v="75.459999999999994"/>
    <x v="1"/>
    <x v="6"/>
  </r>
  <r>
    <n v="3850"/>
    <s v="The Vagina Monologues 2015"/>
    <s v="V-Day is a global activist movement to end violence against women and girls."/>
    <x v="28"/>
    <n v="38"/>
    <x v="2"/>
    <x v="0"/>
    <s v="USD"/>
    <n v="1420081143"/>
    <n v="1417489143"/>
    <b v="1"/>
    <x v="80"/>
    <b v="0"/>
    <s v="theater/plays"/>
    <x v="65"/>
    <n v="9.5"/>
    <x v="1"/>
    <x v="6"/>
  </r>
  <r>
    <n v="3851"/>
    <s v="Waving Goodbye"/>
    <s v="A play about the horrible choices we have to make every day. Should we take a risk, or take the road most travelled?"/>
    <x v="30"/>
    <n v="852"/>
    <x v="2"/>
    <x v="1"/>
    <s v="GBP"/>
    <n v="1437129179"/>
    <n v="1434537179"/>
    <b v="1"/>
    <x v="54"/>
    <b v="0"/>
    <s v="theater/plays"/>
    <x v="122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x v="0"/>
    <s v="USD"/>
    <n v="1427427276"/>
    <n v="1425270876"/>
    <b v="0"/>
    <x v="84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x v="57"/>
    <n v="26"/>
    <x v="2"/>
    <x v="0"/>
    <s v="USD"/>
    <n v="1409602178"/>
    <n v="1406578178"/>
    <b v="0"/>
    <x v="84"/>
    <b v="0"/>
    <s v="theater/plays"/>
    <x v="50"/>
    <n v="13"/>
    <x v="1"/>
    <x v="6"/>
  </r>
  <r>
    <n v="3854"/>
    <s v="The Case Of Soghomon Tehlirian"/>
    <s v="A play dedicated to the 100th anniversary of the Armenian Genocide."/>
    <x v="34"/>
    <n v="1788"/>
    <x v="2"/>
    <x v="0"/>
    <s v="USD"/>
    <n v="1431206058"/>
    <n v="1428614058"/>
    <b v="0"/>
    <x v="9"/>
    <b v="0"/>
    <s v="theater/plays"/>
    <x v="63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x v="0"/>
    <s v="USD"/>
    <n v="1427408271"/>
    <n v="1424819871"/>
    <b v="0"/>
    <x v="29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x v="0"/>
    <s v="USD"/>
    <n v="1425833403"/>
    <n v="1423245003"/>
    <b v="0"/>
    <x v="29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x v="10"/>
    <n v="260"/>
    <x v="2"/>
    <x v="0"/>
    <s v="USD"/>
    <n v="1406913120"/>
    <n v="1404927690"/>
    <b v="0"/>
    <x v="80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x v="1"/>
    <s v="GBP"/>
    <n v="1432328400"/>
    <n v="1430734844"/>
    <b v="0"/>
    <x v="29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x v="30"/>
    <n v="1"/>
    <x v="2"/>
    <x v="0"/>
    <s v="USD"/>
    <n v="1403730000"/>
    <n v="1401485207"/>
    <b v="0"/>
    <x v="29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x v="0"/>
    <s v="USD"/>
    <n v="1407858710"/>
    <n v="1405266710"/>
    <b v="0"/>
    <x v="62"/>
    <b v="0"/>
    <s v="theater/plays"/>
    <x v="82"/>
    <n v="81.540000000000006"/>
    <x v="1"/>
    <x v="6"/>
  </r>
  <r>
    <n v="3861"/>
    <s v="READY OR NOT HERE I COME"/>
    <s v="THE COMING OF THE LORD!"/>
    <x v="13"/>
    <n v="100"/>
    <x v="2"/>
    <x v="0"/>
    <s v="USD"/>
    <n v="1415828820"/>
    <n v="1412258977"/>
    <b v="0"/>
    <x v="29"/>
    <b v="0"/>
    <s v="theater/plays"/>
    <x v="62"/>
    <n v="100"/>
    <x v="1"/>
    <x v="6"/>
  </r>
  <r>
    <n v="3862"/>
    <s v="The Container Play"/>
    <s v="The hit immersive theatre experience of England comes to Corpus Christi!"/>
    <x v="51"/>
    <n v="1"/>
    <x v="2"/>
    <x v="0"/>
    <s v="USD"/>
    <n v="1473699540"/>
    <n v="1472451356"/>
    <b v="0"/>
    <x v="29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x v="12"/>
    <n v="0"/>
    <x v="2"/>
    <x v="0"/>
    <s v="USD"/>
    <n v="1446739905"/>
    <n v="1441552305"/>
    <b v="0"/>
    <x v="78"/>
    <b v="0"/>
    <s v="theater/plays"/>
    <x v="50"/>
    <n v="0"/>
    <x v="1"/>
    <x v="6"/>
  </r>
  <r>
    <n v="3864"/>
    <s v="Grammar Land Performances"/>
    <s v="I want to create a theatrical performance of the book Grammar Land and present it at schools to help children learn proper grammar."/>
    <x v="10"/>
    <n v="60"/>
    <x v="2"/>
    <x v="0"/>
    <s v="USD"/>
    <n v="1447799054"/>
    <n v="1445203454"/>
    <b v="0"/>
    <x v="8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x v="425"/>
    <n v="650"/>
    <x v="2"/>
    <x v="5"/>
    <s v="CAD"/>
    <n v="1409376600"/>
    <n v="1405957098"/>
    <b v="0"/>
    <x v="25"/>
    <b v="0"/>
    <s v="theater/plays"/>
    <x v="117"/>
    <n v="46.43"/>
    <x v="1"/>
    <x v="6"/>
  </r>
  <r>
    <n v="3866"/>
    <s v="a feminine ending, brought to you by the East End Theatre Co"/>
    <s v="A funny, moving, witty piece about a girl, her oboe, and her dreams."/>
    <x v="13"/>
    <n v="11"/>
    <x v="2"/>
    <x v="0"/>
    <s v="USD"/>
    <n v="1458703740"/>
    <n v="1454453021"/>
    <b v="0"/>
    <x v="84"/>
    <b v="0"/>
    <s v="theater/plays"/>
    <x v="60"/>
    <n v="5.5"/>
    <x v="1"/>
    <x v="6"/>
  </r>
  <r>
    <n v="3867"/>
    <s v="RUSSIAN PLAY &quot;HOW TO BE BRAVE&quot;"/>
    <s v="What do you know about Russian Culture? Our project helps the American children to find out about Russian literature."/>
    <x v="13"/>
    <n v="251"/>
    <x v="2"/>
    <x v="0"/>
    <s v="USD"/>
    <n v="1466278339"/>
    <n v="1463686339"/>
    <b v="0"/>
    <x v="81"/>
    <b v="0"/>
    <s v="theater/plays"/>
    <x v="55"/>
    <n v="50.2"/>
    <x v="1"/>
    <x v="6"/>
  </r>
  <r>
    <n v="3868"/>
    <s v="1000 words (Canceled)"/>
    <s v="New collection of music by Scott Evan Davis!"/>
    <x v="10"/>
    <n v="10"/>
    <x v="1"/>
    <x v="1"/>
    <s v="GBP"/>
    <n v="1410191405"/>
    <n v="1408031405"/>
    <b v="0"/>
    <x v="29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x v="426"/>
    <n v="452"/>
    <x v="1"/>
    <x v="0"/>
    <s v="USD"/>
    <n v="1426302660"/>
    <n v="1423761792"/>
    <b v="0"/>
    <x v="41"/>
    <b v="0"/>
    <s v="theater/musical"/>
    <x v="56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x v="0"/>
    <s v="USD"/>
    <n v="1404360478"/>
    <n v="1401768478"/>
    <b v="0"/>
    <x v="73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x v="15"/>
    <n v="40"/>
    <x v="1"/>
    <x v="0"/>
    <s v="USD"/>
    <n v="1490809450"/>
    <n v="1485629050"/>
    <b v="0"/>
    <x v="83"/>
    <b v="0"/>
    <s v="theater/musical"/>
    <x v="56"/>
    <n v="13.33"/>
    <x v="1"/>
    <x v="40"/>
  </r>
  <r>
    <n v="3872"/>
    <s v="Shining Star Players (Canceled)"/>
    <s v="We are a brand new theatrical teen production company, and we need enough money to put on our first musical production."/>
    <x v="36"/>
    <n v="0"/>
    <x v="1"/>
    <x v="0"/>
    <s v="USD"/>
    <n v="1439522996"/>
    <n v="1435202996"/>
    <b v="0"/>
    <x v="78"/>
    <b v="0"/>
    <s v="theater/musical"/>
    <x v="5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x v="0"/>
    <s v="USD"/>
    <n v="1444322535"/>
    <n v="1441730535"/>
    <b v="0"/>
    <x v="78"/>
    <b v="0"/>
    <s v="theater/musical"/>
    <x v="5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x v="4"/>
    <s v="NZD"/>
    <n v="1422061200"/>
    <n v="1420244622"/>
    <b v="0"/>
    <x v="78"/>
    <b v="0"/>
    <s v="theater/musical"/>
    <x v="5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x v="8"/>
    <s v="DKK"/>
    <n v="1472896800"/>
    <n v="1472804365"/>
    <b v="0"/>
    <x v="78"/>
    <b v="0"/>
    <s v="theater/musical"/>
    <x v="5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x v="1"/>
    <s v="GBP"/>
    <n v="1454425128"/>
    <n v="1451833128"/>
    <b v="0"/>
    <x v="67"/>
    <b v="0"/>
    <s v="theater/musical"/>
    <x v="226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x v="0"/>
    <s v="USD"/>
    <n v="1481213752"/>
    <n v="1478621752"/>
    <b v="0"/>
    <x v="25"/>
    <b v="0"/>
    <s v="theater/musical"/>
    <x v="6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x v="0"/>
    <s v="USD"/>
    <n v="1435636740"/>
    <n v="1433014746"/>
    <b v="0"/>
    <x v="29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x v="36"/>
    <n v="0"/>
    <x v="1"/>
    <x v="1"/>
    <s v="GBP"/>
    <n v="1422218396"/>
    <n v="1419626396"/>
    <b v="0"/>
    <x v="78"/>
    <b v="0"/>
    <s v="theater/musical"/>
    <x v="5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x v="1"/>
    <s v="GBP"/>
    <n v="1406761200"/>
    <n v="1403724820"/>
    <b v="0"/>
    <x v="57"/>
    <b v="0"/>
    <s v="theater/musical"/>
    <x v="55"/>
    <n v="57.65"/>
    <x v="1"/>
    <x v="40"/>
  </r>
  <r>
    <n v="3881"/>
    <s v="My Real Mother's Name is... (Canceled)"/>
    <s v="A musical journey coming to the Blue Venue at the 2017 Orlando Fringe Festival!"/>
    <x v="2"/>
    <n v="25"/>
    <x v="1"/>
    <x v="0"/>
    <s v="USD"/>
    <n v="1487550399"/>
    <n v="1484958399"/>
    <b v="0"/>
    <x v="29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x v="2"/>
    <s v="AUD"/>
    <n v="1454281380"/>
    <n v="1451950570"/>
    <b v="0"/>
    <x v="78"/>
    <b v="0"/>
    <s v="theater/musical"/>
    <x v="5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x v="1"/>
    <s v="GBP"/>
    <n v="1409668069"/>
    <n v="1407076069"/>
    <b v="0"/>
    <x v="78"/>
    <b v="0"/>
    <s v="theater/musical"/>
    <x v="50"/>
    <n v="0"/>
    <x v="1"/>
    <x v="40"/>
  </r>
  <r>
    <n v="3884"/>
    <s v="Alive Portrait Of Christ in Pembroke Township, IL (Canceled)"/>
    <s v="The Group M3 is striving to give one of the poorest towns in the country hope again this Easter Holiday."/>
    <x v="3"/>
    <n v="0"/>
    <x v="1"/>
    <x v="0"/>
    <s v="USD"/>
    <n v="1427479192"/>
    <n v="1425322792"/>
    <b v="0"/>
    <x v="78"/>
    <b v="0"/>
    <s v="theater/musical"/>
    <x v="50"/>
    <n v="0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x v="0"/>
    <s v="USD"/>
    <n v="1462834191"/>
    <n v="1460242191"/>
    <b v="0"/>
    <x v="78"/>
    <b v="0"/>
    <s v="theater/musical"/>
    <x v="50"/>
    <n v="0"/>
    <x v="1"/>
    <x v="40"/>
  </r>
  <r>
    <n v="3886"/>
    <s v="a (Canceled)"/>
    <n v="1"/>
    <x v="3"/>
    <n v="0"/>
    <x v="1"/>
    <x v="2"/>
    <s v="AUD"/>
    <n v="1418275702"/>
    <n v="1415683702"/>
    <b v="0"/>
    <x v="78"/>
    <b v="0"/>
    <s v="theater/musical"/>
    <x v="5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x v="0"/>
    <s v="USD"/>
    <n v="1430517600"/>
    <n v="1426538129"/>
    <b v="0"/>
    <x v="84"/>
    <b v="0"/>
    <s v="theater/musical"/>
    <x v="53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x v="1"/>
    <s v="GBP"/>
    <n v="1488114358"/>
    <n v="1485522358"/>
    <b v="0"/>
    <x v="25"/>
    <b v="0"/>
    <s v="theater/plays"/>
    <x v="117"/>
    <n v="38.71"/>
    <x v="1"/>
    <x v="6"/>
  </r>
  <r>
    <n v="3889"/>
    <s v="Sherri's Playhouse Present's A Heavenly Hand!"/>
    <s v="A romantic comedy about a girl trying to figure out what to do with her life and an angel who comes to help her."/>
    <x v="6"/>
    <n v="118"/>
    <x v="2"/>
    <x v="0"/>
    <s v="USD"/>
    <n v="1420413960"/>
    <n v="1417651630"/>
    <b v="0"/>
    <x v="82"/>
    <b v="0"/>
    <s v="theater/plays"/>
    <x v="60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x v="0"/>
    <s v="USD"/>
    <n v="1439662344"/>
    <n v="1434478344"/>
    <b v="0"/>
    <x v="22"/>
    <b v="0"/>
    <s v="theater/plays"/>
    <x v="123"/>
    <n v="315.5"/>
    <x v="1"/>
    <x v="6"/>
  </r>
  <r>
    <n v="3891"/>
    <s v="Out of the Box: A Mime Story"/>
    <s v="A comedy about a mime who dreams of becoming a stand up comedian."/>
    <x v="134"/>
    <n v="260"/>
    <x v="2"/>
    <x v="0"/>
    <s v="USD"/>
    <n v="1427086740"/>
    <n v="1424488244"/>
    <b v="0"/>
    <x v="63"/>
    <b v="0"/>
    <s v="theater/plays"/>
    <x v="69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x v="0"/>
    <s v="USD"/>
    <n v="1408863600"/>
    <n v="1408203557"/>
    <b v="0"/>
    <x v="78"/>
    <b v="0"/>
    <s v="theater/plays"/>
    <x v="50"/>
    <n v="0"/>
    <x v="1"/>
    <x v="6"/>
  </r>
  <r>
    <n v="3893"/>
    <s v="MY PRIVATE REVOLUTION"/>
    <s v="An inspiring story of a young girl's journey from childhood to adulthood told through monologue, dialogue, poetry and music and dance."/>
    <x v="63"/>
    <n v="10775"/>
    <x v="2"/>
    <x v="0"/>
    <s v="USD"/>
    <n v="1404194400"/>
    <n v="1400600840"/>
    <b v="0"/>
    <x v="87"/>
    <b v="0"/>
    <s v="theater/plays"/>
    <x v="66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x v="0"/>
    <s v="USD"/>
    <n v="1481000340"/>
    <n v="1478386812"/>
    <b v="0"/>
    <x v="202"/>
    <b v="0"/>
    <s v="theater/plays"/>
    <x v="56"/>
    <n v="47.27"/>
    <x v="1"/>
    <x v="6"/>
  </r>
  <r>
    <n v="3895"/>
    <s v="Vestige"/>
    <s v="A Transgender makeup artist calls into question the loyalty of her best friend in a 1980's circus while dealing with her dying mother."/>
    <x v="28"/>
    <n v="50"/>
    <x v="2"/>
    <x v="0"/>
    <s v="USD"/>
    <n v="1425103218"/>
    <n v="1422424818"/>
    <b v="0"/>
    <x v="29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x v="183"/>
    <n v="170"/>
    <x v="2"/>
    <x v="0"/>
    <s v="USD"/>
    <n v="1402979778"/>
    <n v="1401770178"/>
    <b v="0"/>
    <x v="80"/>
    <b v="0"/>
    <s v="theater/plays"/>
    <x v="5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x v="4"/>
    <s v="NZD"/>
    <n v="1420750683"/>
    <n v="1418158683"/>
    <b v="0"/>
    <x v="73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x v="1"/>
    <s v="GBP"/>
    <n v="1439827200"/>
    <n v="1436355270"/>
    <b v="0"/>
    <x v="38"/>
    <b v="0"/>
    <s v="theater/plays"/>
    <x v="69"/>
    <n v="50.88"/>
    <x v="1"/>
    <x v="6"/>
  </r>
  <r>
    <n v="3899"/>
    <s v="RAIN | a theatrical production of life-changing proportions"/>
    <s v="More than just a play, RAIN is an outreach to hurting people who feel disengaged or rejected by others."/>
    <x v="3"/>
    <n v="125"/>
    <x v="2"/>
    <x v="0"/>
    <s v="USD"/>
    <n v="1407868561"/>
    <n v="1406140561"/>
    <b v="0"/>
    <x v="84"/>
    <b v="0"/>
    <s v="theater/plays"/>
    <x v="60"/>
    <n v="62.5"/>
    <x v="1"/>
    <x v="6"/>
  </r>
  <r>
    <n v="3900"/>
    <s v="HUB Theatre Group presents John Logan's RED"/>
    <s v="HUB Theatre Group collaborates with local artists to present John Logan's RED to the community."/>
    <x v="30"/>
    <n v="135"/>
    <x v="2"/>
    <x v="0"/>
    <s v="USD"/>
    <n v="1433988791"/>
    <n v="1431396791"/>
    <b v="0"/>
    <x v="81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x v="0"/>
    <s v="USD"/>
    <n v="1450554599"/>
    <n v="1447098599"/>
    <b v="0"/>
    <x v="29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x v="1"/>
    <s v="GBP"/>
    <n v="1479125642"/>
    <n v="1476962042"/>
    <b v="0"/>
    <x v="162"/>
    <b v="0"/>
    <s v="theater/plays"/>
    <x v="190"/>
    <n v="47.26"/>
    <x v="1"/>
    <x v="6"/>
  </r>
  <r>
    <n v="3903"/>
    <s v="Know Thy Law"/>
    <s v="Based on the novel â€œKnow Thy Lawâ€, this powerful play gives the insight and understanding of the power of knowing the law of the land."/>
    <x v="15"/>
    <n v="0"/>
    <x v="2"/>
    <x v="0"/>
    <s v="USD"/>
    <n v="1439581080"/>
    <n v="1435709765"/>
    <b v="0"/>
    <x v="78"/>
    <b v="0"/>
    <s v="theater/plays"/>
    <x v="50"/>
    <n v="0"/>
    <x v="1"/>
    <x v="6"/>
  </r>
  <r>
    <n v="3904"/>
    <s v="Black America from Prophets to Pimps"/>
    <s v="A play that will cover 4000 years of black history."/>
    <x v="3"/>
    <n v="3"/>
    <x v="2"/>
    <x v="0"/>
    <s v="USD"/>
    <n v="1429074240"/>
    <n v="1427866200"/>
    <b v="0"/>
    <x v="84"/>
    <b v="0"/>
    <s v="theater/plays"/>
    <x v="5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x v="1"/>
    <s v="GBP"/>
    <n v="1434063600"/>
    <n v="1430405903"/>
    <b v="0"/>
    <x v="63"/>
    <b v="0"/>
    <s v="theater/plays"/>
    <x v="81"/>
    <n v="24.71"/>
    <x v="1"/>
    <x v="6"/>
  </r>
  <r>
    <n v="3906"/>
    <s v="First Draft Theatre"/>
    <s v="We will workshop, stage and develop new writing, devised work and adaptations. A joyful leap into the possibilities of an idea!"/>
    <x v="15"/>
    <n v="1010"/>
    <x v="2"/>
    <x v="1"/>
    <s v="GBP"/>
    <n v="1435325100"/>
    <n v="1432072893"/>
    <b v="0"/>
    <x v="38"/>
    <b v="0"/>
    <s v="theater/plays"/>
    <x v="356"/>
    <n v="63.13"/>
    <x v="1"/>
    <x v="6"/>
  </r>
  <r>
    <n v="3907"/>
    <s v="Burqa&amp;Rifle: A Drama: Two Women, Two Cultues, Two Histories"/>
    <s v="Burqa&amp;Rifle dramatizes the  encounter between two women -- a vigilante and a convert to Islam."/>
    <x v="28"/>
    <n v="153"/>
    <x v="2"/>
    <x v="0"/>
    <s v="USD"/>
    <n v="1414354080"/>
    <n v="1411587606"/>
    <b v="0"/>
    <x v="80"/>
    <b v="0"/>
    <s v="theater/plays"/>
    <x v="77"/>
    <n v="38.25"/>
    <x v="1"/>
    <x v="6"/>
  </r>
  <r>
    <n v="3908"/>
    <s v="Unconscious Subconscious"/>
    <s v="Death splits apart twin brothers in a questionable car accident. They shared dreams, and now they must share trials in the unknown."/>
    <x v="47"/>
    <n v="65"/>
    <x v="2"/>
    <x v="0"/>
    <s v="USD"/>
    <n v="1406603696"/>
    <n v="1405307696"/>
    <b v="0"/>
    <x v="80"/>
    <b v="0"/>
    <s v="theater/plays"/>
    <x v="114"/>
    <n v="16.25"/>
    <x v="1"/>
    <x v="6"/>
  </r>
  <r>
    <n v="3909"/>
    <s v="Woman2Woman"/>
    <s v="I am trying to put on a gospel comedy stage play that is full of laughter and life lessons as well that will change your life forever,"/>
    <x v="127"/>
    <n v="135"/>
    <x v="2"/>
    <x v="0"/>
    <s v="USD"/>
    <n v="1410424642"/>
    <n v="1407832642"/>
    <b v="0"/>
    <x v="80"/>
    <b v="0"/>
    <s v="theater/plays"/>
    <x v="5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x v="0"/>
    <s v="USD"/>
    <n v="1441649397"/>
    <n v="1439057397"/>
    <b v="0"/>
    <x v="83"/>
    <b v="0"/>
    <s v="theater/plays"/>
    <x v="56"/>
    <n v="61.67"/>
    <x v="1"/>
    <x v="6"/>
  </r>
  <r>
    <n v="3911"/>
    <s v="Ministers of Grace"/>
    <s v="â€˜Ministers of Graceâ€™ imagines what the movie Ghostbusters would be like if written by William Shakespeare."/>
    <x v="6"/>
    <n v="2993"/>
    <x v="2"/>
    <x v="0"/>
    <s v="USD"/>
    <n v="1417033777"/>
    <n v="1414438177"/>
    <b v="0"/>
    <x v="17"/>
    <b v="0"/>
    <s v="theater/plays"/>
    <x v="121"/>
    <n v="83.14"/>
    <x v="1"/>
    <x v="6"/>
  </r>
  <r>
    <n v="3912"/>
    <s v="JoLee Productions"/>
    <s v="Producing &amp; directing Jake's Women by Neil Simon opening July 9 and running through July 26 for Sonoma Arts Live"/>
    <x v="36"/>
    <n v="1"/>
    <x v="2"/>
    <x v="0"/>
    <s v="USD"/>
    <n v="1429936500"/>
    <n v="1424759330"/>
    <b v="0"/>
    <x v="29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x v="0"/>
    <s v="USD"/>
    <n v="1448863449"/>
    <n v="1446267849"/>
    <b v="0"/>
    <x v="63"/>
    <b v="0"/>
    <s v="theater/plays"/>
    <x v="54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x v="1"/>
    <s v="GBP"/>
    <n v="1431298740"/>
    <n v="1429558756"/>
    <b v="0"/>
    <x v="74"/>
    <b v="0"/>
    <s v="theater/plays"/>
    <x v="71"/>
    <n v="33.67"/>
    <x v="1"/>
    <x v="6"/>
  </r>
  <r>
    <n v="3915"/>
    <s v="Hardcross"/>
    <s v="Following the enormous success of Hardcross, we are looking for new ways to bring this wonderful play to a wider audience."/>
    <x v="15"/>
    <n v="5"/>
    <x v="2"/>
    <x v="1"/>
    <s v="GBP"/>
    <n v="1464824309"/>
    <n v="1462232309"/>
    <b v="0"/>
    <x v="29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x v="13"/>
    <n v="0"/>
    <x v="2"/>
    <x v="8"/>
    <s v="DKK"/>
    <n v="1464952752"/>
    <n v="1462360752"/>
    <b v="0"/>
    <x v="78"/>
    <b v="0"/>
    <s v="theater/plays"/>
    <x v="50"/>
    <n v="0"/>
    <x v="1"/>
    <x v="6"/>
  </r>
  <r>
    <n v="3917"/>
    <s v="Romeo and Juliet by Cry of Curs"/>
    <s v="We place the actors and script to the fore, with productions stripped down to barest level, aiming to make theatre accessible."/>
    <x v="8"/>
    <n v="10"/>
    <x v="2"/>
    <x v="1"/>
    <s v="GBP"/>
    <n v="1410439161"/>
    <n v="1407847161"/>
    <b v="0"/>
    <x v="29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x v="127"/>
    <n v="120"/>
    <x v="2"/>
    <x v="1"/>
    <s v="GBP"/>
    <n v="1407168000"/>
    <n v="1406131023"/>
    <b v="0"/>
    <x v="8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x v="10"/>
    <n v="90"/>
    <x v="2"/>
    <x v="1"/>
    <s v="GBP"/>
    <n v="1453075200"/>
    <n v="1450628773"/>
    <b v="0"/>
    <x v="8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x v="30"/>
    <n v="135"/>
    <x v="2"/>
    <x v="1"/>
    <s v="GBP"/>
    <n v="1479032260"/>
    <n v="1476436660"/>
    <b v="0"/>
    <x v="8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x v="1"/>
    <s v="GBP"/>
    <n v="1414346400"/>
    <n v="1413291655"/>
    <b v="0"/>
    <x v="78"/>
    <b v="0"/>
    <s v="theater/plays"/>
    <x v="5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x v="0"/>
    <s v="USD"/>
    <n v="1425337200"/>
    <n v="1421432810"/>
    <b v="0"/>
    <x v="79"/>
    <b v="0"/>
    <s v="theater/plays"/>
    <x v="59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x v="1"/>
    <s v="GBP"/>
    <n v="1428622271"/>
    <n v="1426203071"/>
    <b v="0"/>
    <x v="57"/>
    <b v="0"/>
    <s v="theater/plays"/>
    <x v="81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x v="0"/>
    <s v="USD"/>
    <n v="1403823722"/>
    <n v="1401231722"/>
    <b v="0"/>
    <x v="244"/>
    <b v="0"/>
    <s v="theater/plays"/>
    <x v="77"/>
    <n v="57.25"/>
    <x v="1"/>
    <x v="6"/>
  </r>
  <r>
    <n v="3925"/>
    <s v="Help Save High School Theater"/>
    <s v="Help Save High School Theater Program_x000a_Your donations will be used to purchase props, build sets, and costumes."/>
    <x v="325"/>
    <n v="15"/>
    <x v="2"/>
    <x v="0"/>
    <s v="USD"/>
    <n v="1406753639"/>
    <n v="1404161639"/>
    <b v="0"/>
    <x v="8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x v="10"/>
    <n v="15"/>
    <x v="2"/>
    <x v="2"/>
    <s v="AUD"/>
    <n v="1419645748"/>
    <n v="1417053748"/>
    <b v="0"/>
    <x v="29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x v="1"/>
    <s v="GBP"/>
    <n v="1407565504"/>
    <n v="1404973504"/>
    <b v="0"/>
    <x v="84"/>
    <b v="0"/>
    <s v="theater/plays"/>
    <x v="6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x v="0"/>
    <s v="USD"/>
    <n v="1444971540"/>
    <n v="1442593427"/>
    <b v="0"/>
    <x v="63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x v="0"/>
    <s v="USD"/>
    <n v="1474228265"/>
    <n v="1471636265"/>
    <b v="0"/>
    <x v="25"/>
    <b v="0"/>
    <s v="theater/plays"/>
    <x v="53"/>
    <n v="32.36"/>
    <x v="1"/>
    <x v="6"/>
  </r>
  <r>
    <n v="3930"/>
    <s v="Foundry Theatre Brisbane"/>
    <s v="We are a new and exciting semi-pro  theatre company who will support &amp; hire local actors &amp; writers in Brisbane &amp; Queensland."/>
    <x v="3"/>
    <n v="0"/>
    <x v="2"/>
    <x v="2"/>
    <s v="AUD"/>
    <n v="1459490400"/>
    <n v="1457078868"/>
    <b v="0"/>
    <x v="78"/>
    <b v="0"/>
    <s v="theater/plays"/>
    <x v="50"/>
    <n v="0"/>
    <x v="1"/>
    <x v="6"/>
  </r>
  <r>
    <n v="3931"/>
    <s v="Still I Weep"/>
    <s v="An original stage play designed to bring to light the long-term effects on adult survivors of childhood sexual abuse. We do survive!"/>
    <x v="6"/>
    <n v="0"/>
    <x v="2"/>
    <x v="0"/>
    <s v="USD"/>
    <n v="1441510707"/>
    <n v="1439350707"/>
    <b v="0"/>
    <x v="78"/>
    <b v="0"/>
    <s v="theater/plays"/>
    <x v="5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x v="0"/>
    <s v="USD"/>
    <n v="1458097364"/>
    <n v="1455508964"/>
    <b v="0"/>
    <x v="29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x v="0"/>
    <s v="USD"/>
    <n v="1468716180"/>
    <n v="1466205262"/>
    <b v="0"/>
    <x v="8"/>
    <b v="0"/>
    <s v="theater/plays"/>
    <x v="63"/>
    <n v="91.83"/>
    <x v="1"/>
    <x v="6"/>
  </r>
  <r>
    <n v="3934"/>
    <s v="&quot;A Measure of Normalcy&quot;"/>
    <s v="Lost youth and lost souls struggle to find meaning amid dingy basements, vanishing malls, and a bleak Midwestern summer."/>
    <x v="10"/>
    <n v="550"/>
    <x v="2"/>
    <x v="0"/>
    <s v="USD"/>
    <n v="1443704400"/>
    <n v="1439827639"/>
    <b v="0"/>
    <x v="8"/>
    <b v="0"/>
    <s v="theater/plays"/>
    <x v="57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x v="1"/>
    <s v="GBP"/>
    <n v="1443973546"/>
    <n v="1438789546"/>
    <b v="0"/>
    <x v="23"/>
    <b v="0"/>
    <s v="theater/plays"/>
    <x v="156"/>
    <n v="57.17"/>
    <x v="1"/>
    <x v="6"/>
  </r>
  <r>
    <n v="3936"/>
    <s v="End Breast Cancer"/>
    <s v="This stage play is a true story about one woman's fight against breast cancer while still having to deal with the adversities of life."/>
    <x v="22"/>
    <n v="0"/>
    <x v="2"/>
    <x v="0"/>
    <s v="USD"/>
    <n v="1480576720"/>
    <n v="1477981120"/>
    <b v="0"/>
    <x v="78"/>
    <b v="0"/>
    <s v="theater/plays"/>
    <x v="50"/>
    <n v="0"/>
    <x v="1"/>
    <x v="6"/>
  </r>
  <r>
    <n v="3937"/>
    <s v="Fever - a workshop production"/>
    <s v="Support the artists of the new play FEVER: a story of love, friendship and sonnets. Donate to help us develop this production!"/>
    <x v="428"/>
    <n v="2485"/>
    <x v="2"/>
    <x v="0"/>
    <s v="USD"/>
    <n v="1468249760"/>
    <n v="1465830560"/>
    <b v="0"/>
    <x v="73"/>
    <b v="0"/>
    <s v="theater/plays"/>
    <x v="374"/>
    <n v="248.5"/>
    <x v="1"/>
    <x v="6"/>
  </r>
  <r>
    <n v="3938"/>
    <s v="Broken Alley â€”Â Year 3"/>
    <s v="We Kickstarted Broken Alley Theatre in the summer of 2013. It's been an amazing two years. This year, BATx goes bigger than ever."/>
    <x v="429"/>
    <n v="397"/>
    <x v="2"/>
    <x v="0"/>
    <s v="USD"/>
    <n v="1435441454"/>
    <n v="1432763054"/>
    <b v="0"/>
    <x v="81"/>
    <b v="0"/>
    <s v="theater/plays"/>
    <x v="8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x v="10"/>
    <n v="5"/>
    <x v="2"/>
    <x v="2"/>
    <s v="AUD"/>
    <n v="1412656200"/>
    <n v="1412328979"/>
    <b v="0"/>
    <x v="29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x v="10"/>
    <n v="11"/>
    <x v="2"/>
    <x v="0"/>
    <s v="USD"/>
    <n v="1420199351"/>
    <n v="1416311351"/>
    <b v="0"/>
    <x v="84"/>
    <b v="0"/>
    <s v="theater/plays"/>
    <x v="5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x v="0"/>
    <s v="USD"/>
    <n v="1416877200"/>
    <n v="1414505137"/>
    <b v="0"/>
    <x v="84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x v="38"/>
    <n v="0"/>
    <x v="2"/>
    <x v="0"/>
    <s v="USD"/>
    <n v="1434490914"/>
    <n v="1429306914"/>
    <b v="0"/>
    <x v="78"/>
    <b v="0"/>
    <s v="theater/plays"/>
    <x v="5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x v="0"/>
    <s v="USD"/>
    <n v="1446483000"/>
    <n v="1443811268"/>
    <b v="0"/>
    <x v="62"/>
    <b v="0"/>
    <s v="theater/plays"/>
    <x v="71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x v="0"/>
    <s v="USD"/>
    <n v="1440690875"/>
    <n v="1438098875"/>
    <b v="0"/>
    <x v="78"/>
    <b v="0"/>
    <s v="theater/plays"/>
    <x v="5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x v="0"/>
    <s v="USD"/>
    <n v="1431717268"/>
    <n v="1429125268"/>
    <b v="0"/>
    <x v="29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x v="12"/>
    <n v="195"/>
    <x v="2"/>
    <x v="0"/>
    <s v="USD"/>
    <n v="1425110400"/>
    <n v="1422388822"/>
    <b v="0"/>
    <x v="81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x v="9"/>
    <n v="101"/>
    <x v="2"/>
    <x v="0"/>
    <s v="USD"/>
    <n v="1475378744"/>
    <n v="1472786744"/>
    <b v="0"/>
    <x v="84"/>
    <b v="0"/>
    <s v="theater/plays"/>
    <x v="56"/>
    <n v="50.5"/>
    <x v="1"/>
    <x v="6"/>
  </r>
  <r>
    <n v="3948"/>
    <s v="The Barbican Photography Trip 2015"/>
    <s v="A group of 12 friends, separated by time, space, state borders and oceans want to head to London for the adventure of a lifetime."/>
    <x v="11"/>
    <n v="0"/>
    <x v="2"/>
    <x v="2"/>
    <s v="AUD"/>
    <n v="1410076123"/>
    <n v="1404892123"/>
    <b v="0"/>
    <x v="78"/>
    <b v="0"/>
    <s v="theater/plays"/>
    <x v="5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x v="2"/>
    <s v="AUD"/>
    <n v="1423623221"/>
    <n v="1421031221"/>
    <b v="0"/>
    <x v="58"/>
    <b v="0"/>
    <s v="theater/plays"/>
    <x v="63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x v="0"/>
    <s v="USD"/>
    <n v="1460140500"/>
    <n v="1457628680"/>
    <b v="0"/>
    <x v="29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x v="17"/>
    <s v="EUR"/>
    <n v="1462301342"/>
    <n v="1457120942"/>
    <b v="0"/>
    <x v="29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x v="0"/>
    <s v="USD"/>
    <n v="1445885890"/>
    <n v="1440701890"/>
    <b v="0"/>
    <x v="29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x v="430"/>
    <n v="0"/>
    <x v="2"/>
    <x v="0"/>
    <s v="USD"/>
    <n v="1469834940"/>
    <n v="1467162586"/>
    <b v="0"/>
    <x v="78"/>
    <b v="0"/>
    <s v="theater/plays"/>
    <x v="50"/>
    <n v="0"/>
    <x v="1"/>
    <x v="6"/>
  </r>
  <r>
    <n v="3954"/>
    <s v="City of Joy"/>
    <s v="Despite hunger and conditions of a Calcutta slum, the people there know that life is precious. They have named it â€˜City of Joy.â€™"/>
    <x v="31"/>
    <n v="0"/>
    <x v="2"/>
    <x v="5"/>
    <s v="CAD"/>
    <n v="1405352264"/>
    <n v="1400168264"/>
    <b v="0"/>
    <x v="78"/>
    <b v="0"/>
    <s v="theater/plays"/>
    <x v="5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x v="0"/>
    <s v="USD"/>
    <n v="1448745741"/>
    <n v="1446150141"/>
    <b v="0"/>
    <x v="22"/>
    <b v="0"/>
    <s v="theater/plays"/>
    <x v="148"/>
    <n v="53.13"/>
    <x v="1"/>
    <x v="6"/>
  </r>
  <r>
    <n v="3956"/>
    <s v="The Woman in Me"/>
    <s v="This saucy stage play chronicles the highs and lows of my life involving gangs, drugs and prison. The story is a transforming ministry."/>
    <x v="62"/>
    <n v="0"/>
    <x v="2"/>
    <x v="0"/>
    <s v="USD"/>
    <n v="1461543600"/>
    <n v="1459203727"/>
    <b v="0"/>
    <x v="78"/>
    <b v="0"/>
    <s v="theater/plays"/>
    <x v="50"/>
    <n v="0"/>
    <x v="1"/>
    <x v="6"/>
  </r>
  <r>
    <n v="3957"/>
    <s v="Yada.Yada.Yada. An Unauthorized Seinfeld Event. 9 in 90"/>
    <s v="A play about something, or maybe nothing. Four actors depicting all 9 seasons of Seinfeld in 90 minutes."/>
    <x v="89"/>
    <n v="7"/>
    <x v="2"/>
    <x v="0"/>
    <s v="USD"/>
    <n v="1468020354"/>
    <n v="1464045954"/>
    <b v="0"/>
    <x v="29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x v="0"/>
    <s v="USD"/>
    <n v="1406988000"/>
    <n v="1403822912"/>
    <b v="0"/>
    <x v="38"/>
    <b v="0"/>
    <s v="theater/plays"/>
    <x v="188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x v="0"/>
    <s v="USD"/>
    <n v="1411930556"/>
    <n v="1409338556"/>
    <b v="0"/>
    <x v="8"/>
    <b v="0"/>
    <s v="theater/plays"/>
    <x v="148"/>
    <n v="24.33"/>
    <x v="1"/>
    <x v="6"/>
  </r>
  <r>
    <n v="3960"/>
    <s v="In The Time of New York"/>
    <s v="You are closer to your dreams than what you expect, your demons will always wait for you to realize them, theyâ€™ll torture you Manny."/>
    <x v="9"/>
    <n v="45"/>
    <x v="2"/>
    <x v="0"/>
    <s v="USD"/>
    <n v="1451852256"/>
    <n v="1449260256"/>
    <b v="0"/>
    <x v="80"/>
    <b v="0"/>
    <s v="theater/plays"/>
    <x v="53"/>
    <n v="11.25"/>
    <x v="1"/>
    <x v="6"/>
  </r>
  <r>
    <n v="3961"/>
    <s v="New Edinburgh play"/>
    <s v="I've written a fun new play exploring the reality of gay stereotypes in 2014 - with accommodation and venue hire it needs some dough :)"/>
    <x v="10"/>
    <n v="21"/>
    <x v="2"/>
    <x v="1"/>
    <s v="GBP"/>
    <n v="1399584210"/>
    <n v="1397683410"/>
    <b v="0"/>
    <x v="84"/>
    <b v="0"/>
    <s v="theater/plays"/>
    <x v="5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x v="1"/>
    <s v="GBP"/>
    <n v="1448722494"/>
    <n v="1446562494"/>
    <b v="0"/>
    <x v="8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x v="5"/>
    <s v="CAD"/>
    <n v="1447821717"/>
    <n v="1445226117"/>
    <b v="0"/>
    <x v="78"/>
    <b v="0"/>
    <s v="theater/plays"/>
    <x v="50"/>
    <n v="0"/>
    <x v="1"/>
    <x v="6"/>
  </r>
  <r>
    <n v="3964"/>
    <s v="MAMA'Z BA-B: The StagePlay"/>
    <s v="&quot;MAMA'Z BA-B&quot; is the story of Marcus Williams who struggles to find a place for himself as a young black male."/>
    <x v="13"/>
    <n v="126"/>
    <x v="2"/>
    <x v="0"/>
    <s v="USD"/>
    <n v="1429460386"/>
    <n v="1424279986"/>
    <b v="0"/>
    <x v="8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x v="0"/>
    <s v="USD"/>
    <n v="1460608780"/>
    <n v="1455428380"/>
    <b v="0"/>
    <x v="80"/>
    <b v="0"/>
    <s v="theater/plays"/>
    <x v="5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x v="51"/>
    <n v="45"/>
    <x v="2"/>
    <x v="0"/>
    <s v="USD"/>
    <n v="1406170740"/>
    <n v="1402506278"/>
    <b v="0"/>
    <x v="84"/>
    <b v="0"/>
    <s v="theater/plays"/>
    <x v="60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x v="0"/>
    <s v="USD"/>
    <n v="1488783507"/>
    <n v="1486191507"/>
    <b v="0"/>
    <x v="73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x v="10"/>
    <n v="527"/>
    <x v="2"/>
    <x v="0"/>
    <s v="USD"/>
    <n v="1463945673"/>
    <n v="1458761673"/>
    <b v="0"/>
    <x v="202"/>
    <b v="0"/>
    <s v="theater/plays"/>
    <x v="57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x v="0"/>
    <s v="USD"/>
    <n v="1472442900"/>
    <n v="1471638646"/>
    <b v="0"/>
    <x v="79"/>
    <b v="0"/>
    <s v="theater/plays"/>
    <x v="113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x v="0"/>
    <s v="USD"/>
    <n v="1460925811"/>
    <n v="1458333811"/>
    <b v="0"/>
    <x v="84"/>
    <b v="0"/>
    <s v="theater/plays"/>
    <x v="5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x v="0"/>
    <s v="USD"/>
    <n v="1405947126"/>
    <n v="1403355126"/>
    <b v="0"/>
    <x v="79"/>
    <b v="0"/>
    <s v="theater/plays"/>
    <x v="60"/>
    <n v="22.67"/>
    <x v="1"/>
    <x v="6"/>
  </r>
  <r>
    <n v="3972"/>
    <s v="Valkyrie Theatre Company"/>
    <s v="We're a horror based theatre company in Oklahoma City beginning our first season of shows."/>
    <x v="28"/>
    <n v="211"/>
    <x v="2"/>
    <x v="0"/>
    <s v="USD"/>
    <n v="1423186634"/>
    <n v="1418002634"/>
    <b v="0"/>
    <x v="22"/>
    <b v="0"/>
    <s v="theater/plays"/>
    <x v="70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x v="0"/>
    <s v="USD"/>
    <n v="1462766400"/>
    <n v="1460219110"/>
    <b v="0"/>
    <x v="77"/>
    <b v="0"/>
    <s v="theater/plays"/>
    <x v="375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x v="28"/>
    <n v="320"/>
    <x v="2"/>
    <x v="1"/>
    <s v="GBP"/>
    <n v="1464872848"/>
    <n v="1462280848"/>
    <b v="0"/>
    <x v="202"/>
    <b v="0"/>
    <s v="theater/plays"/>
    <x v="188"/>
    <n v="29.09"/>
    <x v="1"/>
    <x v="6"/>
  </r>
  <r>
    <n v="3975"/>
    <s v="Moon Over Mangroves"/>
    <s v="Four homeless Key West men are to be given a boat, but fates twist until only the moon and mangroves witness their earthly demise."/>
    <x v="432"/>
    <n v="0"/>
    <x v="2"/>
    <x v="0"/>
    <s v="USD"/>
    <n v="1468442898"/>
    <n v="1465850898"/>
    <b v="0"/>
    <x v="78"/>
    <b v="0"/>
    <s v="theater/plays"/>
    <x v="5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x v="0"/>
    <s v="USD"/>
    <n v="1406876400"/>
    <n v="1405024561"/>
    <b v="0"/>
    <x v="73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x v="0"/>
    <s v="USD"/>
    <n v="1469213732"/>
    <n v="1466621732"/>
    <b v="0"/>
    <x v="79"/>
    <b v="0"/>
    <s v="theater/plays"/>
    <x v="60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x v="0"/>
    <s v="USD"/>
    <n v="1422717953"/>
    <n v="1417533953"/>
    <b v="0"/>
    <x v="22"/>
    <b v="0"/>
    <s v="theater/plays"/>
    <x v="5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x v="1"/>
    <s v="GBP"/>
    <n v="1427659200"/>
    <n v="1425678057"/>
    <b v="0"/>
    <x v="79"/>
    <b v="0"/>
    <s v="theater/plays"/>
    <x v="53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x v="0"/>
    <s v="USD"/>
    <n v="1404570147"/>
    <n v="1401978147"/>
    <b v="0"/>
    <x v="63"/>
    <b v="0"/>
    <s v="theater/plays"/>
    <x v="82"/>
    <n v="64.290000000000006"/>
    <x v="1"/>
    <x v="6"/>
  </r>
  <r>
    <n v="3981"/>
    <s v="BEIRUT, LADY OF LEBANON"/>
    <s v="A Theatrical Production Celebrating the Lebanese Culture and the Human Spirit in Time of War."/>
    <x v="11"/>
    <n v="1225"/>
    <x v="2"/>
    <x v="0"/>
    <s v="USD"/>
    <n v="1468729149"/>
    <n v="1463545149"/>
    <b v="0"/>
    <x v="63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x v="1"/>
    <s v="GBP"/>
    <n v="1436297180"/>
    <n v="1431113180"/>
    <b v="0"/>
    <x v="81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x v="0"/>
    <s v="USD"/>
    <n v="1400569140"/>
    <n v="1397854356"/>
    <b v="0"/>
    <x v="67"/>
    <b v="0"/>
    <s v="theater/plays"/>
    <x v="131"/>
    <n v="84.28"/>
    <x v="1"/>
    <x v="6"/>
  </r>
  <r>
    <n v="3984"/>
    <s v="Fantastic Mr Fox - Novus Theatre"/>
    <s v="Novus Theatre bring you their new show 'Fantastic Mr Fox'. We hope to improve the pay for our cast and crew through Kickstarter."/>
    <x v="15"/>
    <n v="95"/>
    <x v="2"/>
    <x v="1"/>
    <s v="GBP"/>
    <n v="1415404800"/>
    <n v="1412809644"/>
    <b v="0"/>
    <x v="73"/>
    <b v="0"/>
    <s v="theater/plays"/>
    <x v="5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x v="0"/>
    <s v="USD"/>
    <n v="1456002300"/>
    <n v="1454173120"/>
    <b v="0"/>
    <x v="10"/>
    <b v="0"/>
    <s v="theater/plays"/>
    <x v="188"/>
    <n v="33.74"/>
    <x v="1"/>
    <x v="6"/>
  </r>
  <r>
    <n v="3986"/>
    <s v="Hippolytos - Polish Tour"/>
    <s v="After a successful run at London's Cockpit Theatre, we are invited to perform in Gardzienice OPT and at Teatr Polski in Warsaw, Poland."/>
    <x v="10"/>
    <n v="488"/>
    <x v="2"/>
    <x v="1"/>
    <s v="GBP"/>
    <n v="1462539840"/>
    <n v="1460034594"/>
    <b v="0"/>
    <x v="62"/>
    <b v="0"/>
    <s v="theater/plays"/>
    <x v="54"/>
    <n v="37.54"/>
    <x v="1"/>
    <x v="6"/>
  </r>
  <r>
    <n v="3987"/>
    <s v="Write Now 5"/>
    <s v="Write Now 5 is a new writing festival in south east London promoting new work from emerging playwrights."/>
    <x v="44"/>
    <n v="151"/>
    <x v="2"/>
    <x v="1"/>
    <s v="GBP"/>
    <n v="1400278290"/>
    <n v="1399414290"/>
    <b v="0"/>
    <x v="62"/>
    <b v="0"/>
    <s v="theater/plays"/>
    <x v="151"/>
    <n v="11.62"/>
    <x v="1"/>
    <x v="6"/>
  </r>
  <r>
    <n v="3988"/>
    <s v="Folk-Tales: What Stories Do Your Folks Tell?"/>
    <s v="An evening of of stories based both in myth and truth."/>
    <x v="15"/>
    <n v="32"/>
    <x v="2"/>
    <x v="0"/>
    <s v="USD"/>
    <n v="1440813413"/>
    <n v="1439517413"/>
    <b v="0"/>
    <x v="80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x v="9"/>
    <n v="0"/>
    <x v="2"/>
    <x v="0"/>
    <s v="USD"/>
    <n v="1447009181"/>
    <n v="1444413581"/>
    <b v="0"/>
    <x v="78"/>
    <b v="0"/>
    <s v="theater/plays"/>
    <x v="5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x v="1"/>
    <s v="GBP"/>
    <n v="1456934893"/>
    <n v="1454342893"/>
    <b v="0"/>
    <x v="8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x v="2"/>
    <n v="100"/>
    <x v="2"/>
    <x v="0"/>
    <s v="USD"/>
    <n v="1433086082"/>
    <n v="1430494082"/>
    <b v="0"/>
    <x v="29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x v="3"/>
    <n v="541"/>
    <x v="2"/>
    <x v="0"/>
    <s v="USD"/>
    <n v="1449876859"/>
    <n v="1444689259"/>
    <b v="0"/>
    <x v="82"/>
    <b v="0"/>
    <s v="theater/plays"/>
    <x v="62"/>
    <n v="60.11"/>
    <x v="1"/>
    <x v="6"/>
  </r>
  <r>
    <n v="3993"/>
    <s v="Invincible Diamonds: A Survivor's Guide"/>
    <s v="I am seeking to turn my collection of urban poetry into a stage play. My desire is to inspire victims to heal."/>
    <x v="63"/>
    <n v="3"/>
    <x v="2"/>
    <x v="0"/>
    <s v="USD"/>
    <n v="1431549912"/>
    <n v="1428957912"/>
    <b v="0"/>
    <x v="29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x v="13"/>
    <n v="5"/>
    <x v="2"/>
    <x v="0"/>
    <s v="USD"/>
    <n v="1405761690"/>
    <n v="1403169690"/>
    <b v="0"/>
    <x v="29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x v="1"/>
    <s v="GBP"/>
    <n v="1423913220"/>
    <n v="1421339077"/>
    <b v="0"/>
    <x v="80"/>
    <b v="0"/>
    <s v="theater/plays"/>
    <x v="131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x v="0"/>
    <s v="USD"/>
    <n v="1416499440"/>
    <n v="1415341464"/>
    <b v="0"/>
    <x v="57"/>
    <b v="0"/>
    <s v="theater/plays"/>
    <x v="123"/>
    <n v="29.24"/>
    <x v="1"/>
    <x v="6"/>
  </r>
  <r>
    <n v="3997"/>
    <s v="'Working Play Title'"/>
    <s v="We aim to produce a Professional Published Play for two days in October 2015 on Fri 30th &amp; Sat 31st with three performances in total."/>
    <x v="9"/>
    <n v="0"/>
    <x v="2"/>
    <x v="1"/>
    <s v="GBP"/>
    <n v="1428222221"/>
    <n v="1425633821"/>
    <b v="0"/>
    <x v="78"/>
    <b v="0"/>
    <s v="theater/plays"/>
    <x v="50"/>
    <n v="0"/>
    <x v="1"/>
    <x v="6"/>
  </r>
  <r>
    <n v="3998"/>
    <s v="Forsaken Angels-A New Play"/>
    <s v="Forsaken Angels, a powerful new play by William Leary, author of DCMTA's Best Of 2014 Play Masquerade."/>
    <x v="21"/>
    <n v="715"/>
    <x v="2"/>
    <x v="0"/>
    <s v="USD"/>
    <n v="1427580426"/>
    <n v="1424992026"/>
    <b v="0"/>
    <x v="8"/>
    <b v="0"/>
    <s v="theater/plays"/>
    <x v="219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x v="0"/>
    <s v="USD"/>
    <n v="1409514709"/>
    <n v="1406058798"/>
    <b v="0"/>
    <x v="25"/>
    <b v="0"/>
    <s v="theater/plays"/>
    <x v="123"/>
    <n v="82.57"/>
    <x v="1"/>
    <x v="6"/>
  </r>
  <r>
    <n v="4000"/>
    <s v="The Escorts"/>
    <s v="An Enticing Trip into the World of Assisted Dying"/>
    <x v="6"/>
    <n v="10"/>
    <x v="2"/>
    <x v="0"/>
    <s v="USD"/>
    <n v="1462631358"/>
    <n v="1457450958"/>
    <b v="0"/>
    <x v="29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x v="1"/>
    <s v="GBP"/>
    <n v="1488394800"/>
    <n v="1486681708"/>
    <b v="0"/>
    <x v="25"/>
    <b v="0"/>
    <s v="theater/plays"/>
    <x v="151"/>
    <n v="32.36"/>
    <x v="1"/>
    <x v="6"/>
  </r>
  <r>
    <n v="4002"/>
    <s v="Terry Pratchett's Wyrd Sisters"/>
    <s v="Bring Wyrd Sisters, a comedy of Shakespearean proportions, to small-town Texas. Loosely parodies the â€œScottish Play.â€"/>
    <x v="21"/>
    <n v="23"/>
    <x v="2"/>
    <x v="0"/>
    <s v="USD"/>
    <n v="1411779761"/>
    <n v="1409187761"/>
    <b v="0"/>
    <x v="80"/>
    <b v="0"/>
    <s v="theater/plays"/>
    <x v="53"/>
    <n v="5.75"/>
    <x v="1"/>
    <x v="6"/>
  </r>
  <r>
    <n v="4003"/>
    <s v="MAMA BA-B: The Stage Play"/>
    <s v="&quot;MAMA'Z BA-B&quot; is the story of Marcus Williams who struggles to find a place for himself as a young black male."/>
    <x v="13"/>
    <n v="201"/>
    <x v="2"/>
    <x v="0"/>
    <s v="USD"/>
    <n v="1424009147"/>
    <n v="1421417147"/>
    <b v="0"/>
    <x v="84"/>
    <b v="0"/>
    <s v="theater/plays"/>
    <x v="54"/>
    <n v="100.5"/>
    <x v="1"/>
    <x v="6"/>
  </r>
  <r>
    <n v="4004"/>
    <s v="South Florida Tours"/>
    <s v="Help Launch The Queen Into South Florida!"/>
    <x v="2"/>
    <n v="1"/>
    <x v="2"/>
    <x v="0"/>
    <s v="USD"/>
    <n v="1412740457"/>
    <n v="1410148457"/>
    <b v="0"/>
    <x v="29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x v="9"/>
    <n v="40"/>
    <x v="2"/>
    <x v="0"/>
    <s v="USD"/>
    <n v="1413832985"/>
    <n v="1408648985"/>
    <b v="0"/>
    <x v="84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x v="0"/>
    <s v="USD"/>
    <n v="1455647587"/>
    <n v="1453487587"/>
    <b v="0"/>
    <x v="29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x v="13"/>
    <n v="5"/>
    <x v="2"/>
    <x v="0"/>
    <s v="USD"/>
    <n v="1409070480"/>
    <n v="1406572381"/>
    <b v="0"/>
    <x v="29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x v="1"/>
    <s v="GBP"/>
    <n v="1437606507"/>
    <n v="1435014507"/>
    <b v="0"/>
    <x v="80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x v="1"/>
    <s v="GBP"/>
    <n v="1410281360"/>
    <n v="1406825360"/>
    <b v="0"/>
    <x v="8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x v="312"/>
    <n v="1742"/>
    <x v="2"/>
    <x v="0"/>
    <s v="USD"/>
    <n v="1414348166"/>
    <n v="1412879366"/>
    <b v="0"/>
    <x v="44"/>
    <b v="0"/>
    <s v="theater/plays"/>
    <x v="148"/>
    <n v="45.84"/>
    <x v="1"/>
    <x v="6"/>
  </r>
  <r>
    <n v="4011"/>
    <s v="Just Bryan, a radio drama"/>
    <s v="Radio drama about a failed comedian with the help of his Dictaphone friend Alan, tries to become a success whilst fighting his demons."/>
    <x v="49"/>
    <n v="19"/>
    <x v="2"/>
    <x v="1"/>
    <s v="GBP"/>
    <n v="1422450278"/>
    <n v="1419858278"/>
    <b v="0"/>
    <x v="80"/>
    <b v="0"/>
    <s v="theater/plays"/>
    <x v="59"/>
    <n v="4.75"/>
    <x v="1"/>
    <x v="6"/>
  </r>
  <r>
    <n v="4012"/>
    <s v="The Butterfly Catcher"/>
    <s v="LEELA IS A 14 YEAR OLD GIRL. JONAH IS A 56 YEAR OLD MAN. IT'S BEEN GOING ON FOR 3 YEARS. HERE COMES THE NIGHT OF VIOLENT RECKONING."/>
    <x v="435"/>
    <n v="0"/>
    <x v="2"/>
    <x v="1"/>
    <s v="GBP"/>
    <n v="1430571849"/>
    <n v="1427979849"/>
    <b v="0"/>
    <x v="78"/>
    <b v="0"/>
    <s v="theater/plays"/>
    <x v="50"/>
    <n v="0"/>
    <x v="1"/>
    <x v="6"/>
  </r>
  <r>
    <n v="4013"/>
    <s v="Harriet Tubman Woman Of Faith"/>
    <s v="Harriet Tubman Woman of Faith is a remarkable narrative about the life and faith of Harriet Tubman, told through a dream of a teenager."/>
    <x v="13"/>
    <n v="26"/>
    <x v="2"/>
    <x v="0"/>
    <s v="USD"/>
    <n v="1424070823"/>
    <n v="1421478823"/>
    <b v="0"/>
    <x v="84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x v="7"/>
    <n v="0"/>
    <x v="2"/>
    <x v="0"/>
    <s v="USD"/>
    <n v="1457157269"/>
    <n v="1455861269"/>
    <b v="0"/>
    <x v="78"/>
    <b v="0"/>
    <s v="theater/plays"/>
    <x v="50"/>
    <n v="0"/>
    <x v="1"/>
    <x v="6"/>
  </r>
  <r>
    <n v="4015"/>
    <s v="Shakespeare In The Park"/>
    <s v="FREE Shakespeare In the Park in Bergen County, NJ on July 24, 25, 31, and August 1. We need your support to help keep our show FREE"/>
    <x v="39"/>
    <n v="1"/>
    <x v="2"/>
    <x v="0"/>
    <s v="USD"/>
    <n v="1437331463"/>
    <n v="1434739463"/>
    <b v="0"/>
    <x v="29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x v="2"/>
    <n v="70"/>
    <x v="2"/>
    <x v="1"/>
    <s v="GBP"/>
    <n v="1410987400"/>
    <n v="1408395400"/>
    <b v="0"/>
    <x v="63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x v="0"/>
    <s v="USD"/>
    <n v="1409846874"/>
    <n v="1407254874"/>
    <b v="0"/>
    <x v="84"/>
    <b v="0"/>
    <s v="theater/plays"/>
    <x v="60"/>
    <n v="52.5"/>
    <x v="1"/>
    <x v="6"/>
  </r>
  <r>
    <n v="4018"/>
    <s v="Time Please Fringe"/>
    <s v="Funding for a production of Time Please at the Brighton Fringe 2017... and beyond."/>
    <x v="15"/>
    <n v="130"/>
    <x v="2"/>
    <x v="1"/>
    <s v="GBP"/>
    <n v="1475877108"/>
    <n v="1473285108"/>
    <b v="0"/>
    <x v="80"/>
    <b v="0"/>
    <s v="theater/plays"/>
    <x v="114"/>
    <n v="32.5"/>
    <x v="1"/>
    <x v="6"/>
  </r>
  <r>
    <n v="4019"/>
    <s v="We Don't Play Fight"/>
    <s v="Finally a crossover of the arts takes place! Theater &amp; LIVE Pro Wrestling. A unique story featuring TV Pro Wrestling without the TV."/>
    <x v="8"/>
    <n v="29"/>
    <x v="2"/>
    <x v="0"/>
    <s v="USD"/>
    <n v="1460737680"/>
    <n v="1455725596"/>
    <b v="0"/>
    <x v="80"/>
    <b v="0"/>
    <s v="theater/plays"/>
    <x v="60"/>
    <n v="7.25"/>
    <x v="1"/>
    <x v="6"/>
  </r>
  <r>
    <n v="4020"/>
    <s v="Those That Fly"/>
    <s v="Having lived her whole life in the midst of a civil war, 11 year old Leyla dreams of being a pilot so she may fly her family to safety."/>
    <x v="20"/>
    <n v="100"/>
    <x v="2"/>
    <x v="0"/>
    <s v="USD"/>
    <n v="1427168099"/>
    <n v="1424579699"/>
    <b v="0"/>
    <x v="83"/>
    <b v="0"/>
    <s v="theater/plays"/>
    <x v="123"/>
    <n v="33.33"/>
    <x v="1"/>
    <x v="6"/>
  </r>
  <r>
    <n v="4021"/>
    <s v="Angels in Houston"/>
    <s v="Help a group of actors end bigotry in Houston, TX by supporting a  full production of Angels in America."/>
    <x v="36"/>
    <n v="125"/>
    <x v="2"/>
    <x v="0"/>
    <s v="USD"/>
    <n v="1414360358"/>
    <n v="1409176358"/>
    <b v="0"/>
    <x v="84"/>
    <b v="0"/>
    <s v="theater/plays"/>
    <x v="60"/>
    <n v="62.5"/>
    <x v="1"/>
    <x v="6"/>
  </r>
  <r>
    <n v="4022"/>
    <s v="The Merchant of Venice as Shakespeare Heard It"/>
    <s v="Help us produce a video of the first Original Pronunciation Merchant of Venice."/>
    <x v="102"/>
    <n v="12521"/>
    <x v="2"/>
    <x v="0"/>
    <s v="USD"/>
    <n v="1422759240"/>
    <n v="1418824867"/>
    <b v="0"/>
    <x v="438"/>
    <b v="0"/>
    <s v="theater/plays"/>
    <x v="140"/>
    <n v="63.56"/>
    <x v="1"/>
    <x v="6"/>
  </r>
  <r>
    <n v="4023"/>
    <s v="Forgive &amp; Forget"/>
    <s v="An original gospel stage play that explores the pain and hurt caused by those who struggle to forgive others!"/>
    <x v="39"/>
    <n v="0"/>
    <x v="2"/>
    <x v="0"/>
    <s v="USD"/>
    <n v="1458860363"/>
    <n v="1454975963"/>
    <b v="0"/>
    <x v="78"/>
    <b v="0"/>
    <s v="theater/plays"/>
    <x v="5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x v="0"/>
    <s v="USD"/>
    <n v="1441037097"/>
    <n v="1438445097"/>
    <b v="0"/>
    <x v="29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x v="6"/>
    <s v="EUR"/>
    <n v="1437889336"/>
    <n v="1432705336"/>
    <b v="0"/>
    <x v="80"/>
    <b v="0"/>
    <s v="theater/plays"/>
    <x v="62"/>
    <n v="62.5"/>
    <x v="1"/>
    <x v="6"/>
  </r>
  <r>
    <n v="4026"/>
    <s v="Speak to my Soul: A Montage of Voices"/>
    <s v="This is a play that voices that stories of the black experience in America using spoken word, song and dance."/>
    <x v="23"/>
    <n v="0"/>
    <x v="2"/>
    <x v="0"/>
    <s v="USD"/>
    <n v="1449247439"/>
    <n v="1444059839"/>
    <b v="0"/>
    <x v="78"/>
    <b v="0"/>
    <s v="theater/plays"/>
    <x v="5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x v="0"/>
    <s v="USD"/>
    <n v="1487811600"/>
    <n v="1486077481"/>
    <b v="0"/>
    <x v="63"/>
    <b v="0"/>
    <s v="theater/plays"/>
    <x v="113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x v="0"/>
    <s v="USD"/>
    <n v="1402007500"/>
    <n v="1399415500"/>
    <b v="0"/>
    <x v="202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x v="22"/>
    <n v="0"/>
    <x v="2"/>
    <x v="0"/>
    <s v="USD"/>
    <n v="1450053370"/>
    <n v="1447461370"/>
    <b v="0"/>
    <x v="78"/>
    <b v="0"/>
    <s v="theater/plays"/>
    <x v="50"/>
    <n v="0"/>
    <x v="1"/>
    <x v="6"/>
  </r>
  <r>
    <n v="4030"/>
    <s v="The Martin and Lewis Tribute Show"/>
    <s v="The world's best and only tribute to Dean Martin and Jerry Lewis_x000a_ bringing back the Music, Laughter and the Love."/>
    <x v="30"/>
    <n v="400"/>
    <x v="2"/>
    <x v="0"/>
    <s v="USD"/>
    <n v="1454525340"/>
    <n v="1452008599"/>
    <b v="0"/>
    <x v="79"/>
    <b v="0"/>
    <s v="theater/plays"/>
    <x v="63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x v="0"/>
    <s v="USD"/>
    <n v="1418914964"/>
    <n v="1414591364"/>
    <b v="0"/>
    <x v="78"/>
    <b v="0"/>
    <s v="theater/plays"/>
    <x v="5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x v="0"/>
    <s v="USD"/>
    <n v="1450211116"/>
    <n v="1445023516"/>
    <b v="0"/>
    <x v="63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x v="1"/>
    <s v="GBP"/>
    <n v="1475398800"/>
    <n v="1472711224"/>
    <b v="0"/>
    <x v="225"/>
    <b v="0"/>
    <s v="theater/plays"/>
    <x v="7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x v="0"/>
    <s v="USD"/>
    <n v="1428097450"/>
    <n v="1425509050"/>
    <b v="0"/>
    <x v="84"/>
    <b v="0"/>
    <s v="theater/plays"/>
    <x v="60"/>
    <n v="100"/>
    <x v="1"/>
    <x v="6"/>
  </r>
  <r>
    <n v="4035"/>
    <s v="The Lost Boy"/>
    <s v="&quot;Stories are where you go to look for the truth of your own life.&quot; (Frank Delaney)"/>
    <x v="3"/>
    <n v="3685"/>
    <x v="2"/>
    <x v="0"/>
    <s v="USD"/>
    <n v="1413925887"/>
    <n v="1411333887"/>
    <b v="0"/>
    <x v="20"/>
    <b v="0"/>
    <s v="theater/plays"/>
    <x v="121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x v="0"/>
    <s v="USD"/>
    <n v="1404253800"/>
    <n v="1402784964"/>
    <b v="0"/>
    <x v="57"/>
    <b v="0"/>
    <s v="theater/plays"/>
    <x v="153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x v="0"/>
    <s v="USD"/>
    <n v="1464099900"/>
    <n v="1462585315"/>
    <b v="0"/>
    <x v="84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x v="0"/>
    <s v="USD"/>
    <n v="1413573010"/>
    <n v="1408389010"/>
    <b v="0"/>
    <x v="80"/>
    <b v="0"/>
    <s v="theater/plays"/>
    <x v="81"/>
    <n v="75.25"/>
    <x v="1"/>
    <x v="6"/>
  </r>
  <r>
    <n v="4039"/>
    <s v="Defiant Entertainment presents: The Park Bench"/>
    <s v="Help stage an original One Act Play that brings awareness to Alzheimer's in its debut performance."/>
    <x v="2"/>
    <n v="300"/>
    <x v="2"/>
    <x v="0"/>
    <s v="USD"/>
    <n v="1448949540"/>
    <n v="1446048367"/>
    <b v="0"/>
    <x v="81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x v="6"/>
    <n v="2500"/>
    <x v="2"/>
    <x v="0"/>
    <s v="USD"/>
    <n v="1437188400"/>
    <n v="1432100004"/>
    <b v="0"/>
    <x v="84"/>
    <b v="0"/>
    <s v="theater/plays"/>
    <x v="134"/>
    <n v="1250"/>
    <x v="1"/>
    <x v="6"/>
  </r>
  <r>
    <n v="4041"/>
    <s v="In the Land of Gold"/>
    <s v="A bold, colouful, vibrant play centred around the last remaining monarchy of Africa."/>
    <x v="10"/>
    <n v="21"/>
    <x v="2"/>
    <x v="1"/>
    <s v="GBP"/>
    <n v="1473160954"/>
    <n v="1467976954"/>
    <b v="0"/>
    <x v="84"/>
    <b v="0"/>
    <s v="theater/plays"/>
    <x v="50"/>
    <n v="10.5"/>
    <x v="1"/>
    <x v="6"/>
  </r>
  <r>
    <n v="4042"/>
    <s v="Messages"/>
    <s v="Acting group and production for inner city youth, about inner city youth. The problems and stuation that they see everyday."/>
    <x v="3"/>
    <n v="21"/>
    <x v="2"/>
    <x v="0"/>
    <s v="USD"/>
    <n v="1421781360"/>
    <n v="1419213664"/>
    <b v="0"/>
    <x v="8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x v="43"/>
    <n v="0"/>
    <x v="2"/>
    <x v="5"/>
    <s v="CAD"/>
    <n v="1416524325"/>
    <n v="1415228325"/>
    <b v="0"/>
    <x v="78"/>
    <b v="0"/>
    <s v="theater/plays"/>
    <x v="50"/>
    <n v="0"/>
    <x v="1"/>
    <x v="6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x v="0"/>
    <s v="USD"/>
    <n v="1428642000"/>
    <n v="1426050982"/>
    <b v="0"/>
    <x v="80"/>
    <b v="0"/>
    <s v="theater/plays"/>
    <x v="151"/>
    <n v="56.25"/>
    <x v="1"/>
    <x v="6"/>
  </r>
  <r>
    <n v="4045"/>
    <s v="The Hostages"/>
    <s v="&quot;The Hostages&quot; is about a bank robbery gone wrong, as we learn more about each characters, we question who are the actually hostages..."/>
    <x v="10"/>
    <n v="1"/>
    <x v="2"/>
    <x v="2"/>
    <s v="AUD"/>
    <n v="1408596589"/>
    <n v="1406004589"/>
    <b v="0"/>
    <x v="29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x v="0"/>
    <s v="USD"/>
    <n v="1413992210"/>
    <n v="1411400210"/>
    <b v="0"/>
    <x v="8"/>
    <b v="0"/>
    <s v="theater/plays"/>
    <x v="59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x v="0"/>
    <s v="USD"/>
    <n v="1420938000"/>
    <n v="1418862743"/>
    <b v="0"/>
    <x v="80"/>
    <b v="0"/>
    <s v="theater/plays"/>
    <x v="53"/>
    <n v="27.5"/>
    <x v="1"/>
    <x v="6"/>
  </r>
  <r>
    <n v="4048"/>
    <s v="Speechless"/>
    <s v="The unspoken story of growing up disabled with cerebral palsy and no speech. This inclusive company fights ignorance using dark humour."/>
    <x v="73"/>
    <n v="3001"/>
    <x v="2"/>
    <x v="1"/>
    <s v="GBP"/>
    <n v="1460373187"/>
    <n v="1457352787"/>
    <b v="0"/>
    <x v="110"/>
    <b v="0"/>
    <s v="theater/plays"/>
    <x v="82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x v="0"/>
    <s v="USD"/>
    <n v="1436914815"/>
    <n v="1434322815"/>
    <b v="0"/>
    <x v="29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x v="15"/>
    <n v="1"/>
    <x v="2"/>
    <x v="0"/>
    <s v="USD"/>
    <n v="1414077391"/>
    <n v="1411485391"/>
    <b v="0"/>
    <x v="29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x v="2"/>
    <n v="0"/>
    <x v="2"/>
    <x v="0"/>
    <s v="USD"/>
    <n v="1399618380"/>
    <n v="1399058797"/>
    <b v="0"/>
    <x v="78"/>
    <b v="0"/>
    <s v="theater/plays"/>
    <x v="5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x v="0"/>
    <s v="USD"/>
    <n v="1413234316"/>
    <n v="1408050316"/>
    <b v="0"/>
    <x v="62"/>
    <b v="0"/>
    <s v="theater/plays"/>
    <x v="151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x v="1"/>
    <s v="GBP"/>
    <n v="1416081600"/>
    <n v="1413477228"/>
    <b v="0"/>
    <x v="84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x v="0"/>
    <s v="USD"/>
    <n v="1475294400"/>
    <n v="1472674285"/>
    <b v="0"/>
    <x v="78"/>
    <b v="0"/>
    <s v="theater/plays"/>
    <x v="5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x v="1"/>
    <s v="GBP"/>
    <n v="1403192031"/>
    <n v="1400600031"/>
    <b v="0"/>
    <x v="64"/>
    <b v="0"/>
    <s v="theater/plays"/>
    <x v="82"/>
    <n v="41.95"/>
    <x v="1"/>
    <x v="6"/>
  </r>
  <r>
    <n v="4056"/>
    <s v="American Pride"/>
    <s v="American Pride is a play centered on the Poetry of one Iraq War veteran, and follows her journey through war and back home."/>
    <x v="15"/>
    <n v="795"/>
    <x v="2"/>
    <x v="0"/>
    <s v="USD"/>
    <n v="1467575940"/>
    <n v="1465856639"/>
    <b v="0"/>
    <x v="82"/>
    <b v="0"/>
    <s v="theater/plays"/>
    <x v="226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x v="1"/>
    <s v="GBP"/>
    <n v="1448492400"/>
    <n v="1446506080"/>
    <b v="0"/>
    <x v="79"/>
    <b v="0"/>
    <s v="theater/plays"/>
    <x v="66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x v="192"/>
    <n v="95"/>
    <x v="2"/>
    <x v="0"/>
    <s v="USD"/>
    <n v="1459483140"/>
    <n v="1458178044"/>
    <b v="0"/>
    <x v="80"/>
    <b v="0"/>
    <s v="theater/plays"/>
    <x v="56"/>
    <n v="23.75"/>
    <x v="1"/>
    <x v="6"/>
  </r>
  <r>
    <n v="4059"/>
    <s v="The Million Dollar Shot"/>
    <s v="A very Canadian children's play inspired by the tradition of British pantomimes like Aladdin, and the Nutcracker."/>
    <x v="3"/>
    <n v="250"/>
    <x v="2"/>
    <x v="5"/>
    <s v="CAD"/>
    <n v="1410836400"/>
    <n v="1408116152"/>
    <b v="0"/>
    <x v="63"/>
    <b v="0"/>
    <s v="theater/plays"/>
    <x v="56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x v="5"/>
    <s v="CAD"/>
    <n v="1403539200"/>
    <n v="1400604056"/>
    <b v="0"/>
    <x v="81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x v="441"/>
    <n v="0"/>
    <x v="2"/>
    <x v="0"/>
    <s v="USD"/>
    <n v="1461205423"/>
    <n v="1456025023"/>
    <b v="0"/>
    <x v="78"/>
    <b v="0"/>
    <s v="theater/plays"/>
    <x v="5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x v="0"/>
    <s v="USD"/>
    <n v="1467481468"/>
    <n v="1464889468"/>
    <b v="0"/>
    <x v="83"/>
    <b v="0"/>
    <s v="theater/plays"/>
    <x v="53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x v="1"/>
    <s v="GBP"/>
    <n v="1403886084"/>
    <n v="1401294084"/>
    <b v="0"/>
    <x v="82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x v="2"/>
    <s v="AUD"/>
    <n v="1430316426"/>
    <n v="1427724426"/>
    <b v="0"/>
    <x v="79"/>
    <b v="0"/>
    <s v="theater/plays"/>
    <x v="118"/>
    <n v="64.17"/>
    <x v="1"/>
    <x v="6"/>
  </r>
  <r>
    <n v="4065"/>
    <s v="A Midsummer's Night's Dream"/>
    <s v="A classical/ fantasy version of midsummers done by professionally trained actors in Tulsa!"/>
    <x v="23"/>
    <n v="27"/>
    <x v="2"/>
    <x v="0"/>
    <s v="USD"/>
    <n v="1407883811"/>
    <n v="1405291811"/>
    <b v="0"/>
    <x v="80"/>
    <b v="0"/>
    <s v="theater/plays"/>
    <x v="60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x v="0"/>
    <s v="USD"/>
    <n v="1463619388"/>
    <n v="1461027388"/>
    <b v="0"/>
    <x v="29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x v="0"/>
    <s v="USD"/>
    <n v="1443408550"/>
    <n v="1439952550"/>
    <b v="0"/>
    <x v="57"/>
    <b v="0"/>
    <s v="theater/plays"/>
    <x v="220"/>
    <n v="179.12"/>
    <x v="1"/>
    <x v="6"/>
  </r>
  <r>
    <n v="4068"/>
    <s v="Produce BELLE DAME SANS MERCI a stage play"/>
    <s v="Be a PRODUCER of the Original stage play BELLE DAME SANS MERCI by Michael Fenlason! :-) :-( !"/>
    <x v="442"/>
    <n v="34.950000000000003"/>
    <x v="2"/>
    <x v="0"/>
    <s v="USD"/>
    <n v="1484348700"/>
    <n v="1481756855"/>
    <b v="0"/>
    <x v="29"/>
    <b v="0"/>
    <s v="theater/plays"/>
    <x v="60"/>
    <n v="34.950000000000003"/>
    <x v="1"/>
    <x v="6"/>
  </r>
  <r>
    <n v="4069"/>
    <s v="The Pendulum Swings"/>
    <s v="'The Pendulum Swings' is a three-act dark comedy that sees Frank and Michael await their execution on Death Row."/>
    <x v="21"/>
    <n v="430"/>
    <x v="2"/>
    <x v="1"/>
    <s v="GBP"/>
    <n v="1425124800"/>
    <n v="1421596356"/>
    <b v="0"/>
    <x v="62"/>
    <b v="0"/>
    <s v="theater/plays"/>
    <x v="122"/>
    <n v="33.08"/>
    <x v="1"/>
    <x v="6"/>
  </r>
  <r>
    <n v="4070"/>
    <s v="Southern Utah University: V-Day 2015"/>
    <s v="V-Day Southern Utah University 2015 and Second Studio Players presents: The Vagina Monologues"/>
    <x v="28"/>
    <n v="165"/>
    <x v="2"/>
    <x v="0"/>
    <s v="USD"/>
    <n v="1425178800"/>
    <n v="1422374420"/>
    <b v="0"/>
    <x v="79"/>
    <b v="0"/>
    <s v="theater/plays"/>
    <x v="123"/>
    <n v="27.5"/>
    <x v="1"/>
    <x v="6"/>
  </r>
  <r>
    <n v="4071"/>
    <s v="ATEMPORAL"/>
    <s v="ExÃ¡men final de alumnos del Centro de CapacitaciÃ³n de la ANDA. Son extractos de obras: El JardÃ­n de los CerezoS, Madre Coraje y Casa"/>
    <x v="22"/>
    <n v="0"/>
    <x v="2"/>
    <x v="14"/>
    <s v="MXN"/>
    <n v="1482779931"/>
    <n v="1480187931"/>
    <b v="0"/>
    <x v="78"/>
    <b v="0"/>
    <s v="theater/plays"/>
    <x v="5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x v="1"/>
    <s v="GBP"/>
    <n v="1408646111"/>
    <n v="1403462111"/>
    <b v="0"/>
    <x v="84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x v="0"/>
    <s v="USD"/>
    <n v="1431144000"/>
    <n v="1426407426"/>
    <b v="0"/>
    <x v="84"/>
    <b v="0"/>
    <s v="theater/plays"/>
    <x v="60"/>
    <n v="18.5"/>
    <x v="1"/>
    <x v="6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x v="1"/>
    <s v="GBP"/>
    <n v="1446732975"/>
    <n v="1444137375"/>
    <b v="0"/>
    <x v="64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x v="1"/>
    <s v="GBP"/>
    <n v="1404149280"/>
    <n v="1400547969"/>
    <b v="0"/>
    <x v="62"/>
    <b v="0"/>
    <s v="theater/plays"/>
    <x v="129"/>
    <n v="44.31"/>
    <x v="1"/>
    <x v="6"/>
  </r>
  <r>
    <n v="4076"/>
    <s v="The Walls of Jericho ( A Voice for Warrior Families)"/>
    <s v="A play to raise awareness about the effects of mental illness on a military family in the Cold War area."/>
    <x v="176"/>
    <n v="0"/>
    <x v="2"/>
    <x v="0"/>
    <s v="USD"/>
    <n v="1413921060"/>
    <n v="1411499149"/>
    <b v="0"/>
    <x v="78"/>
    <b v="0"/>
    <s v="theater/plays"/>
    <x v="5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x v="0"/>
    <s v="USD"/>
    <n v="1482339794"/>
    <n v="1479747794"/>
    <b v="0"/>
    <x v="79"/>
    <b v="0"/>
    <s v="theater/plays"/>
    <x v="114"/>
    <n v="222.5"/>
    <x v="1"/>
    <x v="6"/>
  </r>
  <r>
    <n v="4078"/>
    <s v="Theatre Memoire"/>
    <s v="Theatre Memoire are a High Wycombe based theatre company. Performing plays about multi-culturalism and interconectedness."/>
    <x v="49"/>
    <n v="0"/>
    <x v="2"/>
    <x v="1"/>
    <s v="GBP"/>
    <n v="1485543242"/>
    <n v="1482951242"/>
    <b v="0"/>
    <x v="78"/>
    <b v="0"/>
    <s v="theater/plays"/>
    <x v="5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x v="0"/>
    <s v="USD"/>
    <n v="1466375521"/>
    <n v="1463783521"/>
    <b v="0"/>
    <x v="29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x v="9"/>
    <n v="0"/>
    <x v="2"/>
    <x v="0"/>
    <s v="USD"/>
    <n v="1465930440"/>
    <n v="1463849116"/>
    <b v="0"/>
    <x v="78"/>
    <b v="0"/>
    <s v="theater/plays"/>
    <x v="50"/>
    <n v="0"/>
    <x v="1"/>
    <x v="6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x v="0"/>
    <s v="USD"/>
    <n v="1425819425"/>
    <n v="1423231025"/>
    <b v="0"/>
    <x v="8"/>
    <b v="0"/>
    <s v="theater/plays"/>
    <x v="63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x v="0"/>
    <s v="USD"/>
    <n v="1447542000"/>
    <n v="1446179553"/>
    <b v="0"/>
    <x v="84"/>
    <b v="0"/>
    <s v="theater/plays"/>
    <x v="53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x v="0"/>
    <s v="USD"/>
    <n v="1452795416"/>
    <n v="1450203416"/>
    <b v="0"/>
    <x v="79"/>
    <b v="0"/>
    <s v="theater/plays"/>
    <x v="66"/>
    <n v="126.5"/>
    <x v="1"/>
    <x v="6"/>
  </r>
  <r>
    <n v="4084"/>
    <s v="WANTS (We Are Not The Same)"/>
    <s v="WANTS deals with diversity in all its various facets._x000a_The drama is set in a futuristic society where no diversity si accepted."/>
    <x v="9"/>
    <n v="10"/>
    <x v="2"/>
    <x v="13"/>
    <s v="EUR"/>
    <n v="1476008906"/>
    <n v="1473416906"/>
    <b v="0"/>
    <x v="29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x v="0"/>
    <s v="USD"/>
    <n v="1427169540"/>
    <n v="1424701775"/>
    <b v="0"/>
    <x v="29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x v="28"/>
    <n v="47"/>
    <x v="2"/>
    <x v="0"/>
    <s v="USD"/>
    <n v="1448078400"/>
    <n v="1445985299"/>
    <b v="0"/>
    <x v="81"/>
    <b v="0"/>
    <s v="theater/plays"/>
    <x v="62"/>
    <n v="9.4"/>
    <x v="1"/>
    <x v="6"/>
  </r>
  <r>
    <n v="4087"/>
    <s v="Stage Production &quot;The Nail Shop&quot;"/>
    <s v="Comedy Stage Play"/>
    <x v="376"/>
    <n v="0"/>
    <x v="2"/>
    <x v="0"/>
    <s v="USD"/>
    <n v="1468777786"/>
    <n v="1466185786"/>
    <b v="0"/>
    <x v="78"/>
    <b v="0"/>
    <s v="theater/plays"/>
    <x v="50"/>
    <n v="0"/>
    <x v="1"/>
    <x v="6"/>
  </r>
  <r>
    <n v="4088"/>
    <s v="Community Theatre Project-Children's Show (Arthur)"/>
    <s v="Young persons theatre company working in deprived area seeking funding for children's theatrical production."/>
    <x v="13"/>
    <n v="216"/>
    <x v="2"/>
    <x v="1"/>
    <s v="GBP"/>
    <n v="1421403960"/>
    <n v="1418827324"/>
    <b v="0"/>
    <x v="8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x v="0"/>
    <s v="USD"/>
    <n v="1433093700"/>
    <n v="1430242488"/>
    <b v="0"/>
    <x v="22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x v="28"/>
    <n v="32"/>
    <x v="2"/>
    <x v="0"/>
    <s v="USD"/>
    <n v="1438959600"/>
    <n v="1437754137"/>
    <b v="0"/>
    <x v="83"/>
    <b v="0"/>
    <s v="theater/plays"/>
    <x v="56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x v="0"/>
    <s v="USD"/>
    <n v="1421410151"/>
    <n v="1418818151"/>
    <b v="0"/>
    <x v="22"/>
    <b v="0"/>
    <s v="theater/plays"/>
    <x v="55"/>
    <n v="25.5"/>
    <x v="1"/>
    <x v="6"/>
  </r>
  <r>
    <n v="4092"/>
    <s v="A CRY FOR HELP"/>
    <s v="&quot;A Cry for Help is Riveting, Inspiring, and Mesmerizing. You will laugh, cry, and be thinking about your own Cry for Help&quot;"/>
    <x v="74"/>
    <n v="20"/>
    <x v="2"/>
    <x v="0"/>
    <s v="USD"/>
    <n v="1428205247"/>
    <n v="1423024847"/>
    <b v="0"/>
    <x v="29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x v="1"/>
    <s v="GBP"/>
    <n v="1440272093"/>
    <n v="1435088093"/>
    <b v="0"/>
    <x v="80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x v="13"/>
    <n v="730"/>
    <x v="2"/>
    <x v="0"/>
    <s v="USD"/>
    <n v="1413953940"/>
    <n v="1410141900"/>
    <b v="0"/>
    <x v="22"/>
    <b v="0"/>
    <s v="theater/plays"/>
    <x v="121"/>
    <n v="91.25"/>
    <x v="1"/>
    <x v="6"/>
  </r>
  <r>
    <n v="4095"/>
    <s v="LOPE ENAMORADO"/>
    <s v="Proyecto teatral dirigido por MartÃ­n Acosta que habla y reflexiona sobre el amor y su naturaleza."/>
    <x v="11"/>
    <n v="800"/>
    <x v="2"/>
    <x v="14"/>
    <s v="MXN"/>
    <n v="1482108350"/>
    <n v="1479516350"/>
    <b v="0"/>
    <x v="29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x v="1"/>
    <s v="GBP"/>
    <n v="1488271860"/>
    <n v="1484484219"/>
    <b v="0"/>
    <x v="81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x v="1"/>
    <s v="GBP"/>
    <n v="1454284500"/>
    <n v="1449431237"/>
    <b v="0"/>
    <x v="78"/>
    <b v="0"/>
    <s v="theater/plays"/>
    <x v="50"/>
    <n v="0"/>
    <x v="1"/>
    <x v="6"/>
  </r>
  <r>
    <n v="4098"/>
    <s v="Life is simple"/>
    <s v="Community Youth play, written by and performed by the youth about finding joy in the simple things in life"/>
    <x v="96"/>
    <n v="0"/>
    <x v="2"/>
    <x v="0"/>
    <s v="USD"/>
    <n v="1465060797"/>
    <n v="1462468797"/>
    <b v="0"/>
    <x v="78"/>
    <b v="0"/>
    <s v="theater/plays"/>
    <x v="5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x v="0"/>
    <s v="USD"/>
    <n v="1472847873"/>
    <n v="1468959873"/>
    <b v="0"/>
    <x v="29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x v="444"/>
    <n v="0"/>
    <x v="2"/>
    <x v="0"/>
    <s v="USD"/>
    <n v="1414205990"/>
    <n v="1413341990"/>
    <b v="0"/>
    <x v="78"/>
    <b v="0"/>
    <s v="theater/plays"/>
    <x v="5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x v="0"/>
    <s v="USD"/>
    <n v="1485380482"/>
    <n v="1482788482"/>
    <b v="0"/>
    <x v="78"/>
    <b v="0"/>
    <s v="theater/plays"/>
    <x v="50"/>
    <n v="0"/>
    <x v="1"/>
    <x v="6"/>
  </r>
  <r>
    <n v="4102"/>
    <s v="4th Wall Theatre Project"/>
    <s v="Local Community theater to get up and running in the Idaho Falls area. Something new, something different!"/>
    <x v="2"/>
    <n v="137"/>
    <x v="2"/>
    <x v="0"/>
    <s v="USD"/>
    <n v="1463343673"/>
    <n v="1460751673"/>
    <b v="0"/>
    <x v="79"/>
    <b v="0"/>
    <s v="theater/plays"/>
    <x v="117"/>
    <n v="22.83"/>
    <x v="1"/>
    <x v="6"/>
  </r>
  <r>
    <n v="4103"/>
    <s v="Weather Men"/>
    <s v="Weather Men is a play, written by Nathan Black.  A comedy/drama that explores the question of 'why people stay together?'"/>
    <x v="28"/>
    <n v="100"/>
    <x v="2"/>
    <x v="0"/>
    <s v="USD"/>
    <n v="1440613920"/>
    <n v="1435953566"/>
    <b v="0"/>
    <x v="79"/>
    <b v="0"/>
    <s v="theater/plays"/>
    <x v="54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x v="9"/>
    <n v="641"/>
    <x v="2"/>
    <x v="2"/>
    <s v="AUD"/>
    <n v="1477550434"/>
    <n v="1474958434"/>
    <b v="0"/>
    <x v="25"/>
    <b v="0"/>
    <s v="theater/plays"/>
    <x v="70"/>
    <n v="45.79"/>
    <x v="1"/>
    <x v="6"/>
  </r>
  <r>
    <n v="4105"/>
    <s v="Â¡LlÃ©vame!"/>
    <s v="Buscamos finalizar el proceso de producciÃ³n de un espectÃ¡culo de payaso y con Ã©l, activar espacios pÃºblicos para la escena clown."/>
    <x v="287"/>
    <n v="2300"/>
    <x v="2"/>
    <x v="14"/>
    <s v="MXN"/>
    <n v="1482711309"/>
    <n v="1479860109"/>
    <b v="0"/>
    <x v="79"/>
    <b v="0"/>
    <s v="theater/plays"/>
    <x v="113"/>
    <n v="383.33"/>
    <x v="1"/>
    <x v="6"/>
  </r>
  <r>
    <n v="4106"/>
    <s v="David Facer, Paradox Magic"/>
    <s v="No magic show has ever integrated theatre arts like this.  World of Paradox is designed for all audiences and is interactive in nature."/>
    <x v="10"/>
    <n v="3530"/>
    <x v="2"/>
    <x v="0"/>
    <s v="USD"/>
    <n v="1427936400"/>
    <n v="1424221866"/>
    <b v="0"/>
    <x v="51"/>
    <b v="0"/>
    <s v="theater/plays"/>
    <x v="376"/>
    <n v="106.97"/>
    <x v="1"/>
    <x v="6"/>
  </r>
  <r>
    <n v="4107"/>
    <s v="Sacrifice"/>
    <s v="A new dramatic comedy dealing with a father's unwillingness to let go of his past causes major problems for the future of his daughter."/>
    <x v="13"/>
    <n v="41"/>
    <x v="2"/>
    <x v="0"/>
    <s v="USD"/>
    <n v="1411596001"/>
    <n v="1409608801"/>
    <b v="0"/>
    <x v="80"/>
    <b v="0"/>
    <s v="theater/plays"/>
    <x v="5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x v="9"/>
    <n v="59"/>
    <x v="2"/>
    <x v="0"/>
    <s v="USD"/>
    <n v="1488517200"/>
    <n v="1485909937"/>
    <b v="0"/>
    <x v="29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x v="2"/>
    <n v="0"/>
    <x v="2"/>
    <x v="1"/>
    <s v="GBP"/>
    <n v="1448805404"/>
    <n v="1446209804"/>
    <b v="0"/>
    <x v="78"/>
    <b v="0"/>
    <s v="theater/plays"/>
    <x v="5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x v="1"/>
    <s v="GBP"/>
    <n v="1469113351"/>
    <n v="1463929351"/>
    <b v="0"/>
    <x v="79"/>
    <b v="0"/>
    <s v="theater/plays"/>
    <x v="129"/>
    <n v="14.33"/>
    <x v="1"/>
    <x v="6"/>
  </r>
  <r>
    <n v="4111"/>
    <s v="REBORN IN LOVE"/>
    <s v="REBORN IN LOVE is the sequel to REBORN FROM ABOVE: A Tale of Eternal Love.  This is part two, of a One-Act play series."/>
    <x v="9"/>
    <n v="94"/>
    <x v="2"/>
    <x v="0"/>
    <s v="USD"/>
    <n v="1424747740"/>
    <n v="1422155740"/>
    <b v="0"/>
    <x v="79"/>
    <b v="0"/>
    <s v="theater/plays"/>
    <x v="56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x v="17"/>
    <s v="EUR"/>
    <n v="1456617600"/>
    <n v="1454280186"/>
    <b v="0"/>
    <x v="29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x v="0"/>
    <s v="USD"/>
    <n v="1452234840"/>
    <n v="1450619123"/>
    <b v="0"/>
    <x v="83"/>
    <b v="0"/>
    <s v="theater/plays"/>
    <x v="5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8BB18D-979E-473A-B99F-AF9FADDE3063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5" firstHeaderRow="1" firstDataRow="2" firstDataCol="1" rowPageCount="1" colPageCount="1"/>
  <pivotFields count="18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showAll="0">
      <items count="378">
        <item x="50"/>
        <item x="60"/>
        <item x="53"/>
        <item x="56"/>
        <item x="65"/>
        <item x="62"/>
        <item x="52"/>
        <item x="113"/>
        <item x="59"/>
        <item x="114"/>
        <item x="54"/>
        <item x="57"/>
        <item x="81"/>
        <item x="55"/>
        <item x="51"/>
        <item x="77"/>
        <item x="63"/>
        <item x="123"/>
        <item x="82"/>
        <item x="118"/>
        <item x="68"/>
        <item x="70"/>
        <item x="66"/>
        <item x="61"/>
        <item x="148"/>
        <item x="78"/>
        <item x="73"/>
        <item x="117"/>
        <item x="58"/>
        <item x="129"/>
        <item x="75"/>
        <item x="134"/>
        <item x="188"/>
        <item x="69"/>
        <item x="122"/>
        <item x="131"/>
        <item x="71"/>
        <item x="121"/>
        <item x="151"/>
        <item x="115"/>
        <item x="67"/>
        <item x="139"/>
        <item x="72"/>
        <item x="152"/>
        <item x="156"/>
        <item x="79"/>
        <item x="132"/>
        <item x="153"/>
        <item x="216"/>
        <item x="190"/>
        <item x="119"/>
        <item x="76"/>
        <item x="221"/>
        <item x="226"/>
        <item x="358"/>
        <item x="80"/>
        <item x="219"/>
        <item x="74"/>
        <item x="155"/>
        <item x="64"/>
        <item x="220"/>
        <item x="353"/>
        <item x="163"/>
        <item x="116"/>
        <item x="187"/>
        <item x="356"/>
        <item x="149"/>
        <item x="140"/>
        <item x="376"/>
        <item x="225"/>
        <item x="130"/>
        <item x="150"/>
        <item x="375"/>
        <item x="135"/>
        <item x="133"/>
        <item x="154"/>
        <item x="189"/>
        <item x="374"/>
        <item x="369"/>
        <item x="162"/>
        <item x="8"/>
        <item x="7"/>
        <item x="21"/>
        <item x="33"/>
        <item x="3"/>
        <item x="2"/>
        <item x="6"/>
        <item x="13"/>
        <item x="29"/>
        <item x="15"/>
        <item x="5"/>
        <item x="38"/>
        <item x="20"/>
        <item x="40"/>
        <item x="35"/>
        <item x="41"/>
        <item x="31"/>
        <item x="16"/>
        <item x="90"/>
        <item x="17"/>
        <item x="28"/>
        <item x="10"/>
        <item x="108"/>
        <item x="4"/>
        <item x="39"/>
        <item x="105"/>
        <item x="9"/>
        <item x="37"/>
        <item x="30"/>
        <item x="32"/>
        <item x="22"/>
        <item x="26"/>
        <item x="88"/>
        <item x="18"/>
        <item x="84"/>
        <item x="165"/>
        <item x="104"/>
        <item x="0"/>
        <item x="178"/>
        <item x="86"/>
        <item x="49"/>
        <item x="48"/>
        <item x="24"/>
        <item x="1"/>
        <item x="124"/>
        <item x="14"/>
        <item x="91"/>
        <item x="92"/>
        <item x="34"/>
        <item x="328"/>
        <item x="95"/>
        <item x="298"/>
        <item x="143"/>
        <item x="42"/>
        <item x="224"/>
        <item x="19"/>
        <item x="94"/>
        <item x="96"/>
        <item x="137"/>
        <item x="175"/>
        <item x="12"/>
        <item x="164"/>
        <item x="184"/>
        <item x="200"/>
        <item x="344"/>
        <item x="11"/>
        <item x="183"/>
        <item x="23"/>
        <item x="239"/>
        <item x="312"/>
        <item x="106"/>
        <item x="193"/>
        <item x="174"/>
        <item x="36"/>
        <item x="107"/>
        <item x="215"/>
        <item x="98"/>
        <item x="93"/>
        <item x="99"/>
        <item x="144"/>
        <item x="141"/>
        <item x="112"/>
        <item x="25"/>
        <item x="361"/>
        <item x="85"/>
        <item x="362"/>
        <item x="229"/>
        <item x="340"/>
        <item x="192"/>
        <item x="364"/>
        <item x="87"/>
        <item x="268"/>
        <item x="242"/>
        <item x="146"/>
        <item x="228"/>
        <item x="279"/>
        <item x="45"/>
        <item x="171"/>
        <item x="177"/>
        <item x="234"/>
        <item x="180"/>
        <item x="195"/>
        <item x="142"/>
        <item x="207"/>
        <item x="158"/>
        <item x="110"/>
        <item x="251"/>
        <item x="367"/>
        <item x="185"/>
        <item x="197"/>
        <item x="182"/>
        <item x="111"/>
        <item x="205"/>
        <item x="257"/>
        <item x="147"/>
        <item x="198"/>
        <item x="47"/>
        <item x="360"/>
        <item x="316"/>
        <item x="337"/>
        <item x="372"/>
        <item x="235"/>
        <item x="371"/>
        <item x="97"/>
        <item x="100"/>
        <item x="145"/>
        <item x="259"/>
        <item x="263"/>
        <item x="160"/>
        <item x="138"/>
        <item x="366"/>
        <item x="89"/>
        <item x="227"/>
        <item x="186"/>
        <item x="299"/>
        <item x="351"/>
        <item x="46"/>
        <item x="260"/>
        <item x="211"/>
        <item x="365"/>
        <item x="194"/>
        <item x="169"/>
        <item x="172"/>
        <item x="109"/>
        <item x="249"/>
        <item x="217"/>
        <item x="170"/>
        <item x="243"/>
        <item x="222"/>
        <item x="213"/>
        <item x="334"/>
        <item x="128"/>
        <item x="168"/>
        <item x="306"/>
        <item x="212"/>
        <item x="204"/>
        <item x="127"/>
        <item x="176"/>
        <item x="269"/>
        <item x="208"/>
        <item x="103"/>
        <item x="245"/>
        <item x="359"/>
        <item x="315"/>
        <item x="283"/>
        <item x="363"/>
        <item x="166"/>
        <item x="101"/>
        <item x="238"/>
        <item x="181"/>
        <item x="347"/>
        <item x="321"/>
        <item x="126"/>
        <item x="120"/>
        <item x="272"/>
        <item x="83"/>
        <item x="223"/>
        <item x="27"/>
        <item x="258"/>
        <item x="136"/>
        <item x="280"/>
        <item x="355"/>
        <item x="261"/>
        <item x="167"/>
        <item x="336"/>
        <item x="319"/>
        <item x="370"/>
        <item x="304"/>
        <item x="357"/>
        <item x="368"/>
        <item x="161"/>
        <item x="252"/>
        <item x="232"/>
        <item x="329"/>
        <item x="345"/>
        <item x="159"/>
        <item x="278"/>
        <item x="255"/>
        <item x="271"/>
        <item x="244"/>
        <item x="250"/>
        <item x="310"/>
        <item x="191"/>
        <item x="322"/>
        <item x="256"/>
        <item x="296"/>
        <item x="352"/>
        <item x="102"/>
        <item x="273"/>
        <item x="43"/>
        <item x="237"/>
        <item x="253"/>
        <item x="327"/>
        <item x="326"/>
        <item x="289"/>
        <item x="210"/>
        <item x="274"/>
        <item x="196"/>
        <item x="333"/>
        <item x="330"/>
        <item x="292"/>
        <item x="201"/>
        <item x="354"/>
        <item x="314"/>
        <item x="277"/>
        <item x="209"/>
        <item x="267"/>
        <item x="286"/>
        <item x="348"/>
        <item x="264"/>
        <item x="303"/>
        <item x="199"/>
        <item x="290"/>
        <item x="275"/>
        <item x="284"/>
        <item x="332"/>
        <item x="285"/>
        <item x="331"/>
        <item x="293"/>
        <item x="295"/>
        <item x="282"/>
        <item x="206"/>
        <item x="246"/>
        <item x="270"/>
        <item x="317"/>
        <item x="343"/>
        <item x="335"/>
        <item x="202"/>
        <item x="248"/>
        <item x="236"/>
        <item x="297"/>
        <item x="324"/>
        <item x="320"/>
        <item x="173"/>
        <item x="231"/>
        <item x="233"/>
        <item x="307"/>
        <item x="276"/>
        <item x="262"/>
        <item x="339"/>
        <item x="218"/>
        <item x="266"/>
        <item x="300"/>
        <item x="294"/>
        <item x="342"/>
        <item x="313"/>
        <item x="350"/>
        <item x="288"/>
        <item x="254"/>
        <item x="291"/>
        <item x="241"/>
        <item x="247"/>
        <item x="305"/>
        <item x="301"/>
        <item x="203"/>
        <item x="302"/>
        <item x="214"/>
        <item x="325"/>
        <item x="308"/>
        <item x="341"/>
        <item x="240"/>
        <item x="125"/>
        <item x="346"/>
        <item x="281"/>
        <item x="230"/>
        <item x="323"/>
        <item x="287"/>
        <item x="318"/>
        <item x="311"/>
        <item x="44"/>
        <item x="338"/>
        <item x="373"/>
        <item x="265"/>
        <item x="157"/>
        <item x="179"/>
        <item x="309"/>
        <item x="349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CCC94D-D3FC-4D2C-B0A7-A13097710E4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8BDAB-9866-4456-BB22-1C684ED9613B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95" zoomScaleNormal="95" workbookViewId="0">
      <pane ySplit="1" topLeftCell="A2" activePane="bottomLeft" state="frozen"/>
      <selection pane="bottomLeft" activeCell="D1" sqref="D1:E104857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6.332031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2.33203125" customWidth="1"/>
    <col min="15" max="15" width="17.44140625" bestFit="1" customWidth="1"/>
    <col min="16" max="16" width="16.21875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8358</v>
      </c>
      <c r="S1" s="10" t="s">
        <v>8365</v>
      </c>
      <c r="T1" s="10" t="s">
        <v>8366</v>
      </c>
    </row>
    <row r="2" spans="1:20" ht="43.2" hidden="1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1">
        <f>IFERROR(ROUND(E2/L2,2),0)</f>
        <v>63.92</v>
      </c>
      <c r="Q2" s="13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28.8" hidden="1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1">
        <f t="shared" ref="P3:P66" si="1">IFERROR(ROUND(E3/L3,2),0)</f>
        <v>185.48</v>
      </c>
      <c r="Q3" s="13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3.2" hidden="1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1">
        <f t="shared" si="1"/>
        <v>15</v>
      </c>
      <c r="Q4" s="13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28.8" hidden="1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1">
        <f t="shared" si="1"/>
        <v>69.27</v>
      </c>
      <c r="Q5" s="13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57.6" hidden="1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1">
        <f t="shared" si="1"/>
        <v>190.55</v>
      </c>
      <c r="Q6" s="13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3.2" hidden="1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1">
        <f t="shared" si="1"/>
        <v>93.4</v>
      </c>
      <c r="Q7" s="13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43.2" hidden="1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1">
        <f t="shared" si="1"/>
        <v>146.88</v>
      </c>
      <c r="Q8" s="13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57.6" hidden="1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1">
        <f t="shared" si="1"/>
        <v>159.82</v>
      </c>
      <c r="Q9" s="13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28.8" hidden="1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1">
        <f t="shared" si="1"/>
        <v>291.79000000000002</v>
      </c>
      <c r="Q10" s="13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3.2" hidden="1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1">
        <f t="shared" si="1"/>
        <v>31.5</v>
      </c>
      <c r="Q11" s="13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43.2" hidden="1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1">
        <f t="shared" si="1"/>
        <v>158.68</v>
      </c>
      <c r="Q12" s="13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57.6" hidden="1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1">
        <f t="shared" si="1"/>
        <v>80.33</v>
      </c>
      <c r="Q13" s="13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57.6" hidden="1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1">
        <f t="shared" si="1"/>
        <v>59.96</v>
      </c>
      <c r="Q14" s="13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3.2" hidden="1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1">
        <f t="shared" si="1"/>
        <v>109.78</v>
      </c>
      <c r="Q15" s="13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28.8" hidden="1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1">
        <f t="shared" si="1"/>
        <v>147.71</v>
      </c>
      <c r="Q16" s="13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3.2" hidden="1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1">
        <f t="shared" si="1"/>
        <v>21.76</v>
      </c>
      <c r="Q17" s="13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43.2" hidden="1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1">
        <f t="shared" si="1"/>
        <v>171.84</v>
      </c>
      <c r="Q18" s="13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43.2" hidden="1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1">
        <f t="shared" si="1"/>
        <v>41.94</v>
      </c>
      <c r="Q19" s="13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3.2" hidden="1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1">
        <f t="shared" si="1"/>
        <v>93.26</v>
      </c>
      <c r="Q20" s="13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43.2" hidden="1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1">
        <f t="shared" si="1"/>
        <v>56.14</v>
      </c>
      <c r="Q21" s="13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3.2" hidden="1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1">
        <f t="shared" si="1"/>
        <v>80.16</v>
      </c>
      <c r="Q22" s="13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3.2" hidden="1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1">
        <f t="shared" si="1"/>
        <v>199.9</v>
      </c>
      <c r="Q23" s="13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28.8" hidden="1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1">
        <f t="shared" si="1"/>
        <v>51.25</v>
      </c>
      <c r="Q24" s="13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3.2" hidden="1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1">
        <f t="shared" si="1"/>
        <v>103.04</v>
      </c>
      <c r="Q25" s="13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28.8" hidden="1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1">
        <f t="shared" si="1"/>
        <v>66.349999999999994</v>
      </c>
      <c r="Q26" s="13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43.2" hidden="1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1">
        <f t="shared" si="1"/>
        <v>57.14</v>
      </c>
      <c r="Q27" s="13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3.2" hidden="1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1">
        <f t="shared" si="1"/>
        <v>102.11</v>
      </c>
      <c r="Q28" s="13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3.2" hidden="1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1">
        <f t="shared" si="1"/>
        <v>148.97</v>
      </c>
      <c r="Q29" s="13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28.8" hidden="1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1">
        <f t="shared" si="1"/>
        <v>169.61</v>
      </c>
      <c r="Q30" s="13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43.2" hidden="1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1">
        <f t="shared" si="1"/>
        <v>31.62</v>
      </c>
      <c r="Q31" s="13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3.2" hidden="1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1">
        <f t="shared" si="1"/>
        <v>76.45</v>
      </c>
      <c r="Q32" s="13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3.2" hidden="1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1">
        <f t="shared" si="1"/>
        <v>13</v>
      </c>
      <c r="Q33" s="13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57.6" hidden="1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1">
        <f t="shared" si="1"/>
        <v>320.45</v>
      </c>
      <c r="Q34" s="13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43.2" hidden="1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1">
        <f t="shared" si="1"/>
        <v>83.75</v>
      </c>
      <c r="Q35" s="13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43.2" hidden="1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1">
        <f t="shared" si="1"/>
        <v>49.88</v>
      </c>
      <c r="Q36" s="13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3.2" hidden="1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1">
        <f t="shared" si="1"/>
        <v>59.46</v>
      </c>
      <c r="Q37" s="13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28.8" hidden="1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1">
        <f t="shared" si="1"/>
        <v>193.84</v>
      </c>
      <c r="Q38" s="13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43.2" hidden="1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1">
        <f t="shared" si="1"/>
        <v>159.51</v>
      </c>
      <c r="Q39" s="13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3.2" hidden="1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1">
        <f t="shared" si="1"/>
        <v>41.68</v>
      </c>
      <c r="Q40" s="13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57.6" hidden="1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1">
        <f t="shared" si="1"/>
        <v>150.9</v>
      </c>
      <c r="Q41" s="13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43.2" hidden="1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1">
        <f t="shared" si="1"/>
        <v>126.69</v>
      </c>
      <c r="Q42" s="13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43.2" hidden="1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1">
        <f t="shared" si="1"/>
        <v>105.26</v>
      </c>
      <c r="Q43" s="13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43.2" hidden="1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1">
        <f t="shared" si="1"/>
        <v>117.51</v>
      </c>
      <c r="Q44" s="13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43.2" hidden="1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1">
        <f t="shared" si="1"/>
        <v>117.36</v>
      </c>
      <c r="Q45" s="13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57.6" hidden="1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1">
        <f t="shared" si="1"/>
        <v>133.33000000000001</v>
      </c>
      <c r="Q46" s="13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3.2" hidden="1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1">
        <f t="shared" si="1"/>
        <v>98.36</v>
      </c>
      <c r="Q47" s="13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3.2" hidden="1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1">
        <f t="shared" si="1"/>
        <v>194.44</v>
      </c>
      <c r="Q48" s="13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57.6" hidden="1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1">
        <f t="shared" si="1"/>
        <v>76.87</v>
      </c>
      <c r="Q49" s="13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43.2" hidden="1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1">
        <f t="shared" si="1"/>
        <v>56.82</v>
      </c>
      <c r="Q50" s="13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idden="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1">
        <f t="shared" si="1"/>
        <v>137.93</v>
      </c>
      <c r="Q51" s="13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3.2" hidden="1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1">
        <f t="shared" si="1"/>
        <v>27.27</v>
      </c>
      <c r="Q52" s="13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43.2" hidden="1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1">
        <f t="shared" si="1"/>
        <v>118.34</v>
      </c>
      <c r="Q53" s="13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3.2" hidden="1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1">
        <f t="shared" si="1"/>
        <v>223.48</v>
      </c>
      <c r="Q54" s="13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28.8" hidden="1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1">
        <f t="shared" si="1"/>
        <v>28.11</v>
      </c>
      <c r="Q55" s="13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57.6" hidden="1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1">
        <f t="shared" si="1"/>
        <v>194.23</v>
      </c>
      <c r="Q56" s="13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3.2" hidden="1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1">
        <f t="shared" si="1"/>
        <v>128.94999999999999</v>
      </c>
      <c r="Q57" s="13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28.8" hidden="1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1">
        <f t="shared" si="1"/>
        <v>49.32</v>
      </c>
      <c r="Q58" s="13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43.2" hidden="1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1">
        <f t="shared" si="1"/>
        <v>221.52</v>
      </c>
      <c r="Q59" s="13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3.2" hidden="1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1">
        <f t="shared" si="1"/>
        <v>137.21</v>
      </c>
      <c r="Q60" s="13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43.2" hidden="1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1">
        <f t="shared" si="1"/>
        <v>606.82000000000005</v>
      </c>
      <c r="Q61" s="13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3.2" hidden="1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1">
        <f t="shared" si="1"/>
        <v>43.04</v>
      </c>
      <c r="Q62" s="13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43.2" hidden="1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1">
        <f t="shared" si="1"/>
        <v>322.39</v>
      </c>
      <c r="Q63" s="13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43.2" hidden="1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1">
        <f t="shared" si="1"/>
        <v>96.71</v>
      </c>
      <c r="Q64" s="13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3.2" hidden="1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1">
        <f t="shared" si="1"/>
        <v>35.47</v>
      </c>
      <c r="Q65" s="13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43.2" hidden="1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 s="11">
        <f t="shared" si="1"/>
        <v>86.67</v>
      </c>
      <c r="Q66" s="13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3.2" hidden="1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 s="11">
        <f t="shared" ref="P67:P130" si="5">IFERROR(ROUND(E67/L67,2),0)</f>
        <v>132.05000000000001</v>
      </c>
      <c r="Q67" s="13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 s="11">
        <f t="shared" si="5"/>
        <v>91.23</v>
      </c>
      <c r="Q68" s="13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3.2" hidden="1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 s="11">
        <f t="shared" si="5"/>
        <v>116.25</v>
      </c>
      <c r="Q69" s="13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57.6" hidden="1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 s="11">
        <f t="shared" si="5"/>
        <v>21.19</v>
      </c>
      <c r="Q70" s="13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43.2" hidden="1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 s="11">
        <f t="shared" si="5"/>
        <v>62.33</v>
      </c>
      <c r="Q71" s="13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43.2" hidden="1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 s="11">
        <f t="shared" si="5"/>
        <v>37.409999999999997</v>
      </c>
      <c r="Q72" s="13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3.2" hidden="1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 s="11">
        <f t="shared" si="5"/>
        <v>69.72</v>
      </c>
      <c r="Q73" s="13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43.2" hidden="1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 s="11">
        <f t="shared" si="5"/>
        <v>58.17</v>
      </c>
      <c r="Q74" s="13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43.2" hidden="1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 s="11">
        <f t="shared" si="5"/>
        <v>50</v>
      </c>
      <c r="Q75" s="13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43.2" hidden="1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 s="11">
        <f t="shared" si="5"/>
        <v>19.47</v>
      </c>
      <c r="Q76" s="13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3.2" hidden="1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 s="11">
        <f t="shared" si="5"/>
        <v>85.96</v>
      </c>
      <c r="Q77" s="13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43.2" hidden="1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 s="11">
        <f t="shared" si="5"/>
        <v>30.67</v>
      </c>
      <c r="Q78" s="13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3.2" hidden="1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 s="11">
        <f t="shared" si="5"/>
        <v>60.38</v>
      </c>
      <c r="Q79" s="13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86.4" hidden="1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 s="11">
        <f t="shared" si="5"/>
        <v>38.6</v>
      </c>
      <c r="Q80" s="13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3.2" hidden="1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 s="11">
        <f t="shared" si="5"/>
        <v>40.270000000000003</v>
      </c>
      <c r="Q81" s="13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3.2" hidden="1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 s="11">
        <f t="shared" si="5"/>
        <v>273.83</v>
      </c>
      <c r="Q82" s="13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43.2" hidden="1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 s="11">
        <f t="shared" si="5"/>
        <v>53.04</v>
      </c>
      <c r="Q83" s="13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43.2" hidden="1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 s="11">
        <f t="shared" si="5"/>
        <v>40.01</v>
      </c>
      <c r="Q84" s="13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43.2" hidden="1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 s="11">
        <f t="shared" si="5"/>
        <v>15.77</v>
      </c>
      <c r="Q85" s="13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3.2" hidden="1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 s="11">
        <f t="shared" si="5"/>
        <v>71.430000000000007</v>
      </c>
      <c r="Q86" s="13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43.2" hidden="1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 s="11">
        <f t="shared" si="5"/>
        <v>71.709999999999994</v>
      </c>
      <c r="Q87" s="13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57.6" hidden="1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 s="11">
        <f t="shared" si="5"/>
        <v>375.76</v>
      </c>
      <c r="Q88" s="13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3.2" hidden="1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 s="11">
        <f t="shared" si="5"/>
        <v>104.6</v>
      </c>
      <c r="Q89" s="13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43.2" hidden="1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 s="11">
        <f t="shared" si="5"/>
        <v>60</v>
      </c>
      <c r="Q90" s="13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3.2" hidden="1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 s="11">
        <f t="shared" si="5"/>
        <v>123.29</v>
      </c>
      <c r="Q91" s="13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28.8" hidden="1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 s="11">
        <f t="shared" si="5"/>
        <v>31.38</v>
      </c>
      <c r="Q92" s="13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3.2" hidden="1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 s="11">
        <f t="shared" si="5"/>
        <v>78.260000000000005</v>
      </c>
      <c r="Q93" s="13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43.2" hidden="1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 s="11">
        <f t="shared" si="5"/>
        <v>122.33</v>
      </c>
      <c r="Q94" s="13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57.6" hidden="1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 s="11">
        <f t="shared" si="5"/>
        <v>73.73</v>
      </c>
      <c r="Q95" s="13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3.2" hidden="1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 s="11">
        <f t="shared" si="5"/>
        <v>21.67</v>
      </c>
      <c r="Q96" s="13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43.2" hidden="1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 s="11">
        <f t="shared" si="5"/>
        <v>21.9</v>
      </c>
      <c r="Q97" s="13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57.6" hidden="1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 s="11">
        <f t="shared" si="5"/>
        <v>50.59</v>
      </c>
      <c r="Q98" s="13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3.2" hidden="1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 s="11">
        <f t="shared" si="5"/>
        <v>53.13</v>
      </c>
      <c r="Q99" s="13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3.2" hidden="1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 s="11">
        <f t="shared" si="5"/>
        <v>56.67</v>
      </c>
      <c r="Q100" s="13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28.8" hidden="1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 s="11">
        <f t="shared" si="5"/>
        <v>40.78</v>
      </c>
      <c r="Q101" s="13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43.2" hidden="1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 s="11">
        <f t="shared" si="5"/>
        <v>192.31</v>
      </c>
      <c r="Q102" s="13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43.2" hidden="1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 s="11">
        <f t="shared" si="5"/>
        <v>100</v>
      </c>
      <c r="Q103" s="13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43.2" hidden="1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 s="11">
        <f t="shared" si="5"/>
        <v>117.92</v>
      </c>
      <c r="Q104" s="13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3.2" hidden="1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 s="11">
        <f t="shared" si="5"/>
        <v>27.9</v>
      </c>
      <c r="Q105" s="13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28.8" hidden="1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 s="11">
        <f t="shared" si="5"/>
        <v>60</v>
      </c>
      <c r="Q106" s="13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3.2" hidden="1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 s="11">
        <f t="shared" si="5"/>
        <v>39.380000000000003</v>
      </c>
      <c r="Q107" s="13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 s="11">
        <f t="shared" si="5"/>
        <v>186.11</v>
      </c>
      <c r="Q108" s="13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43.2" hidden="1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 s="11">
        <f t="shared" si="5"/>
        <v>111.38</v>
      </c>
      <c r="Q109" s="13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3.2" hidden="1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 s="11">
        <f t="shared" si="5"/>
        <v>78.72</v>
      </c>
      <c r="Q110" s="13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3.2" hidden="1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 s="11">
        <f t="shared" si="5"/>
        <v>46.7</v>
      </c>
      <c r="Q111" s="13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3.2" hidden="1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 s="11">
        <f t="shared" si="5"/>
        <v>65.38</v>
      </c>
      <c r="Q112" s="13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3.2" hidden="1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 s="11">
        <f t="shared" si="5"/>
        <v>102.08</v>
      </c>
      <c r="Q113" s="13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43.2" hidden="1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 s="11">
        <f t="shared" si="5"/>
        <v>64.2</v>
      </c>
      <c r="Q114" s="13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28.8" hidden="1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 s="11">
        <f t="shared" si="5"/>
        <v>90.38</v>
      </c>
      <c r="Q115" s="13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43.2" hidden="1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 s="11">
        <f t="shared" si="5"/>
        <v>88.57</v>
      </c>
      <c r="Q116" s="13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 s="11">
        <f t="shared" si="5"/>
        <v>28.73</v>
      </c>
      <c r="Q117" s="13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43.2" hidden="1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 s="11">
        <f t="shared" si="5"/>
        <v>69.790000000000006</v>
      </c>
      <c r="Q118" s="13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57.6" hidden="1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 s="11">
        <f t="shared" si="5"/>
        <v>167.49</v>
      </c>
      <c r="Q119" s="13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28.8" hidden="1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 s="11">
        <f t="shared" si="5"/>
        <v>144.91</v>
      </c>
      <c r="Q120" s="13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43.2" hidden="1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 s="11">
        <f t="shared" si="5"/>
        <v>91.84</v>
      </c>
      <c r="Q121" s="13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57.6" hidden="1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 s="11">
        <f t="shared" si="5"/>
        <v>10</v>
      </c>
      <c r="Q122" s="13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57.6" hidden="1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 s="11">
        <f t="shared" si="5"/>
        <v>1</v>
      </c>
      <c r="Q123" s="13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28.8" hidden="1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 s="11">
        <f t="shared" si="5"/>
        <v>0</v>
      </c>
      <c r="Q124" s="13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43.2" hidden="1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 s="11">
        <f t="shared" si="5"/>
        <v>25.17</v>
      </c>
      <c r="Q125" s="13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3.2" hidden="1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 s="11">
        <f t="shared" si="5"/>
        <v>0</v>
      </c>
      <c r="Q126" s="13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43.2" hidden="1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 s="11">
        <f t="shared" si="5"/>
        <v>11.67</v>
      </c>
      <c r="Q127" s="13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43.2" hidden="1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 s="11">
        <f t="shared" si="5"/>
        <v>106.69</v>
      </c>
      <c r="Q128" s="13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43.2" hidden="1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 s="11">
        <f t="shared" si="5"/>
        <v>47.5</v>
      </c>
      <c r="Q129" s="13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28.8" hidden="1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 s="11">
        <f t="shared" si="5"/>
        <v>311.17</v>
      </c>
      <c r="Q130" s="13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57.6" hidden="1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 s="11">
        <f t="shared" ref="P131:P194" si="9">IFERROR(ROUND(E131/L131,2),0)</f>
        <v>0</v>
      </c>
      <c r="Q131" s="13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 s="11">
        <f t="shared" si="9"/>
        <v>0</v>
      </c>
      <c r="Q132" s="13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 s="11">
        <f t="shared" si="9"/>
        <v>0</v>
      </c>
      <c r="Q133" s="13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43.2" hidden="1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 s="11">
        <f t="shared" si="9"/>
        <v>94.51</v>
      </c>
      <c r="Q134" s="13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28.8" hidden="1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 s="11">
        <f t="shared" si="9"/>
        <v>0</v>
      </c>
      <c r="Q135" s="13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28.8" hidden="1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 s="11">
        <f t="shared" si="9"/>
        <v>0</v>
      </c>
      <c r="Q136" s="13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3.2" hidden="1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 s="11">
        <f t="shared" si="9"/>
        <v>80.599999999999994</v>
      </c>
      <c r="Q137" s="13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57.6" hidden="1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 s="11">
        <f t="shared" si="9"/>
        <v>0</v>
      </c>
      <c r="Q138" s="13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43.2" hidden="1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 s="11">
        <f t="shared" si="9"/>
        <v>0</v>
      </c>
      <c r="Q139" s="13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43.2" hidden="1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 s="11">
        <f t="shared" si="9"/>
        <v>81.239999999999995</v>
      </c>
      <c r="Q140" s="13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3.2" hidden="1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 s="11">
        <f t="shared" si="9"/>
        <v>500</v>
      </c>
      <c r="Q141" s="13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43.2" hidden="1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 s="11">
        <f t="shared" si="9"/>
        <v>0</v>
      </c>
      <c r="Q142" s="13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3.2" hidden="1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 s="11">
        <f t="shared" si="9"/>
        <v>46.18</v>
      </c>
      <c r="Q143" s="13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43.2" hidden="1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 s="11">
        <f t="shared" si="9"/>
        <v>10</v>
      </c>
      <c r="Q144" s="13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43.2" hidden="1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 s="11">
        <f t="shared" si="9"/>
        <v>0</v>
      </c>
      <c r="Q145" s="13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3.2" hidden="1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 s="11">
        <f t="shared" si="9"/>
        <v>55.95</v>
      </c>
      <c r="Q146" s="13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43.2" hidden="1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 s="11">
        <f t="shared" si="9"/>
        <v>37.56</v>
      </c>
      <c r="Q147" s="13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43.2" hidden="1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 s="11">
        <f t="shared" si="9"/>
        <v>38.33</v>
      </c>
      <c r="Q148" s="13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28.8" hidden="1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 s="11">
        <f t="shared" si="9"/>
        <v>0</v>
      </c>
      <c r="Q149" s="13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43.2" hidden="1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 s="11">
        <f t="shared" si="9"/>
        <v>20</v>
      </c>
      <c r="Q150" s="13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43.2" hidden="1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 s="11">
        <f t="shared" si="9"/>
        <v>15.33</v>
      </c>
      <c r="Q151" s="13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3.2" hidden="1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 s="11">
        <f t="shared" si="9"/>
        <v>449.43</v>
      </c>
      <c r="Q152" s="13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43.2" hidden="1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 s="11">
        <f t="shared" si="9"/>
        <v>28</v>
      </c>
      <c r="Q153" s="13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28.8" hidden="1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 s="11">
        <f t="shared" si="9"/>
        <v>15</v>
      </c>
      <c r="Q154" s="13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3.2" hidden="1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 s="11">
        <f t="shared" si="9"/>
        <v>35.9</v>
      </c>
      <c r="Q155" s="13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3.2" hidden="1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 s="11">
        <f t="shared" si="9"/>
        <v>13.33</v>
      </c>
      <c r="Q156" s="13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57.6" hidden="1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 s="11">
        <f t="shared" si="9"/>
        <v>20.25</v>
      </c>
      <c r="Q157" s="13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57.6" hidden="1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 s="11">
        <f t="shared" si="9"/>
        <v>119</v>
      </c>
      <c r="Q158" s="13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3.2" hidden="1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 s="11">
        <f t="shared" si="9"/>
        <v>4</v>
      </c>
      <c r="Q159" s="13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43.2" hidden="1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 s="11">
        <f t="shared" si="9"/>
        <v>0</v>
      </c>
      <c r="Q160" s="13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43.2" hidden="1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 s="11">
        <f t="shared" si="9"/>
        <v>10</v>
      </c>
      <c r="Q161" s="13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43.2" hidden="1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 s="11">
        <f t="shared" si="9"/>
        <v>0</v>
      </c>
      <c r="Q162" s="13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43.2" hidden="1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 s="11">
        <f t="shared" si="9"/>
        <v>5</v>
      </c>
      <c r="Q163" s="13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3.2" hidden="1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 s="11">
        <f t="shared" si="9"/>
        <v>43.5</v>
      </c>
      <c r="Q164" s="13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57.6" hidden="1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 s="11">
        <f t="shared" si="9"/>
        <v>0</v>
      </c>
      <c r="Q165" s="13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43.2" hidden="1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 s="11">
        <f t="shared" si="9"/>
        <v>91.43</v>
      </c>
      <c r="Q166" s="13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28.8" hidden="1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 s="11">
        <f t="shared" si="9"/>
        <v>0</v>
      </c>
      <c r="Q167" s="13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3.2" hidden="1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 s="11">
        <f t="shared" si="9"/>
        <v>3000</v>
      </c>
      <c r="Q168" s="13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3.2" hidden="1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 s="11">
        <f t="shared" si="9"/>
        <v>5.5</v>
      </c>
      <c r="Q169" s="13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43.2" hidden="1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 s="11">
        <f t="shared" si="9"/>
        <v>108.33</v>
      </c>
      <c r="Q170" s="13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43.2" hidden="1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 s="11">
        <f t="shared" si="9"/>
        <v>56</v>
      </c>
      <c r="Q171" s="13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43.2" hidden="1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 s="11">
        <f t="shared" si="9"/>
        <v>32.5</v>
      </c>
      <c r="Q172" s="13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3.2" hidden="1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 s="11">
        <f t="shared" si="9"/>
        <v>1</v>
      </c>
      <c r="Q173" s="13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3.2" hidden="1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 s="11">
        <f t="shared" si="9"/>
        <v>0</v>
      </c>
      <c r="Q174" s="13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3.2" hidden="1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 s="11">
        <f t="shared" si="9"/>
        <v>0</v>
      </c>
      <c r="Q175" s="13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43.2" hidden="1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 s="11">
        <f t="shared" si="9"/>
        <v>0</v>
      </c>
      <c r="Q176" s="13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43.2" hidden="1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 s="11">
        <f t="shared" si="9"/>
        <v>49.88</v>
      </c>
      <c r="Q177" s="13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43.2" hidden="1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 s="11">
        <f t="shared" si="9"/>
        <v>0</v>
      </c>
      <c r="Q178" s="13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28.8" hidden="1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 s="11">
        <f t="shared" si="9"/>
        <v>25.71</v>
      </c>
      <c r="Q179" s="13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28.8" hidden="1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 s="11">
        <f t="shared" si="9"/>
        <v>0</v>
      </c>
      <c r="Q180" s="13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28.8" hidden="1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 s="11">
        <f t="shared" si="9"/>
        <v>100</v>
      </c>
      <c r="Q181" s="13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3.2" hidden="1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 s="11">
        <f t="shared" si="9"/>
        <v>30.85</v>
      </c>
      <c r="Q182" s="13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43.2" hidden="1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 s="11">
        <f t="shared" si="9"/>
        <v>180.5</v>
      </c>
      <c r="Q183" s="13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43.2" hidden="1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 s="11">
        <f t="shared" si="9"/>
        <v>0</v>
      </c>
      <c r="Q184" s="13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 s="11">
        <f t="shared" si="9"/>
        <v>373.5</v>
      </c>
      <c r="Q185" s="13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43.2" hidden="1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 s="11">
        <f t="shared" si="9"/>
        <v>25.5</v>
      </c>
      <c r="Q186" s="13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 s="11">
        <f t="shared" si="9"/>
        <v>220</v>
      </c>
      <c r="Q187" s="13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43.2" hidden="1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 s="11">
        <f t="shared" si="9"/>
        <v>0</v>
      </c>
      <c r="Q188" s="13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3.2" hidden="1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 s="11">
        <f t="shared" si="9"/>
        <v>160</v>
      </c>
      <c r="Q189" s="13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43.2" hidden="1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 s="11">
        <f t="shared" si="9"/>
        <v>0</v>
      </c>
      <c r="Q190" s="13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43.2" hidden="1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 s="11">
        <f t="shared" si="9"/>
        <v>69</v>
      </c>
      <c r="Q191" s="13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 s="11">
        <f t="shared" si="9"/>
        <v>50</v>
      </c>
      <c r="Q192" s="13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3.2" hidden="1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 s="11">
        <f t="shared" si="9"/>
        <v>83.33</v>
      </c>
      <c r="Q193" s="13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57.6" hidden="1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 s="11">
        <f t="shared" si="9"/>
        <v>5.67</v>
      </c>
      <c r="Q194" s="13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57.6" hidden="1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 s="11">
        <f t="shared" ref="P195:P258" si="13">IFERROR(ROUND(E195/L195,2),0)</f>
        <v>0</v>
      </c>
      <c r="Q195" s="13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 s="11">
        <f t="shared" si="13"/>
        <v>1</v>
      </c>
      <c r="Q196" s="13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3.2" hidden="1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 s="11">
        <f t="shared" si="13"/>
        <v>0</v>
      </c>
      <c r="Q197" s="13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3.2" hidden="1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 s="11">
        <f t="shared" si="13"/>
        <v>77.11</v>
      </c>
      <c r="Q198" s="13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43.2" hidden="1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 s="11">
        <f t="shared" si="13"/>
        <v>32.75</v>
      </c>
      <c r="Q199" s="13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43.2" hidden="1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 s="11">
        <f t="shared" si="13"/>
        <v>46.5</v>
      </c>
      <c r="Q200" s="13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43.2" hidden="1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 s="11">
        <f t="shared" si="13"/>
        <v>0</v>
      </c>
      <c r="Q201" s="13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28.8" hidden="1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 s="11">
        <f t="shared" si="13"/>
        <v>87.31</v>
      </c>
      <c r="Q202" s="13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43.2" hidden="1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 s="11">
        <f t="shared" si="13"/>
        <v>54.29</v>
      </c>
      <c r="Q203" s="13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 s="11">
        <f t="shared" si="13"/>
        <v>0</v>
      </c>
      <c r="Q204" s="13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43.2" hidden="1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 s="11">
        <f t="shared" si="13"/>
        <v>93.25</v>
      </c>
      <c r="Q205" s="13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43.2" hidden="1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 s="11">
        <f t="shared" si="13"/>
        <v>117.68</v>
      </c>
      <c r="Q206" s="13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3.2" hidden="1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 s="11">
        <f t="shared" si="13"/>
        <v>76.47</v>
      </c>
      <c r="Q207" s="13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3.2" hidden="1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 s="11">
        <f t="shared" si="13"/>
        <v>0</v>
      </c>
      <c r="Q208" s="13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3.2" hidden="1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 s="11">
        <f t="shared" si="13"/>
        <v>163.85</v>
      </c>
      <c r="Q209" s="13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43.2" hidden="1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 s="11">
        <f t="shared" si="13"/>
        <v>0</v>
      </c>
      <c r="Q210" s="13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43.2" hidden="1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 s="11">
        <f t="shared" si="13"/>
        <v>0</v>
      </c>
      <c r="Q211" s="13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43.2" hidden="1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 s="11">
        <f t="shared" si="13"/>
        <v>91.82</v>
      </c>
      <c r="Q212" s="13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43.2" hidden="1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 s="11">
        <f t="shared" si="13"/>
        <v>185.83</v>
      </c>
      <c r="Q213" s="13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28.8" hidden="1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 s="11">
        <f t="shared" si="13"/>
        <v>1</v>
      </c>
      <c r="Q214" s="13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3.2" hidden="1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 s="11">
        <f t="shared" si="13"/>
        <v>20</v>
      </c>
      <c r="Q215" s="13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43.2" hidden="1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 s="11">
        <f t="shared" si="13"/>
        <v>1</v>
      </c>
      <c r="Q216" s="13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43.2" hidden="1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 s="11">
        <f t="shared" si="13"/>
        <v>10</v>
      </c>
      <c r="Q217" s="13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43.2" hidden="1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 s="11">
        <f t="shared" si="13"/>
        <v>331.54</v>
      </c>
      <c r="Q218" s="13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 s="11">
        <f t="shared" si="13"/>
        <v>314.29000000000002</v>
      </c>
      <c r="Q219" s="13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43.2" hidden="1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 s="11">
        <f t="shared" si="13"/>
        <v>100</v>
      </c>
      <c r="Q220" s="13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28.8" hidden="1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 s="11">
        <f t="shared" si="13"/>
        <v>115.99</v>
      </c>
      <c r="Q221" s="13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3.2" hidden="1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 s="11">
        <f t="shared" si="13"/>
        <v>120</v>
      </c>
      <c r="Q222" s="13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 s="11">
        <f t="shared" si="13"/>
        <v>0</v>
      </c>
      <c r="Q223" s="13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43.2" hidden="1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 s="11">
        <f t="shared" si="13"/>
        <v>65</v>
      </c>
      <c r="Q224" s="13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43.2" hidden="1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 s="11">
        <f t="shared" si="13"/>
        <v>0</v>
      </c>
      <c r="Q225" s="13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43.2" hidden="1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 s="11">
        <f t="shared" si="13"/>
        <v>0</v>
      </c>
      <c r="Q226" s="13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3.2" hidden="1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 s="11">
        <f t="shared" si="13"/>
        <v>0</v>
      </c>
      <c r="Q227" s="13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3.2" hidden="1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 s="11">
        <f t="shared" si="13"/>
        <v>125</v>
      </c>
      <c r="Q228" s="13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3.2" hidden="1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 s="11">
        <f t="shared" si="13"/>
        <v>0</v>
      </c>
      <c r="Q229" s="13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28.8" hidden="1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 s="11">
        <f t="shared" si="13"/>
        <v>0</v>
      </c>
      <c r="Q230" s="13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43.2" hidden="1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 s="11">
        <f t="shared" si="13"/>
        <v>0</v>
      </c>
      <c r="Q231" s="13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43.2" hidden="1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 s="11">
        <f t="shared" si="13"/>
        <v>30</v>
      </c>
      <c r="Q232" s="13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43.2" hidden="1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 s="11">
        <f t="shared" si="13"/>
        <v>0</v>
      </c>
      <c r="Q233" s="13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43.2" hidden="1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 s="11">
        <f t="shared" si="13"/>
        <v>15.71</v>
      </c>
      <c r="Q234" s="13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3.2" hidden="1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 s="11">
        <f t="shared" si="13"/>
        <v>0</v>
      </c>
      <c r="Q235" s="13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43.2" hidden="1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 s="11">
        <f t="shared" si="13"/>
        <v>80.2</v>
      </c>
      <c r="Q236" s="13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3.2" hidden="1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 s="11">
        <f t="shared" si="13"/>
        <v>0</v>
      </c>
      <c r="Q237" s="13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43.2" hidden="1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 s="11">
        <f t="shared" si="13"/>
        <v>0</v>
      </c>
      <c r="Q238" s="13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28.8" hidden="1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 s="11">
        <f t="shared" si="13"/>
        <v>50</v>
      </c>
      <c r="Q239" s="13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43.2" hidden="1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 s="11">
        <f t="shared" si="13"/>
        <v>0</v>
      </c>
      <c r="Q240" s="13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3.2" hidden="1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 s="11">
        <f t="shared" si="13"/>
        <v>50</v>
      </c>
      <c r="Q241" s="13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57.6" hidden="1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 s="11">
        <f t="shared" si="13"/>
        <v>117.85</v>
      </c>
      <c r="Q242" s="13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43.2" hidden="1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 s="11">
        <f t="shared" si="13"/>
        <v>109.04</v>
      </c>
      <c r="Q243" s="13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3.2" hidden="1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 s="11">
        <f t="shared" si="13"/>
        <v>73.02</v>
      </c>
      <c r="Q244" s="13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3.2" hidden="1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 s="11">
        <f t="shared" si="13"/>
        <v>78.2</v>
      </c>
      <c r="Q245" s="13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57.6" hidden="1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 s="11">
        <f t="shared" si="13"/>
        <v>47.4</v>
      </c>
      <c r="Q246" s="13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43.2" hidden="1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 s="11">
        <f t="shared" si="13"/>
        <v>54.02</v>
      </c>
      <c r="Q247" s="13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3.2" hidden="1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 s="11">
        <f t="shared" si="13"/>
        <v>68.489999999999995</v>
      </c>
      <c r="Q248" s="13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57.6" hidden="1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 s="11">
        <f t="shared" si="13"/>
        <v>108.15</v>
      </c>
      <c r="Q249" s="13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43.2" hidden="1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 s="11">
        <f t="shared" si="13"/>
        <v>589.95000000000005</v>
      </c>
      <c r="Q250" s="13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57.6" hidden="1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 s="11">
        <f t="shared" si="13"/>
        <v>48.05</v>
      </c>
      <c r="Q251" s="13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43.2" hidden="1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 s="11">
        <f t="shared" si="13"/>
        <v>72.48</v>
      </c>
      <c r="Q252" s="13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3.2" hidden="1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 s="11">
        <f t="shared" si="13"/>
        <v>57.08</v>
      </c>
      <c r="Q253" s="13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3.2" hidden="1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 s="11">
        <f t="shared" si="13"/>
        <v>85.44</v>
      </c>
      <c r="Q254" s="13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57.6" hidden="1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 s="11">
        <f t="shared" si="13"/>
        <v>215.86</v>
      </c>
      <c r="Q255" s="13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3.2" hidden="1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 s="11">
        <f t="shared" si="13"/>
        <v>89.39</v>
      </c>
      <c r="Q256" s="13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28.8" hidden="1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 s="11">
        <f t="shared" si="13"/>
        <v>45.42</v>
      </c>
      <c r="Q257" s="13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43.2" hidden="1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 s="11">
        <f t="shared" si="13"/>
        <v>65.760000000000005</v>
      </c>
      <c r="Q258" s="13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43.2" hidden="1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 s="11">
        <f t="shared" ref="P259:P322" si="17">IFERROR(ROUND(E259/L259,2),0)</f>
        <v>66.7</v>
      </c>
      <c r="Q259" s="13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 s="11">
        <f t="shared" si="17"/>
        <v>83.35</v>
      </c>
      <c r="Q260" s="13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57.6" hidden="1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 s="11">
        <f t="shared" si="17"/>
        <v>105.05</v>
      </c>
      <c r="Q261" s="13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3.2" hidden="1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 s="11">
        <f t="shared" si="17"/>
        <v>120.91</v>
      </c>
      <c r="Q262" s="13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28.8" hidden="1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 s="11">
        <f t="shared" si="17"/>
        <v>97.64</v>
      </c>
      <c r="Q263" s="13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28.8" hidden="1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 s="11">
        <f t="shared" si="17"/>
        <v>41.38</v>
      </c>
      <c r="Q264" s="13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57.6" hidden="1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 s="11">
        <f t="shared" si="17"/>
        <v>30.65</v>
      </c>
      <c r="Q265" s="13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57.6" hidden="1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 s="11">
        <f t="shared" si="17"/>
        <v>64.95</v>
      </c>
      <c r="Q266" s="13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57.6" hidden="1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 s="11">
        <f t="shared" si="17"/>
        <v>95.78</v>
      </c>
      <c r="Q267" s="13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57.6" hidden="1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 s="11">
        <f t="shared" si="17"/>
        <v>40.42</v>
      </c>
      <c r="Q268" s="13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3.2" hidden="1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 s="11">
        <f t="shared" si="17"/>
        <v>78.58</v>
      </c>
      <c r="Q269" s="13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43.2" hidden="1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 s="11">
        <f t="shared" si="17"/>
        <v>50.18</v>
      </c>
      <c r="Q270" s="13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43.2" hidden="1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 s="11">
        <f t="shared" si="17"/>
        <v>92.25</v>
      </c>
      <c r="Q271" s="13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3.2" hidden="1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 s="11">
        <f t="shared" si="17"/>
        <v>57.54</v>
      </c>
      <c r="Q272" s="13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43.2" hidden="1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 s="11">
        <f t="shared" si="17"/>
        <v>109.42</v>
      </c>
      <c r="Q273" s="13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43.2" hidden="1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 s="11">
        <f t="shared" si="17"/>
        <v>81.89</v>
      </c>
      <c r="Q274" s="13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43.2" hidden="1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 s="11">
        <f t="shared" si="17"/>
        <v>45.67</v>
      </c>
      <c r="Q275" s="13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43.2" hidden="1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 s="11">
        <f t="shared" si="17"/>
        <v>55.22</v>
      </c>
      <c r="Q276" s="13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3.2" hidden="1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 s="11">
        <f t="shared" si="17"/>
        <v>65.3</v>
      </c>
      <c r="Q277" s="13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43.2" hidden="1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 s="11">
        <f t="shared" si="17"/>
        <v>95.23</v>
      </c>
      <c r="Q278" s="13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43.2" hidden="1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 s="11">
        <f t="shared" si="17"/>
        <v>75.44</v>
      </c>
      <c r="Q279" s="13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28.8" hidden="1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 s="11">
        <f t="shared" si="17"/>
        <v>97.82</v>
      </c>
      <c r="Q280" s="13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43.2" hidden="1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 s="11">
        <f t="shared" si="17"/>
        <v>87.69</v>
      </c>
      <c r="Q281" s="13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43.2" hidden="1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 s="11">
        <f t="shared" si="17"/>
        <v>54.75</v>
      </c>
      <c r="Q282" s="13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43.2" hidden="1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 s="11">
        <f t="shared" si="17"/>
        <v>83.95</v>
      </c>
      <c r="Q283" s="13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3.2" hidden="1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 s="11">
        <f t="shared" si="17"/>
        <v>254.39</v>
      </c>
      <c r="Q284" s="13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28.8" hidden="1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 s="11">
        <f t="shared" si="17"/>
        <v>101.83</v>
      </c>
      <c r="Q285" s="13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43.2" hidden="1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 s="11">
        <f t="shared" si="17"/>
        <v>55.07</v>
      </c>
      <c r="Q286" s="13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3.2" hidden="1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 s="11">
        <f t="shared" si="17"/>
        <v>56.9</v>
      </c>
      <c r="Q287" s="13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43.2" hidden="1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 s="11">
        <f t="shared" si="17"/>
        <v>121.28</v>
      </c>
      <c r="Q288" s="13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28.8" hidden="1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 s="11">
        <f t="shared" si="17"/>
        <v>91.19</v>
      </c>
      <c r="Q289" s="13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57.6" hidden="1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 s="11">
        <f t="shared" si="17"/>
        <v>115.45</v>
      </c>
      <c r="Q290" s="13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43.2" hidden="1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 s="11">
        <f t="shared" si="17"/>
        <v>67.77</v>
      </c>
      <c r="Q291" s="13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28.8" hidden="1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 s="11">
        <f t="shared" si="17"/>
        <v>28.58</v>
      </c>
      <c r="Q292" s="13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3.2" hidden="1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 s="11">
        <f t="shared" si="17"/>
        <v>46.88</v>
      </c>
      <c r="Q293" s="13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57.6" hidden="1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 s="11">
        <f t="shared" si="17"/>
        <v>154.41999999999999</v>
      </c>
      <c r="Q294" s="13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43.2" hidden="1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 s="11">
        <f t="shared" si="17"/>
        <v>201.22</v>
      </c>
      <c r="Q295" s="13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72" hidden="1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 s="11">
        <f t="shared" si="17"/>
        <v>100</v>
      </c>
      <c r="Q296" s="13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43.2" hidden="1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 s="11">
        <f t="shared" si="17"/>
        <v>100.08</v>
      </c>
      <c r="Q297" s="13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3.2" hidden="1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 s="11">
        <f t="shared" si="17"/>
        <v>230.09</v>
      </c>
      <c r="Q298" s="13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43.2" hidden="1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 s="11">
        <f t="shared" si="17"/>
        <v>141.75</v>
      </c>
      <c r="Q299" s="13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28.8" hidden="1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 s="11">
        <f t="shared" si="17"/>
        <v>56.34</v>
      </c>
      <c r="Q300" s="13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57.6" hidden="1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 s="11">
        <f t="shared" si="17"/>
        <v>73.34</v>
      </c>
      <c r="Q301" s="13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43.2" hidden="1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 s="11">
        <f t="shared" si="17"/>
        <v>85.34</v>
      </c>
      <c r="Q302" s="13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3.2" hidden="1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 s="11">
        <f t="shared" si="17"/>
        <v>61.5</v>
      </c>
      <c r="Q303" s="13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57.6" hidden="1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 s="11">
        <f t="shared" si="17"/>
        <v>93.02</v>
      </c>
      <c r="Q304" s="13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3.2" hidden="1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 s="11">
        <f t="shared" si="17"/>
        <v>50.29</v>
      </c>
      <c r="Q305" s="13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28.8" hidden="1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 s="11">
        <f t="shared" si="17"/>
        <v>106.43</v>
      </c>
      <c r="Q306" s="13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3.2" hidden="1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 s="11">
        <f t="shared" si="17"/>
        <v>51.72</v>
      </c>
      <c r="Q307" s="13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28.8" hidden="1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 s="11">
        <f t="shared" si="17"/>
        <v>36.61</v>
      </c>
      <c r="Q308" s="13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 s="11">
        <f t="shared" si="17"/>
        <v>42.52</v>
      </c>
      <c r="Q309" s="13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43.2" hidden="1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 s="11">
        <f t="shared" si="17"/>
        <v>62.71</v>
      </c>
      <c r="Q310" s="13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43.2" hidden="1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 s="11">
        <f t="shared" si="17"/>
        <v>89.96</v>
      </c>
      <c r="Q311" s="13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3.2" hidden="1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 s="11">
        <f t="shared" si="17"/>
        <v>28.92</v>
      </c>
      <c r="Q312" s="13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3.2" hidden="1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 s="11">
        <f t="shared" si="17"/>
        <v>138.80000000000001</v>
      </c>
      <c r="Q313" s="13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57.6" hidden="1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 s="11">
        <f t="shared" si="17"/>
        <v>61.3</v>
      </c>
      <c r="Q314" s="13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57.6" hidden="1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 s="11">
        <f t="shared" si="17"/>
        <v>80.2</v>
      </c>
      <c r="Q315" s="13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43.2" hidden="1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 s="11">
        <f t="shared" si="17"/>
        <v>32.1</v>
      </c>
      <c r="Q316" s="13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3.2" hidden="1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 s="11">
        <f t="shared" si="17"/>
        <v>200.89</v>
      </c>
      <c r="Q317" s="13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28.8" hidden="1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 s="11">
        <f t="shared" si="17"/>
        <v>108.01</v>
      </c>
      <c r="Q318" s="13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3.2" hidden="1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 s="11">
        <f t="shared" si="17"/>
        <v>95.7</v>
      </c>
      <c r="Q319" s="13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3.2" hidden="1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 s="11">
        <f t="shared" si="17"/>
        <v>49.88</v>
      </c>
      <c r="Q320" s="13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57.6" hidden="1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 s="11">
        <f t="shared" si="17"/>
        <v>110.47</v>
      </c>
      <c r="Q321" s="13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43.2" hidden="1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 s="11">
        <f t="shared" si="17"/>
        <v>134.91</v>
      </c>
      <c r="Q322" s="13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3.2" hidden="1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 s="11">
        <f t="shared" ref="P323:P386" si="21">IFERROR(ROUND(E323/L323,2),0)</f>
        <v>106.62</v>
      </c>
      <c r="Q323" s="13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 s="11">
        <f t="shared" si="21"/>
        <v>145.04</v>
      </c>
      <c r="Q324" s="13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43.2" hidden="1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 s="11">
        <f t="shared" si="21"/>
        <v>114.59</v>
      </c>
      <c r="Q325" s="13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3.2" hidden="1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 s="11">
        <f t="shared" si="21"/>
        <v>105.32</v>
      </c>
      <c r="Q326" s="13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3.2" hidden="1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 s="11">
        <f t="shared" si="21"/>
        <v>70.92</v>
      </c>
      <c r="Q327" s="13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3.2" hidden="1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 s="11">
        <f t="shared" si="21"/>
        <v>147.16999999999999</v>
      </c>
      <c r="Q328" s="13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43.2" hidden="1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 s="11">
        <f t="shared" si="21"/>
        <v>160.47</v>
      </c>
      <c r="Q329" s="13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3.2" hidden="1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 s="11">
        <f t="shared" si="21"/>
        <v>156.05000000000001</v>
      </c>
      <c r="Q330" s="13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3.2" hidden="1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 s="11">
        <f t="shared" si="21"/>
        <v>63.17</v>
      </c>
      <c r="Q331" s="13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43.2" hidden="1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 s="11">
        <f t="shared" si="21"/>
        <v>104.82</v>
      </c>
      <c r="Q332" s="13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3.2" hidden="1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 s="11">
        <f t="shared" si="21"/>
        <v>97.36</v>
      </c>
      <c r="Q333" s="13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43.2" hidden="1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 s="11">
        <f t="shared" si="21"/>
        <v>203.63</v>
      </c>
      <c r="Q334" s="13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43.2" hidden="1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 s="11">
        <f t="shared" si="21"/>
        <v>188.31</v>
      </c>
      <c r="Q335" s="13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57.6" hidden="1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 s="11">
        <f t="shared" si="21"/>
        <v>146.65</v>
      </c>
      <c r="Q336" s="13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43.2" hidden="1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 s="11">
        <f t="shared" si="21"/>
        <v>109.19</v>
      </c>
      <c r="Q337" s="13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3.2" hidden="1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 s="11">
        <f t="shared" si="21"/>
        <v>59.25</v>
      </c>
      <c r="Q338" s="13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43.2" hidden="1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 s="11">
        <f t="shared" si="21"/>
        <v>97.9</v>
      </c>
      <c r="Q339" s="13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43.2" hidden="1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 s="11">
        <f t="shared" si="21"/>
        <v>70</v>
      </c>
      <c r="Q340" s="13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3.2" hidden="1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 s="11">
        <f t="shared" si="21"/>
        <v>72.87</v>
      </c>
      <c r="Q341" s="13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3.2" hidden="1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 s="11">
        <f t="shared" si="21"/>
        <v>146.35</v>
      </c>
      <c r="Q342" s="13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43.2" hidden="1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 s="11">
        <f t="shared" si="21"/>
        <v>67.91</v>
      </c>
      <c r="Q343" s="13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28.8" hidden="1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 s="11">
        <f t="shared" si="21"/>
        <v>169.85</v>
      </c>
      <c r="Q344" s="13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43.2" hidden="1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 s="11">
        <f t="shared" si="21"/>
        <v>58.41</v>
      </c>
      <c r="Q345" s="13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43.2" hidden="1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 s="11">
        <f t="shared" si="21"/>
        <v>119.99</v>
      </c>
      <c r="Q346" s="13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3.2" hidden="1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 s="11">
        <f t="shared" si="21"/>
        <v>99.86</v>
      </c>
      <c r="Q347" s="13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43.2" hidden="1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 s="11">
        <f t="shared" si="21"/>
        <v>90.58</v>
      </c>
      <c r="Q348" s="13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43.2" hidden="1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 s="11">
        <f t="shared" si="21"/>
        <v>117.77</v>
      </c>
      <c r="Q349" s="13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43.2" hidden="1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 s="11">
        <f t="shared" si="21"/>
        <v>86.55</v>
      </c>
      <c r="Q350" s="13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3.2" hidden="1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 s="11">
        <f t="shared" si="21"/>
        <v>71.900000000000006</v>
      </c>
      <c r="Q351" s="13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3.2" hidden="1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 s="11">
        <f t="shared" si="21"/>
        <v>129.82</v>
      </c>
      <c r="Q352" s="13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43.2" hidden="1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 s="11">
        <f t="shared" si="21"/>
        <v>44.91</v>
      </c>
      <c r="Q353" s="13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43.2" hidden="1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 s="11">
        <f t="shared" si="21"/>
        <v>40.76</v>
      </c>
      <c r="Q354" s="13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43.2" hidden="1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 s="11">
        <f t="shared" si="21"/>
        <v>103.52</v>
      </c>
      <c r="Q355" s="13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43.2" hidden="1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 s="11">
        <f t="shared" si="21"/>
        <v>125.45</v>
      </c>
      <c r="Q356" s="13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3.2" hidden="1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 s="11">
        <f t="shared" si="21"/>
        <v>246.61</v>
      </c>
      <c r="Q357" s="13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3.2" hidden="1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 s="11">
        <f t="shared" si="21"/>
        <v>79.400000000000006</v>
      </c>
      <c r="Q358" s="13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43.2" hidden="1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 s="11">
        <f t="shared" si="21"/>
        <v>86.14</v>
      </c>
      <c r="Q359" s="13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3.2" hidden="1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 s="11">
        <f t="shared" si="21"/>
        <v>193.05</v>
      </c>
      <c r="Q360" s="13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3.2" hidden="1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 s="11">
        <f t="shared" si="21"/>
        <v>84.02</v>
      </c>
      <c r="Q361" s="13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43.2" hidden="1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 s="11">
        <f t="shared" si="21"/>
        <v>139.83000000000001</v>
      </c>
      <c r="Q362" s="13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43.2" hidden="1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 s="11">
        <f t="shared" si="21"/>
        <v>109.82</v>
      </c>
      <c r="Q363" s="13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57.6" hidden="1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 s="11">
        <f t="shared" si="21"/>
        <v>139.53</v>
      </c>
      <c r="Q364" s="13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57.6" hidden="1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 s="11">
        <f t="shared" si="21"/>
        <v>347.85</v>
      </c>
      <c r="Q365" s="13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43.2" hidden="1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 s="11">
        <f t="shared" si="21"/>
        <v>68.239999999999995</v>
      </c>
      <c r="Q366" s="13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3.2" hidden="1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 s="11">
        <f t="shared" si="21"/>
        <v>239.94</v>
      </c>
      <c r="Q367" s="13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3.2" hidden="1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 s="11">
        <f t="shared" si="21"/>
        <v>287.31</v>
      </c>
      <c r="Q368" s="13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43.2" hidden="1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 s="11">
        <f t="shared" si="21"/>
        <v>86.85</v>
      </c>
      <c r="Q369" s="13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43.2" hidden="1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 s="11">
        <f t="shared" si="21"/>
        <v>81.849999999999994</v>
      </c>
      <c r="Q370" s="13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43.2" hidden="1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 s="11">
        <f t="shared" si="21"/>
        <v>42.87</v>
      </c>
      <c r="Q371" s="13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43.2" hidden="1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 s="11">
        <f t="shared" si="21"/>
        <v>709.42</v>
      </c>
      <c r="Q372" s="13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43.2" hidden="1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 s="11">
        <f t="shared" si="21"/>
        <v>161.26</v>
      </c>
      <c r="Q373" s="13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28.8" hidden="1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 s="11">
        <f t="shared" si="21"/>
        <v>41.78</v>
      </c>
      <c r="Q374" s="13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3.2" hidden="1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 s="11">
        <f t="shared" si="21"/>
        <v>89.89</v>
      </c>
      <c r="Q375" s="13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43.2" hidden="1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 s="11">
        <f t="shared" si="21"/>
        <v>45.05</v>
      </c>
      <c r="Q376" s="13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43.2" hidden="1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 s="11">
        <f t="shared" si="21"/>
        <v>42.86</v>
      </c>
      <c r="Q377" s="13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43.2" hidden="1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 s="11">
        <f t="shared" si="21"/>
        <v>54.08</v>
      </c>
      <c r="Q378" s="13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3.2" hidden="1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 s="11">
        <f t="shared" si="21"/>
        <v>103.22</v>
      </c>
      <c r="Q379" s="13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57.6" hidden="1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 s="11">
        <f t="shared" si="21"/>
        <v>40.4</v>
      </c>
      <c r="Q380" s="13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43.2" hidden="1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 s="11">
        <f t="shared" si="21"/>
        <v>116.86</v>
      </c>
      <c r="Q381" s="13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57.6" hidden="1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 s="11">
        <f t="shared" si="21"/>
        <v>115.51</v>
      </c>
      <c r="Q382" s="13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3.2" hidden="1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 s="11">
        <f t="shared" si="21"/>
        <v>104.31</v>
      </c>
      <c r="Q383" s="13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57.6" hidden="1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 s="11">
        <f t="shared" si="21"/>
        <v>69.77</v>
      </c>
      <c r="Q384" s="13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43.2" hidden="1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 s="11">
        <f t="shared" si="21"/>
        <v>43.02</v>
      </c>
      <c r="Q385" s="13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43.2" hidden="1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 s="11">
        <f t="shared" si="21"/>
        <v>58.54</v>
      </c>
      <c r="Q386" s="13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43.2" hidden="1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 s="11">
        <f t="shared" ref="P387:P450" si="25">IFERROR(ROUND(E387/L387,2),0)</f>
        <v>111.8</v>
      </c>
      <c r="Q387" s="13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 s="11">
        <f t="shared" si="25"/>
        <v>46.23</v>
      </c>
      <c r="Q388" s="13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57.6" hidden="1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 s="11">
        <f t="shared" si="25"/>
        <v>144.69</v>
      </c>
      <c r="Q389" s="13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3.2" hidden="1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 s="11">
        <f t="shared" si="25"/>
        <v>88.85</v>
      </c>
      <c r="Q390" s="13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57.6" hidden="1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 s="11">
        <f t="shared" si="25"/>
        <v>81.75</v>
      </c>
      <c r="Q391" s="13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3.2" hidden="1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 s="11">
        <f t="shared" si="25"/>
        <v>71.430000000000007</v>
      </c>
      <c r="Q392" s="13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3.2" hidden="1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 s="11">
        <f t="shared" si="25"/>
        <v>104.26</v>
      </c>
      <c r="Q393" s="13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43.2" hidden="1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 s="11">
        <f t="shared" si="25"/>
        <v>90.62</v>
      </c>
      <c r="Q394" s="13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3.2" hidden="1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 s="11">
        <f t="shared" si="25"/>
        <v>157.33000000000001</v>
      </c>
      <c r="Q395" s="13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43.2" hidden="1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 s="11">
        <f t="shared" si="25"/>
        <v>105.18</v>
      </c>
      <c r="Q396" s="13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3.2" hidden="1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 s="11">
        <f t="shared" si="25"/>
        <v>58.72</v>
      </c>
      <c r="Q397" s="13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3.2" hidden="1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 s="11">
        <f t="shared" si="25"/>
        <v>81.63</v>
      </c>
      <c r="Q398" s="13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57.6" hidden="1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 s="11">
        <f t="shared" si="25"/>
        <v>56.46</v>
      </c>
      <c r="Q399" s="13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3.2" hidden="1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 s="11">
        <f t="shared" si="25"/>
        <v>140.1</v>
      </c>
      <c r="Q400" s="13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43.2" hidden="1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 s="11">
        <f t="shared" si="25"/>
        <v>224.85</v>
      </c>
      <c r="Q401" s="13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3.2" hidden="1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 s="11">
        <f t="shared" si="25"/>
        <v>181.13</v>
      </c>
      <c r="Q402" s="13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43.2" hidden="1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 s="11">
        <f t="shared" si="25"/>
        <v>711.04</v>
      </c>
      <c r="Q403" s="13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43.2" hidden="1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 s="11">
        <f t="shared" si="25"/>
        <v>65.88</v>
      </c>
      <c r="Q404" s="13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3.2" hidden="1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 s="11">
        <f t="shared" si="25"/>
        <v>75.19</v>
      </c>
      <c r="Q405" s="13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3.2" hidden="1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 s="11">
        <f t="shared" si="25"/>
        <v>133.13999999999999</v>
      </c>
      <c r="Q406" s="13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28.8" hidden="1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 s="11">
        <f t="shared" si="25"/>
        <v>55.2</v>
      </c>
      <c r="Q407" s="13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43.2" hidden="1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 s="11">
        <f t="shared" si="25"/>
        <v>86.16</v>
      </c>
      <c r="Q408" s="13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3.2" hidden="1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 s="11">
        <f t="shared" si="25"/>
        <v>92.32</v>
      </c>
      <c r="Q409" s="13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3.2" hidden="1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 s="11">
        <f t="shared" si="25"/>
        <v>160.16</v>
      </c>
      <c r="Q410" s="13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3.2" hidden="1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 s="11">
        <f t="shared" si="25"/>
        <v>45.6</v>
      </c>
      <c r="Q411" s="13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3.2" hidden="1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 s="11">
        <f t="shared" si="25"/>
        <v>183.29</v>
      </c>
      <c r="Q412" s="13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43.2" hidden="1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 s="11">
        <f t="shared" si="25"/>
        <v>125.79</v>
      </c>
      <c r="Q413" s="13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43.2" hidden="1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 s="11">
        <f t="shared" si="25"/>
        <v>57.65</v>
      </c>
      <c r="Q414" s="13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3.2" hidden="1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 s="11">
        <f t="shared" si="25"/>
        <v>78.66</v>
      </c>
      <c r="Q415" s="13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43.2" hidden="1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 s="11">
        <f t="shared" si="25"/>
        <v>91.48</v>
      </c>
      <c r="Q416" s="13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57.6" hidden="1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 s="11">
        <f t="shared" si="25"/>
        <v>68.099999999999994</v>
      </c>
      <c r="Q417" s="13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3.2" hidden="1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 s="11">
        <f t="shared" si="25"/>
        <v>48.09</v>
      </c>
      <c r="Q418" s="13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43.2" hidden="1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 s="11">
        <f t="shared" si="25"/>
        <v>202.42</v>
      </c>
      <c r="Q419" s="13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43.2" hidden="1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 s="11">
        <f t="shared" si="25"/>
        <v>216.75</v>
      </c>
      <c r="Q420" s="13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3.2" hidden="1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 s="11">
        <f t="shared" si="25"/>
        <v>110.07</v>
      </c>
      <c r="Q421" s="13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43.2" hidden="1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 s="11">
        <f t="shared" si="25"/>
        <v>4.83</v>
      </c>
      <c r="Q422" s="13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43.2" hidden="1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 s="11">
        <f t="shared" si="25"/>
        <v>50.17</v>
      </c>
      <c r="Q423" s="13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43.2" hidden="1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 s="11">
        <f t="shared" si="25"/>
        <v>35.83</v>
      </c>
      <c r="Q424" s="13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3.2" hidden="1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 s="11">
        <f t="shared" si="25"/>
        <v>11.77</v>
      </c>
      <c r="Q425" s="13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3.2" hidden="1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 s="11">
        <f t="shared" si="25"/>
        <v>40.78</v>
      </c>
      <c r="Q426" s="13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43.2" hidden="1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 s="11">
        <f t="shared" si="25"/>
        <v>3</v>
      </c>
      <c r="Q427" s="13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43.2" hidden="1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 s="11">
        <f t="shared" si="25"/>
        <v>16.63</v>
      </c>
      <c r="Q428" s="13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57.6" hidden="1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 s="11">
        <f t="shared" si="25"/>
        <v>0</v>
      </c>
      <c r="Q429" s="13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28.8" hidden="1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 s="11">
        <f t="shared" si="25"/>
        <v>52</v>
      </c>
      <c r="Q430" s="13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57.6" hidden="1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 s="11">
        <f t="shared" si="25"/>
        <v>0</v>
      </c>
      <c r="Q431" s="13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3.2" hidden="1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 s="11">
        <f t="shared" si="25"/>
        <v>4.8</v>
      </c>
      <c r="Q432" s="13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3.2" hidden="1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 s="11">
        <f t="shared" si="25"/>
        <v>51.88</v>
      </c>
      <c r="Q433" s="13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57.6" hidden="1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 s="11">
        <f t="shared" si="25"/>
        <v>71.25</v>
      </c>
      <c r="Q434" s="13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57.6" hidden="1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 s="11">
        <f t="shared" si="25"/>
        <v>0</v>
      </c>
      <c r="Q435" s="13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57.6" hidden="1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 s="11">
        <f t="shared" si="25"/>
        <v>62.5</v>
      </c>
      <c r="Q436" s="13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57.6" hidden="1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 s="11">
        <f t="shared" si="25"/>
        <v>1</v>
      </c>
      <c r="Q437" s="13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3.2" hidden="1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 s="11">
        <f t="shared" si="25"/>
        <v>0</v>
      </c>
      <c r="Q438" s="13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3.2" hidden="1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 s="11">
        <f t="shared" si="25"/>
        <v>0</v>
      </c>
      <c r="Q439" s="13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3.2" hidden="1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 s="11">
        <f t="shared" si="25"/>
        <v>170.55</v>
      </c>
      <c r="Q440" s="13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43.2" hidden="1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 s="11">
        <f t="shared" si="25"/>
        <v>0</v>
      </c>
      <c r="Q441" s="13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3.2" hidden="1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 s="11">
        <f t="shared" si="25"/>
        <v>5</v>
      </c>
      <c r="Q442" s="13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43.2" hidden="1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 s="11">
        <f t="shared" si="25"/>
        <v>0</v>
      </c>
      <c r="Q443" s="13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 s="11">
        <f t="shared" si="25"/>
        <v>393.59</v>
      </c>
      <c r="Q444" s="13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3.2" hidden="1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 s="11">
        <f t="shared" si="25"/>
        <v>5</v>
      </c>
      <c r="Q445" s="13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3.2" hidden="1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 s="11">
        <f t="shared" si="25"/>
        <v>50</v>
      </c>
      <c r="Q446" s="13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3.2" hidden="1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 s="11">
        <f t="shared" si="25"/>
        <v>1</v>
      </c>
      <c r="Q447" s="13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43.2" hidden="1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 s="11">
        <f t="shared" si="25"/>
        <v>47.88</v>
      </c>
      <c r="Q448" s="13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43.2" hidden="1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 s="11">
        <f t="shared" si="25"/>
        <v>5</v>
      </c>
      <c r="Q449" s="13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43.2" hidden="1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 s="11">
        <f t="shared" si="25"/>
        <v>20.5</v>
      </c>
      <c r="Q450" s="13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43.2" hidden="1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 s="11">
        <f t="shared" ref="P451:P514" si="29">IFERROR(ROUND(E451/L451,2),0)</f>
        <v>9</v>
      </c>
      <c r="Q451" s="13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 s="11">
        <f t="shared" si="29"/>
        <v>56.57</v>
      </c>
      <c r="Q452" s="13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43.2" hidden="1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 s="11">
        <f t="shared" si="29"/>
        <v>0</v>
      </c>
      <c r="Q453" s="13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28.8" hidden="1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 s="11">
        <f t="shared" si="29"/>
        <v>40</v>
      </c>
      <c r="Q454" s="13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43.2" hidden="1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 s="11">
        <f t="shared" si="29"/>
        <v>13</v>
      </c>
      <c r="Q455" s="13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3.2" hidden="1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 s="11">
        <f t="shared" si="29"/>
        <v>16.399999999999999</v>
      </c>
      <c r="Q456" s="13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43.2" hidden="1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 s="11">
        <f t="shared" si="29"/>
        <v>22.5</v>
      </c>
      <c r="Q457" s="13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43.2" hidden="1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 s="11">
        <f t="shared" si="29"/>
        <v>20.329999999999998</v>
      </c>
      <c r="Q458" s="13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43.2" hidden="1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 s="11">
        <f t="shared" si="29"/>
        <v>0</v>
      </c>
      <c r="Q459" s="13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3.2" hidden="1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 s="11">
        <f t="shared" si="29"/>
        <v>16.760000000000002</v>
      </c>
      <c r="Q460" s="13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43.2" hidden="1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 s="11">
        <f t="shared" si="29"/>
        <v>25</v>
      </c>
      <c r="Q461" s="13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28.8" hidden="1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 s="11">
        <f t="shared" si="29"/>
        <v>12.5</v>
      </c>
      <c r="Q462" s="13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43.2" hidden="1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 s="11">
        <f t="shared" si="29"/>
        <v>0</v>
      </c>
      <c r="Q463" s="13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43.2" hidden="1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 s="11">
        <f t="shared" si="29"/>
        <v>0</v>
      </c>
      <c r="Q464" s="13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3.2" hidden="1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 s="11">
        <f t="shared" si="29"/>
        <v>113.64</v>
      </c>
      <c r="Q465" s="13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28.8" hidden="1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 s="11">
        <f t="shared" si="29"/>
        <v>1</v>
      </c>
      <c r="Q466" s="13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idden="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 s="11">
        <f t="shared" si="29"/>
        <v>17.25</v>
      </c>
      <c r="Q467" s="13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3.2" hidden="1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 s="11">
        <f t="shared" si="29"/>
        <v>15.2</v>
      </c>
      <c r="Q468" s="13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43.2" hidden="1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 s="11">
        <f t="shared" si="29"/>
        <v>110.64</v>
      </c>
      <c r="Q469" s="13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43.2" hidden="1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 s="11">
        <f t="shared" si="29"/>
        <v>0</v>
      </c>
      <c r="Q470" s="13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28.8" hidden="1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 s="11">
        <f t="shared" si="29"/>
        <v>0</v>
      </c>
      <c r="Q471" s="13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43.2" hidden="1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 s="11">
        <f t="shared" si="29"/>
        <v>25.5</v>
      </c>
      <c r="Q472" s="13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57.6" hidden="1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 s="11">
        <f t="shared" si="29"/>
        <v>38.479999999999997</v>
      </c>
      <c r="Q473" s="13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43.2" hidden="1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 s="11">
        <f t="shared" si="29"/>
        <v>28.2</v>
      </c>
      <c r="Q474" s="13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3.2" hidden="1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 s="11">
        <f t="shared" si="29"/>
        <v>61.5</v>
      </c>
      <c r="Q475" s="13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3.2" hidden="1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 s="11">
        <f t="shared" si="29"/>
        <v>1</v>
      </c>
      <c r="Q476" s="13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57.6" hidden="1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 s="11">
        <f t="shared" si="29"/>
        <v>0</v>
      </c>
      <c r="Q477" s="13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28.8" hidden="1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 s="11">
        <f t="shared" si="29"/>
        <v>39.57</v>
      </c>
      <c r="Q478" s="13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57.6" hidden="1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 s="11">
        <f t="shared" si="29"/>
        <v>0</v>
      </c>
      <c r="Q479" s="13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3.2" hidden="1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 s="11">
        <f t="shared" si="29"/>
        <v>0</v>
      </c>
      <c r="Q480" s="13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3.2" hidden="1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 s="11">
        <f t="shared" si="29"/>
        <v>88.8</v>
      </c>
      <c r="Q481" s="13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43.2" hidden="1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 s="11">
        <f t="shared" si="29"/>
        <v>55.46</v>
      </c>
      <c r="Q482" s="13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43.2" hidden="1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 s="11">
        <f t="shared" si="29"/>
        <v>87.14</v>
      </c>
      <c r="Q483" s="13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3.2" hidden="1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 s="11">
        <f t="shared" si="29"/>
        <v>10</v>
      </c>
      <c r="Q484" s="13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57.6" hidden="1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 s="11">
        <f t="shared" si="29"/>
        <v>51.22</v>
      </c>
      <c r="Q485" s="13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57.6" hidden="1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 s="11">
        <f t="shared" si="29"/>
        <v>13.55</v>
      </c>
      <c r="Q486" s="13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3.2" hidden="1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 s="11">
        <f t="shared" si="29"/>
        <v>66.52</v>
      </c>
      <c r="Q487" s="13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43.2" hidden="1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 s="11">
        <f t="shared" si="29"/>
        <v>50</v>
      </c>
      <c r="Q488" s="13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43.2" hidden="1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 s="11">
        <f t="shared" si="29"/>
        <v>0</v>
      </c>
      <c r="Q489" s="13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3.2" hidden="1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 s="11">
        <f t="shared" si="29"/>
        <v>0</v>
      </c>
      <c r="Q490" s="13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3.2" hidden="1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 s="11">
        <f t="shared" si="29"/>
        <v>71.67</v>
      </c>
      <c r="Q491" s="13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 s="11">
        <f t="shared" si="29"/>
        <v>0</v>
      </c>
      <c r="Q492" s="13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3.2" hidden="1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 s="11">
        <f t="shared" si="29"/>
        <v>0</v>
      </c>
      <c r="Q493" s="13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43.2" hidden="1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 s="11">
        <f t="shared" si="29"/>
        <v>0</v>
      </c>
      <c r="Q494" s="13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3.2" hidden="1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 s="11">
        <f t="shared" si="29"/>
        <v>0</v>
      </c>
      <c r="Q495" s="13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43.2" hidden="1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 s="11">
        <f t="shared" si="29"/>
        <v>10.33</v>
      </c>
      <c r="Q496" s="13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3.2" hidden="1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 s="11">
        <f t="shared" si="29"/>
        <v>0</v>
      </c>
      <c r="Q497" s="13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28.8" hidden="1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 s="11">
        <f t="shared" si="29"/>
        <v>1</v>
      </c>
      <c r="Q498" s="13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 s="11">
        <f t="shared" si="29"/>
        <v>10</v>
      </c>
      <c r="Q499" s="13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3.2" hidden="1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 s="11">
        <f t="shared" si="29"/>
        <v>136.09</v>
      </c>
      <c r="Q500" s="13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57.6" hidden="1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 s="11">
        <f t="shared" si="29"/>
        <v>73.459999999999994</v>
      </c>
      <c r="Q501" s="13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57.6" hidden="1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 s="11">
        <f t="shared" si="29"/>
        <v>53.75</v>
      </c>
      <c r="Q502" s="13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43.2" hidden="1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 s="11">
        <f t="shared" si="29"/>
        <v>0</v>
      </c>
      <c r="Q503" s="13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57.6" hidden="1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 s="11">
        <f t="shared" si="29"/>
        <v>57.5</v>
      </c>
      <c r="Q504" s="13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43.2" hidden="1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 s="11">
        <f t="shared" si="29"/>
        <v>12.67</v>
      </c>
      <c r="Q505" s="13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43.2" hidden="1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 s="11">
        <f t="shared" si="29"/>
        <v>67</v>
      </c>
      <c r="Q506" s="13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3.2" hidden="1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 s="11">
        <f t="shared" si="29"/>
        <v>3.71</v>
      </c>
      <c r="Q507" s="13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3.2" hidden="1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 s="11">
        <f t="shared" si="29"/>
        <v>250</v>
      </c>
      <c r="Q508" s="13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43.2" hidden="1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 s="11">
        <f t="shared" si="29"/>
        <v>64</v>
      </c>
      <c r="Q509" s="13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57.6" hidden="1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 s="11">
        <f t="shared" si="29"/>
        <v>133.33000000000001</v>
      </c>
      <c r="Q510" s="13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3.2" hidden="1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 s="11">
        <f t="shared" si="29"/>
        <v>10</v>
      </c>
      <c r="Q511" s="13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3.2" hidden="1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 s="11">
        <f t="shared" si="29"/>
        <v>0</v>
      </c>
      <c r="Q512" s="13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3.2" hidden="1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 s="11">
        <f t="shared" si="29"/>
        <v>30</v>
      </c>
      <c r="Q513" s="13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43.2" hidden="1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 s="11">
        <f t="shared" si="29"/>
        <v>5.5</v>
      </c>
      <c r="Q514" s="13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28.8" hidden="1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 s="11">
        <f t="shared" ref="P515:P578" si="33">IFERROR(ROUND(E515/L515,2),0)</f>
        <v>102.38</v>
      </c>
      <c r="Q515" s="13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 s="11">
        <f t="shared" si="33"/>
        <v>16.670000000000002</v>
      </c>
      <c r="Q516" s="13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3.2" hidden="1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 s="11">
        <f t="shared" si="33"/>
        <v>725.03</v>
      </c>
      <c r="Q517" s="13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28.8" hidden="1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 s="11">
        <f t="shared" si="33"/>
        <v>0</v>
      </c>
      <c r="Q518" s="13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43.2" hidden="1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 s="11">
        <f t="shared" si="33"/>
        <v>68.33</v>
      </c>
      <c r="Q519" s="13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43.2" hidden="1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 s="11">
        <f t="shared" si="33"/>
        <v>0</v>
      </c>
      <c r="Q520" s="13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3.2" hidden="1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 s="11">
        <f t="shared" si="33"/>
        <v>39.229999999999997</v>
      </c>
      <c r="Q521" s="13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43.2" hidden="1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 s="11">
        <f t="shared" si="33"/>
        <v>150.15</v>
      </c>
      <c r="Q522" s="13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43.2" hidden="1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 s="11">
        <f t="shared" si="33"/>
        <v>93.43</v>
      </c>
      <c r="Q523" s="13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3.2" hidden="1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 s="11">
        <f t="shared" si="33"/>
        <v>110.97</v>
      </c>
      <c r="Q524" s="13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43.2" hidden="1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 s="11">
        <f t="shared" si="33"/>
        <v>71.790000000000006</v>
      </c>
      <c r="Q525" s="13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43.2" hidden="1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 s="11">
        <f t="shared" si="33"/>
        <v>29.26</v>
      </c>
      <c r="Q526" s="13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57.6" hidden="1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 s="11">
        <f t="shared" si="33"/>
        <v>1000</v>
      </c>
      <c r="Q527" s="13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3.2" hidden="1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 s="11">
        <f t="shared" si="33"/>
        <v>74.349999999999994</v>
      </c>
      <c r="Q528" s="13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57.6" hidden="1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 s="11">
        <f t="shared" si="33"/>
        <v>63.83</v>
      </c>
      <c r="Q529" s="13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28.8" hidden="1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 s="11">
        <f t="shared" si="33"/>
        <v>44.33</v>
      </c>
      <c r="Q530" s="13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43.2" hidden="1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 s="11">
        <f t="shared" si="33"/>
        <v>86.94</v>
      </c>
      <c r="Q531" s="13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43.2" hidden="1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 s="11">
        <f t="shared" si="33"/>
        <v>126.55</v>
      </c>
      <c r="Q532" s="13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43.2" hidden="1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 s="11">
        <f t="shared" si="33"/>
        <v>129.03</v>
      </c>
      <c r="Q533" s="13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43.2" hidden="1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 s="11">
        <f t="shared" si="33"/>
        <v>71.239999999999995</v>
      </c>
      <c r="Q534" s="13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43.2" hidden="1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 s="11">
        <f t="shared" si="33"/>
        <v>117.88</v>
      </c>
      <c r="Q535" s="13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43.2" hidden="1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 s="11">
        <f t="shared" si="33"/>
        <v>327.08</v>
      </c>
      <c r="Q536" s="13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3.2" hidden="1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 s="11">
        <f t="shared" si="33"/>
        <v>34.75</v>
      </c>
      <c r="Q537" s="13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57.6" hidden="1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 s="11">
        <f t="shared" si="33"/>
        <v>100.06</v>
      </c>
      <c r="Q538" s="13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43.2" hidden="1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 s="11">
        <f t="shared" si="33"/>
        <v>40.85</v>
      </c>
      <c r="Q539" s="13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43.2" hidden="1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 s="11">
        <f t="shared" si="33"/>
        <v>252.02</v>
      </c>
      <c r="Q540" s="13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3.2" hidden="1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 s="11">
        <f t="shared" si="33"/>
        <v>25.16</v>
      </c>
      <c r="Q541" s="13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57.6" hidden="1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 s="11">
        <f t="shared" si="33"/>
        <v>1</v>
      </c>
      <c r="Q542" s="13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3.2" hidden="1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 s="11">
        <f t="shared" si="33"/>
        <v>25</v>
      </c>
      <c r="Q543" s="13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3.2" hidden="1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 s="11">
        <f t="shared" si="33"/>
        <v>1</v>
      </c>
      <c r="Q544" s="13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43.2" hidden="1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 s="11">
        <f t="shared" si="33"/>
        <v>35</v>
      </c>
      <c r="Q545" s="13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43.2" hidden="1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 s="11">
        <f t="shared" si="33"/>
        <v>3</v>
      </c>
      <c r="Q546" s="13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43.2" hidden="1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 s="11">
        <f t="shared" si="33"/>
        <v>402.71</v>
      </c>
      <c r="Q547" s="13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43.2" hidden="1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 s="11">
        <f t="shared" si="33"/>
        <v>26</v>
      </c>
      <c r="Q548" s="13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57.6" hidden="1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 s="11">
        <f t="shared" si="33"/>
        <v>0</v>
      </c>
      <c r="Q549" s="13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3.2" hidden="1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 s="11">
        <f t="shared" si="33"/>
        <v>9</v>
      </c>
      <c r="Q550" s="13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57.6" hidden="1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 s="11">
        <f t="shared" si="33"/>
        <v>8.5</v>
      </c>
      <c r="Q551" s="13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43.2" hidden="1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 s="11">
        <f t="shared" si="33"/>
        <v>8.75</v>
      </c>
      <c r="Q552" s="13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43.2" hidden="1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 s="11">
        <f t="shared" si="33"/>
        <v>135.04</v>
      </c>
      <c r="Q553" s="13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3.2" hidden="1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 s="11">
        <f t="shared" si="33"/>
        <v>0</v>
      </c>
      <c r="Q554" s="13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3.2" hidden="1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 s="11">
        <f t="shared" si="33"/>
        <v>20.5</v>
      </c>
      <c r="Q555" s="13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43.2" hidden="1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 s="11">
        <f t="shared" si="33"/>
        <v>64.36</v>
      </c>
      <c r="Q556" s="13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43.2" hidden="1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 s="11">
        <f t="shared" si="33"/>
        <v>0</v>
      </c>
      <c r="Q557" s="13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28.8" hidden="1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 s="11">
        <f t="shared" si="33"/>
        <v>200</v>
      </c>
      <c r="Q558" s="13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43.2" hidden="1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 s="11">
        <f t="shared" si="33"/>
        <v>68.3</v>
      </c>
      <c r="Q559" s="13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43.2" hidden="1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 s="11">
        <f t="shared" si="33"/>
        <v>0</v>
      </c>
      <c r="Q560" s="13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43.2" hidden="1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 s="11">
        <f t="shared" si="33"/>
        <v>50</v>
      </c>
      <c r="Q561" s="13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3.2" hidden="1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 s="11">
        <f t="shared" si="33"/>
        <v>4</v>
      </c>
      <c r="Q562" s="13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43.2" hidden="1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 s="11">
        <f t="shared" si="33"/>
        <v>27.5</v>
      </c>
      <c r="Q563" s="13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43.2" hidden="1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 s="11">
        <f t="shared" si="33"/>
        <v>0</v>
      </c>
      <c r="Q564" s="13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43.2" hidden="1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 s="11">
        <f t="shared" si="33"/>
        <v>34</v>
      </c>
      <c r="Q565" s="13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57.6" hidden="1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 s="11">
        <f t="shared" si="33"/>
        <v>1</v>
      </c>
      <c r="Q566" s="13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43.2" hidden="1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 s="11">
        <f t="shared" si="33"/>
        <v>0</v>
      </c>
      <c r="Q567" s="13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43.2" hidden="1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 s="11">
        <f t="shared" si="33"/>
        <v>1</v>
      </c>
      <c r="Q568" s="13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43.2" hidden="1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 s="11">
        <f t="shared" si="33"/>
        <v>0</v>
      </c>
      <c r="Q569" s="13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57.6" hidden="1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 s="11">
        <f t="shared" si="33"/>
        <v>49</v>
      </c>
      <c r="Q570" s="13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3.2" hidden="1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 s="11">
        <f t="shared" si="33"/>
        <v>20</v>
      </c>
      <c r="Q571" s="13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28.8" hidden="1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 s="11">
        <f t="shared" si="33"/>
        <v>142</v>
      </c>
      <c r="Q572" s="13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43.2" hidden="1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 s="11">
        <f t="shared" si="33"/>
        <v>53</v>
      </c>
      <c r="Q573" s="13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43.2" hidden="1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 s="11">
        <f t="shared" si="33"/>
        <v>0</v>
      </c>
      <c r="Q574" s="13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57.6" hidden="1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 s="11">
        <f t="shared" si="33"/>
        <v>38.44</v>
      </c>
      <c r="Q575" s="13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43.2" hidden="1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 s="11">
        <f t="shared" si="33"/>
        <v>20</v>
      </c>
      <c r="Q576" s="13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57.6" hidden="1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 s="11">
        <f t="shared" si="33"/>
        <v>64.75</v>
      </c>
      <c r="Q577" s="13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3.2" hidden="1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 s="11">
        <f t="shared" si="33"/>
        <v>1</v>
      </c>
      <c r="Q578" s="13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43.2" hidden="1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 s="11">
        <f t="shared" ref="P579:P642" si="37">IFERROR(ROUND(E579/L579,2),0)</f>
        <v>10</v>
      </c>
      <c r="Q579" s="13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 s="11">
        <f t="shared" si="37"/>
        <v>2</v>
      </c>
      <c r="Q580" s="13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28.8" hidden="1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 s="11">
        <f t="shared" si="37"/>
        <v>35</v>
      </c>
      <c r="Q581" s="13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43.2" hidden="1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 s="11">
        <f t="shared" si="37"/>
        <v>1</v>
      </c>
      <c r="Q582" s="13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43.2" hidden="1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 s="11">
        <f t="shared" si="37"/>
        <v>0</v>
      </c>
      <c r="Q583" s="13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43.2" hidden="1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 s="11">
        <f t="shared" si="37"/>
        <v>0</v>
      </c>
      <c r="Q584" s="13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3.2" hidden="1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 s="11">
        <f t="shared" si="37"/>
        <v>1</v>
      </c>
      <c r="Q585" s="13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3.2" hidden="1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 s="11">
        <f t="shared" si="37"/>
        <v>5</v>
      </c>
      <c r="Q586" s="13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3.2" hidden="1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 s="11">
        <f t="shared" si="37"/>
        <v>0</v>
      </c>
      <c r="Q587" s="13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3.2" hidden="1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 s="11">
        <f t="shared" si="37"/>
        <v>14</v>
      </c>
      <c r="Q588" s="13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2" hidden="1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 s="11">
        <f t="shared" si="37"/>
        <v>389.29</v>
      </c>
      <c r="Q589" s="13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43.2" hidden="1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 s="11">
        <f t="shared" si="37"/>
        <v>150.5</v>
      </c>
      <c r="Q590" s="13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 s="11">
        <f t="shared" si="37"/>
        <v>1</v>
      </c>
      <c r="Q591" s="13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57.6" hidden="1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 s="11">
        <f t="shared" si="37"/>
        <v>24.78</v>
      </c>
      <c r="Q592" s="13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3.2" hidden="1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 s="11">
        <f t="shared" si="37"/>
        <v>30.5</v>
      </c>
      <c r="Q593" s="13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43.2" hidden="1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 s="11">
        <f t="shared" si="37"/>
        <v>250</v>
      </c>
      <c r="Q594" s="13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57.6" hidden="1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 s="11">
        <f t="shared" si="37"/>
        <v>16.43</v>
      </c>
      <c r="Q595" s="13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28.8" hidden="1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 s="11">
        <f t="shared" si="37"/>
        <v>13</v>
      </c>
      <c r="Q596" s="13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43.2" hidden="1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 s="11">
        <f t="shared" si="37"/>
        <v>53.25</v>
      </c>
      <c r="Q597" s="13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28.8" hidden="1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 s="11">
        <f t="shared" si="37"/>
        <v>3</v>
      </c>
      <c r="Q598" s="13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3.2" hidden="1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 s="11">
        <f t="shared" si="37"/>
        <v>10</v>
      </c>
      <c r="Q599" s="13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28.8" hidden="1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 s="11">
        <f t="shared" si="37"/>
        <v>121.43</v>
      </c>
      <c r="Q600" s="13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43.2" hidden="1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 s="11">
        <f t="shared" si="37"/>
        <v>15.5</v>
      </c>
      <c r="Q601" s="13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28.8" hidden="1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 s="11">
        <f t="shared" si="37"/>
        <v>100</v>
      </c>
      <c r="Q602" s="13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43.2" hidden="1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 s="11">
        <f t="shared" si="37"/>
        <v>23.33</v>
      </c>
      <c r="Q603" s="13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3.2" hidden="1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 s="11">
        <f t="shared" si="37"/>
        <v>0</v>
      </c>
      <c r="Q604" s="13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3.2" hidden="1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 s="11">
        <f t="shared" si="37"/>
        <v>45.39</v>
      </c>
      <c r="Q605" s="13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43.2" hidden="1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 s="11">
        <f t="shared" si="37"/>
        <v>0</v>
      </c>
      <c r="Q606" s="13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28.8" hidden="1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 s="11">
        <f t="shared" si="37"/>
        <v>16.38</v>
      </c>
      <c r="Q607" s="13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57.6" hidden="1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 s="11">
        <f t="shared" si="37"/>
        <v>10</v>
      </c>
      <c r="Q608" s="13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43.2" hidden="1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 s="11">
        <f t="shared" si="37"/>
        <v>0</v>
      </c>
      <c r="Q609" s="13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43.2" hidden="1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 s="11">
        <f t="shared" si="37"/>
        <v>292.2</v>
      </c>
      <c r="Q610" s="13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43.2" hidden="1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 s="11">
        <f t="shared" si="37"/>
        <v>5</v>
      </c>
      <c r="Q611" s="13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3.2" hidden="1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 s="11">
        <f t="shared" si="37"/>
        <v>0</v>
      </c>
      <c r="Q612" s="13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43.2" hidden="1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 s="11">
        <f t="shared" si="37"/>
        <v>0</v>
      </c>
      <c r="Q613" s="13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28.8" hidden="1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 s="11">
        <f t="shared" si="37"/>
        <v>0</v>
      </c>
      <c r="Q614" s="13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43.2" hidden="1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 s="11">
        <f t="shared" si="37"/>
        <v>105.93</v>
      </c>
      <c r="Q615" s="13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3.2" hidden="1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 s="11">
        <f t="shared" si="37"/>
        <v>0</v>
      </c>
      <c r="Q616" s="13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3.2" hidden="1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 s="11">
        <f t="shared" si="37"/>
        <v>0</v>
      </c>
      <c r="Q617" s="13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43.2" hidden="1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 s="11">
        <f t="shared" si="37"/>
        <v>0</v>
      </c>
      <c r="Q618" s="13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57.6" hidden="1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 s="11">
        <f t="shared" si="37"/>
        <v>20</v>
      </c>
      <c r="Q619" s="13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43.2" hidden="1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 s="11">
        <f t="shared" si="37"/>
        <v>0</v>
      </c>
      <c r="Q620" s="13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28.8" hidden="1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 s="11">
        <f t="shared" si="37"/>
        <v>1</v>
      </c>
      <c r="Q621" s="13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3.2" hidden="1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 s="11">
        <f t="shared" si="37"/>
        <v>300</v>
      </c>
      <c r="Q622" s="13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43.2" hidden="1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 s="11">
        <f t="shared" si="37"/>
        <v>87</v>
      </c>
      <c r="Q623" s="13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43.2" hidden="1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 s="11">
        <f t="shared" si="37"/>
        <v>37.89</v>
      </c>
      <c r="Q624" s="13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57.6" hidden="1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 s="11">
        <f t="shared" si="37"/>
        <v>0</v>
      </c>
      <c r="Q625" s="13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3.2" hidden="1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 s="11">
        <f t="shared" si="37"/>
        <v>0</v>
      </c>
      <c r="Q626" s="13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43.2" hidden="1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 s="11">
        <f t="shared" si="37"/>
        <v>0</v>
      </c>
      <c r="Q627" s="13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43.2" hidden="1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 s="11">
        <f t="shared" si="37"/>
        <v>111.41</v>
      </c>
      <c r="Q628" s="13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43.2" hidden="1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 s="11">
        <f t="shared" si="37"/>
        <v>90</v>
      </c>
      <c r="Q629" s="13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3.2" hidden="1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 s="11">
        <f t="shared" si="37"/>
        <v>0</v>
      </c>
      <c r="Q630" s="13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43.2" hidden="1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 s="11">
        <f t="shared" si="37"/>
        <v>116.67</v>
      </c>
      <c r="Q631" s="13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57.6" hidden="1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 s="11">
        <f t="shared" si="37"/>
        <v>10</v>
      </c>
      <c r="Q632" s="13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28.8" hidden="1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 s="11">
        <f t="shared" si="37"/>
        <v>76.67</v>
      </c>
      <c r="Q633" s="13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28.8" hidden="1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 s="11">
        <f t="shared" si="37"/>
        <v>0</v>
      </c>
      <c r="Q634" s="13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3.2" hidden="1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 s="11">
        <f t="shared" si="37"/>
        <v>49.8</v>
      </c>
      <c r="Q635" s="13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28.8" hidden="1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 s="11">
        <f t="shared" si="37"/>
        <v>1</v>
      </c>
      <c r="Q636" s="13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28.8" hidden="1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 s="11">
        <f t="shared" si="37"/>
        <v>2</v>
      </c>
      <c r="Q637" s="13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3.2" hidden="1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 s="11">
        <f t="shared" si="37"/>
        <v>4</v>
      </c>
      <c r="Q638" s="13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43.2" hidden="1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 s="11">
        <f t="shared" si="37"/>
        <v>0</v>
      </c>
      <c r="Q639" s="13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 s="11">
        <f t="shared" si="37"/>
        <v>3</v>
      </c>
      <c r="Q640" s="13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28.8" hidden="1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 s="11">
        <f t="shared" si="37"/>
        <v>1</v>
      </c>
      <c r="Q641" s="13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43.2" hidden="1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 s="11">
        <f t="shared" si="37"/>
        <v>50.5</v>
      </c>
      <c r="Q642" s="13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43.2" hidden="1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 s="11">
        <f t="shared" ref="P643:P706" si="41">IFERROR(ROUND(E643/L643,2),0)</f>
        <v>151.32</v>
      </c>
      <c r="Q643" s="13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3.2" hidden="1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 s="11">
        <f t="shared" si="41"/>
        <v>134.36000000000001</v>
      </c>
      <c r="Q644" s="13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3.2" hidden="1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 s="11">
        <f t="shared" si="41"/>
        <v>174.03</v>
      </c>
      <c r="Q645" s="13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43.2" hidden="1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 s="11">
        <f t="shared" si="41"/>
        <v>73.489999999999995</v>
      </c>
      <c r="Q646" s="13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28.8" hidden="1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 s="11">
        <f t="shared" si="41"/>
        <v>23.52</v>
      </c>
      <c r="Q647" s="13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43.2" hidden="1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 s="11">
        <f t="shared" si="41"/>
        <v>39.07</v>
      </c>
      <c r="Q648" s="13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43.2" hidden="1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 s="11">
        <f t="shared" si="41"/>
        <v>125.94</v>
      </c>
      <c r="Q649" s="13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28.8" hidden="1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 s="11">
        <f t="shared" si="41"/>
        <v>1644</v>
      </c>
      <c r="Q650" s="13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43.2" hidden="1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 s="11">
        <f t="shared" si="41"/>
        <v>42.67</v>
      </c>
      <c r="Q651" s="13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43.2" hidden="1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 s="11">
        <f t="shared" si="41"/>
        <v>35.130000000000003</v>
      </c>
      <c r="Q652" s="13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43.2" hidden="1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 s="11">
        <f t="shared" si="41"/>
        <v>239.35</v>
      </c>
      <c r="Q653" s="13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57.6" hidden="1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 s="11">
        <f t="shared" si="41"/>
        <v>107.64</v>
      </c>
      <c r="Q654" s="13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57.6" hidden="1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 s="11">
        <f t="shared" si="41"/>
        <v>95.83</v>
      </c>
      <c r="Q655" s="13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43.2" hidden="1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 s="11">
        <f t="shared" si="41"/>
        <v>31.66</v>
      </c>
      <c r="Q656" s="13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3.2" hidden="1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 s="11">
        <f t="shared" si="41"/>
        <v>42.89</v>
      </c>
      <c r="Q657" s="13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43.2" hidden="1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 s="11">
        <f t="shared" si="41"/>
        <v>122.74</v>
      </c>
      <c r="Q658" s="13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43.2" hidden="1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 s="11">
        <f t="shared" si="41"/>
        <v>190.45</v>
      </c>
      <c r="Q659" s="13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43.2" hidden="1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 s="11">
        <f t="shared" si="41"/>
        <v>109.34</v>
      </c>
      <c r="Q660" s="13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 s="11">
        <f t="shared" si="41"/>
        <v>143.66999999999999</v>
      </c>
      <c r="Q661" s="13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43.2" hidden="1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 s="11">
        <f t="shared" si="41"/>
        <v>84.94</v>
      </c>
      <c r="Q662" s="13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3.2" hidden="1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 s="11">
        <f t="shared" si="41"/>
        <v>10.56</v>
      </c>
      <c r="Q663" s="13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3.2" hidden="1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 s="11">
        <f t="shared" si="41"/>
        <v>39</v>
      </c>
      <c r="Q664" s="13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43.2" hidden="1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 s="11">
        <f t="shared" si="41"/>
        <v>100</v>
      </c>
      <c r="Q665" s="13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43.2" hidden="1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 s="11">
        <f t="shared" si="41"/>
        <v>31.17</v>
      </c>
      <c r="Q666" s="13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43.2" hidden="1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 s="11">
        <f t="shared" si="41"/>
        <v>155.33000000000001</v>
      </c>
      <c r="Q667" s="13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43.2" hidden="1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 s="11">
        <f t="shared" si="41"/>
        <v>2</v>
      </c>
      <c r="Q668" s="13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43.2" hidden="1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 s="11">
        <f t="shared" si="41"/>
        <v>178.93</v>
      </c>
      <c r="Q669" s="13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3.2" hidden="1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 s="11">
        <f t="shared" si="41"/>
        <v>27.36</v>
      </c>
      <c r="Q670" s="13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57.6" hidden="1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 s="11">
        <f t="shared" si="41"/>
        <v>1536.25</v>
      </c>
      <c r="Q671" s="13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57.6" hidden="1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 s="11">
        <f t="shared" si="41"/>
        <v>85</v>
      </c>
      <c r="Q672" s="13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57.6" hidden="1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 s="11">
        <f t="shared" si="41"/>
        <v>788.53</v>
      </c>
      <c r="Q673" s="13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43.2" hidden="1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 s="11">
        <f t="shared" si="41"/>
        <v>50.3</v>
      </c>
      <c r="Q674" s="13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57.6" hidden="1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 s="11">
        <f t="shared" si="41"/>
        <v>68.33</v>
      </c>
      <c r="Q675" s="13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28.8" hidden="1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 s="11">
        <f t="shared" si="41"/>
        <v>7.5</v>
      </c>
      <c r="Q676" s="13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43.2" hidden="1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 s="11">
        <f t="shared" si="41"/>
        <v>34.270000000000003</v>
      </c>
      <c r="Q677" s="13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57.6" hidden="1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 s="11">
        <f t="shared" si="41"/>
        <v>61.29</v>
      </c>
      <c r="Q678" s="13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57.6" hidden="1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 s="11">
        <f t="shared" si="41"/>
        <v>133.25</v>
      </c>
      <c r="Q679" s="13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43.2" hidden="1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 s="11">
        <f t="shared" si="41"/>
        <v>65.180000000000007</v>
      </c>
      <c r="Q680" s="13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43.2" hidden="1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 s="11">
        <f t="shared" si="41"/>
        <v>93.9</v>
      </c>
      <c r="Q681" s="13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43.2" hidden="1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 s="11">
        <f t="shared" si="41"/>
        <v>150.65</v>
      </c>
      <c r="Q682" s="13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43.2" hidden="1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 s="11">
        <f t="shared" si="41"/>
        <v>1</v>
      </c>
      <c r="Q683" s="13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3.2" hidden="1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 s="11">
        <f t="shared" si="41"/>
        <v>13.25</v>
      </c>
      <c r="Q684" s="13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43.2" hidden="1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 s="11">
        <f t="shared" si="41"/>
        <v>99.33</v>
      </c>
      <c r="Q685" s="13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28.8" hidden="1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 s="11">
        <f t="shared" si="41"/>
        <v>177.39</v>
      </c>
      <c r="Q686" s="13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43.2" hidden="1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 s="11">
        <f t="shared" si="41"/>
        <v>55.3</v>
      </c>
      <c r="Q687" s="13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57.6" hidden="1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 s="11">
        <f t="shared" si="41"/>
        <v>0</v>
      </c>
      <c r="Q688" s="13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43.2" hidden="1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 s="11">
        <f t="shared" si="41"/>
        <v>591.66999999999996</v>
      </c>
      <c r="Q689" s="13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43.2" hidden="1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 s="11">
        <f t="shared" si="41"/>
        <v>405.5</v>
      </c>
      <c r="Q690" s="13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43.2" hidden="1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 s="11">
        <f t="shared" si="41"/>
        <v>343.15</v>
      </c>
      <c r="Q691" s="13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28.8" hidden="1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 s="11">
        <f t="shared" si="41"/>
        <v>72.59</v>
      </c>
      <c r="Q692" s="13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3.2" hidden="1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 s="11">
        <f t="shared" si="41"/>
        <v>26</v>
      </c>
      <c r="Q693" s="13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43.2" hidden="1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 s="11">
        <f t="shared" si="41"/>
        <v>6.5</v>
      </c>
      <c r="Q694" s="13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3.2" hidden="1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 s="11">
        <f t="shared" si="41"/>
        <v>119.39</v>
      </c>
      <c r="Q695" s="13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43.2" hidden="1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 s="11">
        <f t="shared" si="41"/>
        <v>84.29</v>
      </c>
      <c r="Q696" s="13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57.6" hidden="1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 s="11">
        <f t="shared" si="41"/>
        <v>90.86</v>
      </c>
      <c r="Q697" s="13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28.8" hidden="1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 s="11">
        <f t="shared" si="41"/>
        <v>1</v>
      </c>
      <c r="Q698" s="13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43.2" hidden="1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 s="11">
        <f t="shared" si="41"/>
        <v>20.34</v>
      </c>
      <c r="Q699" s="13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43.2" hidden="1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 s="11">
        <f t="shared" si="41"/>
        <v>530.69000000000005</v>
      </c>
      <c r="Q700" s="13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43.2" hidden="1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 s="11">
        <f t="shared" si="41"/>
        <v>120.39</v>
      </c>
      <c r="Q701" s="13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43.2" hidden="1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 s="11">
        <f t="shared" si="41"/>
        <v>13</v>
      </c>
      <c r="Q702" s="13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43.2" hidden="1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 s="11">
        <f t="shared" si="41"/>
        <v>291.33</v>
      </c>
      <c r="Q703" s="13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43.2" hidden="1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 s="11">
        <f t="shared" si="41"/>
        <v>124.92</v>
      </c>
      <c r="Q704" s="13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3.2" hidden="1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 s="11">
        <f t="shared" si="41"/>
        <v>119.57</v>
      </c>
      <c r="Q705" s="13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3.2" hidden="1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 s="11">
        <f t="shared" si="41"/>
        <v>120.25</v>
      </c>
      <c r="Q706" s="13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28.8" hidden="1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 s="11">
        <f t="shared" ref="P707:P770" si="45">IFERROR(ROUND(E707/L707,2),0)</f>
        <v>195.4</v>
      </c>
      <c r="Q707" s="13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 s="11">
        <f t="shared" si="45"/>
        <v>0</v>
      </c>
      <c r="Q708" s="13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43.2" hidden="1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 s="11">
        <f t="shared" si="45"/>
        <v>117.7</v>
      </c>
      <c r="Q709" s="13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43.2" hidden="1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 s="11">
        <f t="shared" si="45"/>
        <v>23.95</v>
      </c>
      <c r="Q710" s="13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28.8" hidden="1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 s="11">
        <f t="shared" si="45"/>
        <v>30.5</v>
      </c>
      <c r="Q711" s="13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28.8" hidden="1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 s="11">
        <f t="shared" si="45"/>
        <v>0</v>
      </c>
      <c r="Q712" s="13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57.6" hidden="1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 s="11">
        <f t="shared" si="45"/>
        <v>99.97</v>
      </c>
      <c r="Q713" s="13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57.6" hidden="1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 s="11">
        <f t="shared" si="45"/>
        <v>26.25</v>
      </c>
      <c r="Q714" s="13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43.2" hidden="1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 s="11">
        <f t="shared" si="45"/>
        <v>199</v>
      </c>
      <c r="Q715" s="13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3.2" hidden="1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 s="11">
        <f t="shared" si="45"/>
        <v>80.319999999999993</v>
      </c>
      <c r="Q716" s="13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57.6" hidden="1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 s="11">
        <f t="shared" si="45"/>
        <v>115.75</v>
      </c>
      <c r="Q717" s="13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3.2" hidden="1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 s="11">
        <f t="shared" si="45"/>
        <v>44.69</v>
      </c>
      <c r="Q718" s="13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 s="11">
        <f t="shared" si="45"/>
        <v>76.25</v>
      </c>
      <c r="Q719" s="13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43.2" hidden="1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 s="11">
        <f t="shared" si="45"/>
        <v>22.5</v>
      </c>
      <c r="Q720" s="13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43.2" hidden="1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 s="11">
        <f t="shared" si="45"/>
        <v>19.399999999999999</v>
      </c>
      <c r="Q721" s="13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3.2" hidden="1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 s="11">
        <f t="shared" si="45"/>
        <v>66.709999999999994</v>
      </c>
      <c r="Q722" s="13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57.6" hidden="1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 s="11">
        <f t="shared" si="45"/>
        <v>84.14</v>
      </c>
      <c r="Q723" s="13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43.2" hidden="1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 s="11">
        <f t="shared" si="45"/>
        <v>215.73</v>
      </c>
      <c r="Q724" s="13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28.8" hidden="1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 s="11">
        <f t="shared" si="45"/>
        <v>54.69</v>
      </c>
      <c r="Q725" s="13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43.2" hidden="1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 s="11">
        <f t="shared" si="45"/>
        <v>51.63</v>
      </c>
      <c r="Q726" s="13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3.2" hidden="1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 s="11">
        <f t="shared" si="45"/>
        <v>143.36000000000001</v>
      </c>
      <c r="Q727" s="13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43.2" hidden="1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 s="11">
        <f t="shared" si="45"/>
        <v>72.430000000000007</v>
      </c>
      <c r="Q728" s="13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57.6" hidden="1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 s="11">
        <f t="shared" si="45"/>
        <v>36.53</v>
      </c>
      <c r="Q729" s="13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3.2" hidden="1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 s="11">
        <f t="shared" si="45"/>
        <v>60.9</v>
      </c>
      <c r="Q730" s="13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43.2" hidden="1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 s="11">
        <f t="shared" si="45"/>
        <v>43.55</v>
      </c>
      <c r="Q731" s="13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28.8" hidden="1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 s="11">
        <f t="shared" si="45"/>
        <v>99.77</v>
      </c>
      <c r="Q732" s="13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3.2" hidden="1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 s="11">
        <f t="shared" si="45"/>
        <v>88.73</v>
      </c>
      <c r="Q733" s="13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43.2" hidden="1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 s="11">
        <f t="shared" si="45"/>
        <v>4.92</v>
      </c>
      <c r="Q734" s="13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57.6" hidden="1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 s="11">
        <f t="shared" si="45"/>
        <v>17.82</v>
      </c>
      <c r="Q735" s="13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3.2" hidden="1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 s="11">
        <f t="shared" si="45"/>
        <v>187.19</v>
      </c>
      <c r="Q736" s="13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3.2" hidden="1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 s="11">
        <f t="shared" si="45"/>
        <v>234.81</v>
      </c>
      <c r="Q737" s="13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43.2" hidden="1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 s="11">
        <f t="shared" si="45"/>
        <v>105.05</v>
      </c>
      <c r="Q738" s="13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43.2" hidden="1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 s="11">
        <f t="shared" si="45"/>
        <v>56.67</v>
      </c>
      <c r="Q739" s="13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28.8" hidden="1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 s="11">
        <f t="shared" si="45"/>
        <v>39.049999999999997</v>
      </c>
      <c r="Q740" s="13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43.2" hidden="1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 s="11">
        <f t="shared" si="45"/>
        <v>68.349999999999994</v>
      </c>
      <c r="Q741" s="13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57.6" hidden="1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 s="11">
        <f t="shared" si="45"/>
        <v>169.58</v>
      </c>
      <c r="Q742" s="13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28.8" hidden="1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 s="11">
        <f t="shared" si="45"/>
        <v>141.41999999999999</v>
      </c>
      <c r="Q743" s="13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57.6" hidden="1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 s="11">
        <f t="shared" si="45"/>
        <v>67.39</v>
      </c>
      <c r="Q744" s="13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43.2" hidden="1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 s="11">
        <f t="shared" si="45"/>
        <v>54.27</v>
      </c>
      <c r="Q745" s="13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3.2" hidden="1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 s="11">
        <f t="shared" si="45"/>
        <v>82.52</v>
      </c>
      <c r="Q746" s="13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43.2" hidden="1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 s="11">
        <f t="shared" si="45"/>
        <v>53.73</v>
      </c>
      <c r="Q747" s="13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28.8" hidden="1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 s="11">
        <f t="shared" si="45"/>
        <v>34.21</v>
      </c>
      <c r="Q748" s="13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43.2" hidden="1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 s="11">
        <f t="shared" si="45"/>
        <v>127.33</v>
      </c>
      <c r="Q749" s="13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3.2" hidden="1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 s="11">
        <f t="shared" si="45"/>
        <v>45.57</v>
      </c>
      <c r="Q750" s="13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43.2" hidden="1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 s="11">
        <f t="shared" si="45"/>
        <v>95.96</v>
      </c>
      <c r="Q751" s="13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43.2" hidden="1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 s="11">
        <f t="shared" si="45"/>
        <v>77.27</v>
      </c>
      <c r="Q752" s="13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3.2" hidden="1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 s="11">
        <f t="shared" si="45"/>
        <v>57.34</v>
      </c>
      <c r="Q753" s="13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57.6" hidden="1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 s="11">
        <f t="shared" si="45"/>
        <v>53.19</v>
      </c>
      <c r="Q754" s="13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43.2" hidden="1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 s="11">
        <f t="shared" si="45"/>
        <v>492.31</v>
      </c>
      <c r="Q755" s="13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43.2" hidden="1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 s="11">
        <f t="shared" si="45"/>
        <v>42.35</v>
      </c>
      <c r="Q756" s="13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3.2" hidden="1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 s="11">
        <f t="shared" si="45"/>
        <v>37.47</v>
      </c>
      <c r="Q757" s="13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3.2" hidden="1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 s="11">
        <f t="shared" si="45"/>
        <v>37.450000000000003</v>
      </c>
      <c r="Q758" s="13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43.2" hidden="1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 s="11">
        <f t="shared" si="45"/>
        <v>33.06</v>
      </c>
      <c r="Q759" s="13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28.8" hidden="1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 s="11">
        <f t="shared" si="45"/>
        <v>134.21</v>
      </c>
      <c r="Q760" s="13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3.2" hidden="1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 s="11">
        <f t="shared" si="45"/>
        <v>51.47</v>
      </c>
      <c r="Q761" s="13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43.2" hidden="1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 s="11">
        <f t="shared" si="45"/>
        <v>0</v>
      </c>
      <c r="Q762" s="13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3.2" hidden="1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 s="11">
        <f t="shared" si="45"/>
        <v>39.17</v>
      </c>
      <c r="Q763" s="13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3.2" hidden="1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 s="11">
        <f t="shared" si="45"/>
        <v>0</v>
      </c>
      <c r="Q764" s="13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3.2" hidden="1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 s="11">
        <f t="shared" si="45"/>
        <v>5</v>
      </c>
      <c r="Q765" s="13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3.2" hidden="1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 s="11">
        <f t="shared" si="45"/>
        <v>0</v>
      </c>
      <c r="Q766" s="13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43.2" hidden="1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 s="11">
        <f t="shared" si="45"/>
        <v>57.3</v>
      </c>
      <c r="Q767" s="13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43.2" hidden="1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 s="11">
        <f t="shared" si="45"/>
        <v>0</v>
      </c>
      <c r="Q768" s="13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57.6" hidden="1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 s="11">
        <f t="shared" si="45"/>
        <v>59</v>
      </c>
      <c r="Q769" s="13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43.2" hidden="1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 s="11">
        <f t="shared" si="45"/>
        <v>0</v>
      </c>
      <c r="Q770" s="13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57.6" hidden="1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 s="11">
        <f t="shared" ref="P771:P834" si="49">IFERROR(ROUND(E771/L771,2),0)</f>
        <v>31.85</v>
      </c>
      <c r="Q771" s="13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 s="11">
        <f t="shared" si="49"/>
        <v>0</v>
      </c>
      <c r="Q772" s="13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3.2" hidden="1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 s="11">
        <f t="shared" si="49"/>
        <v>10</v>
      </c>
      <c r="Q773" s="13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57.6" hidden="1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 s="11">
        <f t="shared" si="49"/>
        <v>50</v>
      </c>
      <c r="Q774" s="13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43.2" hidden="1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 s="11">
        <f t="shared" si="49"/>
        <v>16</v>
      </c>
      <c r="Q775" s="13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43.2" hidden="1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 s="11">
        <f t="shared" si="49"/>
        <v>39</v>
      </c>
      <c r="Q776" s="13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3.2" hidden="1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 s="11">
        <f t="shared" si="49"/>
        <v>34</v>
      </c>
      <c r="Q777" s="13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43.2" hidden="1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 s="11">
        <f t="shared" si="49"/>
        <v>63.12</v>
      </c>
      <c r="Q778" s="13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43.2" hidden="1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 s="11">
        <f t="shared" si="49"/>
        <v>7</v>
      </c>
      <c r="Q779" s="13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3.2" hidden="1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 s="11">
        <f t="shared" si="49"/>
        <v>2</v>
      </c>
      <c r="Q780" s="13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57.6" hidden="1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 s="11">
        <f t="shared" si="49"/>
        <v>66.67</v>
      </c>
      <c r="Q781" s="13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3.2" hidden="1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 s="11">
        <f t="shared" si="49"/>
        <v>38.520000000000003</v>
      </c>
      <c r="Q782" s="13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3.2" hidden="1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 s="11">
        <f t="shared" si="49"/>
        <v>42.61</v>
      </c>
      <c r="Q783" s="13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3.2" hidden="1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 s="11">
        <f t="shared" si="49"/>
        <v>50</v>
      </c>
      <c r="Q784" s="13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43.2" hidden="1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 s="11">
        <f t="shared" si="49"/>
        <v>63.49</v>
      </c>
      <c r="Q785" s="13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43.2" hidden="1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 s="11">
        <f t="shared" si="49"/>
        <v>102.5</v>
      </c>
      <c r="Q786" s="13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43.2" hidden="1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 s="11">
        <f t="shared" si="49"/>
        <v>31.14</v>
      </c>
      <c r="Q787" s="13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3.2" hidden="1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 s="11">
        <f t="shared" si="49"/>
        <v>162.27000000000001</v>
      </c>
      <c r="Q788" s="13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43.2" hidden="1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 s="11">
        <f t="shared" si="49"/>
        <v>80.59</v>
      </c>
      <c r="Q789" s="13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43.2" hidden="1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 s="11">
        <f t="shared" si="49"/>
        <v>59.85</v>
      </c>
      <c r="Q790" s="13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3.2" hidden="1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 s="11">
        <f t="shared" si="49"/>
        <v>132.86000000000001</v>
      </c>
      <c r="Q791" s="13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43.2" hidden="1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 s="11">
        <f t="shared" si="49"/>
        <v>92.55</v>
      </c>
      <c r="Q792" s="13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43.2" hidden="1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 s="11">
        <f t="shared" si="49"/>
        <v>60.86</v>
      </c>
      <c r="Q793" s="13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28.8" hidden="1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 s="11">
        <f t="shared" si="49"/>
        <v>41.85</v>
      </c>
      <c r="Q794" s="13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43.2" hidden="1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 s="11">
        <f t="shared" si="49"/>
        <v>88.33</v>
      </c>
      <c r="Q795" s="13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43.2" hidden="1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 s="11">
        <f t="shared" si="49"/>
        <v>158.96</v>
      </c>
      <c r="Q796" s="13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43.2" hidden="1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 s="11">
        <f t="shared" si="49"/>
        <v>85.05</v>
      </c>
      <c r="Q797" s="13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57.6" hidden="1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 s="11">
        <f t="shared" si="49"/>
        <v>112.61</v>
      </c>
      <c r="Q798" s="13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43.2" hidden="1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 s="11">
        <f t="shared" si="49"/>
        <v>45.44</v>
      </c>
      <c r="Q799" s="13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3.2" hidden="1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 s="11">
        <f t="shared" si="49"/>
        <v>46.22</v>
      </c>
      <c r="Q800" s="13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43.2" hidden="1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 s="11">
        <f t="shared" si="49"/>
        <v>178.61</v>
      </c>
      <c r="Q801" s="13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3.2" hidden="1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 s="11">
        <f t="shared" si="49"/>
        <v>40.75</v>
      </c>
      <c r="Q802" s="13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3.2" hidden="1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 s="11">
        <f t="shared" si="49"/>
        <v>43.73</v>
      </c>
      <c r="Q803" s="13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57.6" hidden="1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 s="11">
        <f t="shared" si="49"/>
        <v>81.069999999999993</v>
      </c>
      <c r="Q804" s="13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43.2" hidden="1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 s="11">
        <f t="shared" si="49"/>
        <v>74.61</v>
      </c>
      <c r="Q805" s="13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43.2" hidden="1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 s="11">
        <f t="shared" si="49"/>
        <v>305.56</v>
      </c>
      <c r="Q806" s="13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3.2" hidden="1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 s="11">
        <f t="shared" si="49"/>
        <v>58.33</v>
      </c>
      <c r="Q807" s="13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 s="11">
        <f t="shared" si="49"/>
        <v>117.68</v>
      </c>
      <c r="Q808" s="13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28.8" hidden="1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 s="11">
        <f t="shared" si="49"/>
        <v>73.77</v>
      </c>
      <c r="Q809" s="13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43.2" hidden="1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 s="11">
        <f t="shared" si="49"/>
        <v>104.65</v>
      </c>
      <c r="Q810" s="13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3.2" hidden="1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 s="11">
        <f t="shared" si="49"/>
        <v>79.83</v>
      </c>
      <c r="Q811" s="13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43.2" hidden="1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 s="11">
        <f t="shared" si="49"/>
        <v>58.33</v>
      </c>
      <c r="Q812" s="13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28.8" hidden="1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 s="11">
        <f t="shared" si="49"/>
        <v>86.67</v>
      </c>
      <c r="Q813" s="13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43.2" hidden="1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 s="11">
        <f t="shared" si="49"/>
        <v>27.61</v>
      </c>
      <c r="Q814" s="13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28.8" hidden="1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 s="11">
        <f t="shared" si="49"/>
        <v>25</v>
      </c>
      <c r="Q815" s="13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43.2" hidden="1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 s="11">
        <f t="shared" si="49"/>
        <v>45.46</v>
      </c>
      <c r="Q816" s="13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28.8" hidden="1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 s="11">
        <f t="shared" si="49"/>
        <v>99.53</v>
      </c>
      <c r="Q817" s="13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28.8" hidden="1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 s="11">
        <f t="shared" si="49"/>
        <v>39.31</v>
      </c>
      <c r="Q818" s="13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3.2" hidden="1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 s="11">
        <f t="shared" si="49"/>
        <v>89.42</v>
      </c>
      <c r="Q819" s="13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43.2" hidden="1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 s="11">
        <f t="shared" si="49"/>
        <v>28.68</v>
      </c>
      <c r="Q820" s="13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28.8" hidden="1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 s="11">
        <f t="shared" si="49"/>
        <v>31.07</v>
      </c>
      <c r="Q821" s="13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3.2" hidden="1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 s="11">
        <f t="shared" si="49"/>
        <v>70.55</v>
      </c>
      <c r="Q822" s="13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3.2" hidden="1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 s="11">
        <f t="shared" si="49"/>
        <v>224.13</v>
      </c>
      <c r="Q823" s="13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3.2" hidden="1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 s="11">
        <f t="shared" si="49"/>
        <v>51.81</v>
      </c>
      <c r="Q824" s="13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3.2" hidden="1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 s="11">
        <f t="shared" si="49"/>
        <v>43.52</v>
      </c>
      <c r="Q825" s="13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57.6" hidden="1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 s="11">
        <f t="shared" si="49"/>
        <v>39.82</v>
      </c>
      <c r="Q826" s="13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28.8" hidden="1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 s="11">
        <f t="shared" si="49"/>
        <v>126.81</v>
      </c>
      <c r="Q827" s="13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3.2" hidden="1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 s="11">
        <f t="shared" si="49"/>
        <v>113.88</v>
      </c>
      <c r="Q828" s="13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57.6" hidden="1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 s="11">
        <f t="shared" si="49"/>
        <v>28.18</v>
      </c>
      <c r="Q829" s="13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57.6" hidden="1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 s="11">
        <f t="shared" si="49"/>
        <v>36.61</v>
      </c>
      <c r="Q830" s="13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57.6" hidden="1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 s="11">
        <f t="shared" si="49"/>
        <v>32.5</v>
      </c>
      <c r="Q831" s="13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3.2" hidden="1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 s="11">
        <f t="shared" si="49"/>
        <v>60.66</v>
      </c>
      <c r="Q832" s="13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28.8" hidden="1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 s="11">
        <f t="shared" si="49"/>
        <v>175</v>
      </c>
      <c r="Q833" s="13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43.2" hidden="1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 s="11">
        <f t="shared" si="49"/>
        <v>97.99</v>
      </c>
      <c r="Q834" s="13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 s="11">
        <f t="shared" ref="P835:P898" si="53">IFERROR(ROUND(E835/L835,2),0)</f>
        <v>148.78</v>
      </c>
      <c r="Q835" s="13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 s="11">
        <f t="shared" si="53"/>
        <v>96.08</v>
      </c>
      <c r="Q836" s="13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43.2" hidden="1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 s="11">
        <f t="shared" si="53"/>
        <v>58.63</v>
      </c>
      <c r="Q837" s="13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 s="11">
        <f t="shared" si="53"/>
        <v>109.71</v>
      </c>
      <c r="Q838" s="13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3.2" hidden="1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 s="11">
        <f t="shared" si="53"/>
        <v>49.11</v>
      </c>
      <c r="Q839" s="13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43.2" hidden="1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 s="11">
        <f t="shared" si="53"/>
        <v>47.67</v>
      </c>
      <c r="Q840" s="13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3.2" hidden="1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 s="11">
        <f t="shared" si="53"/>
        <v>60.74</v>
      </c>
      <c r="Q841" s="13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3.2" hidden="1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 s="11">
        <f t="shared" si="53"/>
        <v>63.38</v>
      </c>
      <c r="Q842" s="13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43.2" hidden="1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 s="11">
        <f t="shared" si="53"/>
        <v>53.89</v>
      </c>
      <c r="Q843" s="13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3.2" hidden="1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 s="11">
        <f t="shared" si="53"/>
        <v>66.87</v>
      </c>
      <c r="Q844" s="13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43.2" hidden="1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 s="11">
        <f t="shared" si="53"/>
        <v>63.1</v>
      </c>
      <c r="Q845" s="13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57.6" hidden="1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 s="11">
        <f t="shared" si="53"/>
        <v>36.630000000000003</v>
      </c>
      <c r="Q846" s="13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3.2" hidden="1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 s="11">
        <f t="shared" si="53"/>
        <v>34.01</v>
      </c>
      <c r="Q847" s="13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3.2" hidden="1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 s="11">
        <f t="shared" si="53"/>
        <v>28.55</v>
      </c>
      <c r="Q848" s="13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28.8" hidden="1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 s="11">
        <f t="shared" si="53"/>
        <v>10</v>
      </c>
      <c r="Q849" s="13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3.2" hidden="1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 s="11">
        <f t="shared" si="53"/>
        <v>18.75</v>
      </c>
      <c r="Q850" s="13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57.6" hidden="1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 s="11">
        <f t="shared" si="53"/>
        <v>41.7</v>
      </c>
      <c r="Q851" s="13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3.2" hidden="1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 s="11">
        <f t="shared" si="53"/>
        <v>46.67</v>
      </c>
      <c r="Q852" s="13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3.2" hidden="1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 s="11">
        <f t="shared" si="53"/>
        <v>37.270000000000003</v>
      </c>
      <c r="Q853" s="13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28.8" hidden="1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 s="11">
        <f t="shared" si="53"/>
        <v>59.26</v>
      </c>
      <c r="Q854" s="13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3.2" hidden="1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 s="11">
        <f t="shared" si="53"/>
        <v>30</v>
      </c>
      <c r="Q855" s="13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3.2" hidden="1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 s="11">
        <f t="shared" si="53"/>
        <v>65.86</v>
      </c>
      <c r="Q856" s="13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28.8" hidden="1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 s="11">
        <f t="shared" si="53"/>
        <v>31.91</v>
      </c>
      <c r="Q857" s="13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57.6" hidden="1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 s="11">
        <f t="shared" si="53"/>
        <v>19.46</v>
      </c>
      <c r="Q858" s="13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3.2" hidden="1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 s="11">
        <f t="shared" si="53"/>
        <v>50</v>
      </c>
      <c r="Q859" s="13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43.2" hidden="1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 s="11">
        <f t="shared" si="53"/>
        <v>22.74</v>
      </c>
      <c r="Q860" s="13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3.2" hidden="1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 s="11">
        <f t="shared" si="53"/>
        <v>42.72</v>
      </c>
      <c r="Q861" s="13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43.2" hidden="1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 s="11">
        <f t="shared" si="53"/>
        <v>52.92</v>
      </c>
      <c r="Q862" s="13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3.2" hidden="1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 s="11">
        <f t="shared" si="53"/>
        <v>50.5</v>
      </c>
      <c r="Q863" s="13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3.2" hidden="1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 s="11">
        <f t="shared" si="53"/>
        <v>42.5</v>
      </c>
      <c r="Q864" s="13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3.2" hidden="1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 s="11">
        <f t="shared" si="53"/>
        <v>18</v>
      </c>
      <c r="Q865" s="13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3.2" hidden="1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 s="11">
        <f t="shared" si="53"/>
        <v>34.18</v>
      </c>
      <c r="Q866" s="13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43.2" hidden="1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 s="11">
        <f t="shared" si="53"/>
        <v>22.5</v>
      </c>
      <c r="Q867" s="13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3.2" hidden="1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 s="11">
        <f t="shared" si="53"/>
        <v>58.18</v>
      </c>
      <c r="Q868" s="13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43.2" hidden="1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 s="11">
        <f t="shared" si="53"/>
        <v>109.18</v>
      </c>
      <c r="Q869" s="13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57.6" hidden="1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 s="11">
        <f t="shared" si="53"/>
        <v>50</v>
      </c>
      <c r="Q870" s="13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57.6" hidden="1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 s="11">
        <f t="shared" si="53"/>
        <v>346.67</v>
      </c>
      <c r="Q871" s="13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43.2" hidden="1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 s="11">
        <f t="shared" si="53"/>
        <v>12.4</v>
      </c>
      <c r="Q872" s="13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43.2" hidden="1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 s="11">
        <f t="shared" si="53"/>
        <v>27.08</v>
      </c>
      <c r="Q873" s="13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3.2" hidden="1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 s="11">
        <f t="shared" si="53"/>
        <v>32.5</v>
      </c>
      <c r="Q874" s="13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28.8" hidden="1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 s="11">
        <f t="shared" si="53"/>
        <v>9</v>
      </c>
      <c r="Q875" s="13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57.6" hidden="1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 s="11">
        <f t="shared" si="53"/>
        <v>34.76</v>
      </c>
      <c r="Q876" s="13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57.6" hidden="1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 s="11">
        <f t="shared" si="53"/>
        <v>0</v>
      </c>
      <c r="Q877" s="13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28.8" hidden="1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 s="11">
        <f t="shared" si="53"/>
        <v>28.58</v>
      </c>
      <c r="Q878" s="13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43.2" hidden="1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 s="11">
        <f t="shared" si="53"/>
        <v>46.59</v>
      </c>
      <c r="Q879" s="13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43.2" hidden="1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 s="11">
        <f t="shared" si="53"/>
        <v>32.5</v>
      </c>
      <c r="Q880" s="13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43.2" hidden="1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 s="11">
        <f t="shared" si="53"/>
        <v>21.47</v>
      </c>
      <c r="Q881" s="13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43.2" hidden="1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 s="11">
        <f t="shared" si="53"/>
        <v>14.13</v>
      </c>
      <c r="Q882" s="13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3.2" hidden="1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 s="11">
        <f t="shared" si="53"/>
        <v>30</v>
      </c>
      <c r="Q883" s="13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43.2" hidden="1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 s="11">
        <f t="shared" si="53"/>
        <v>21.57</v>
      </c>
      <c r="Q884" s="13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57.6" hidden="1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 s="11">
        <f t="shared" si="53"/>
        <v>83.38</v>
      </c>
      <c r="Q885" s="13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3.2" hidden="1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 s="11">
        <f t="shared" si="53"/>
        <v>10</v>
      </c>
      <c r="Q886" s="13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3.2" hidden="1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 s="11">
        <f t="shared" si="53"/>
        <v>35.71</v>
      </c>
      <c r="Q887" s="13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43.2" hidden="1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 s="11">
        <f t="shared" si="53"/>
        <v>29.29</v>
      </c>
      <c r="Q888" s="13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43.2" hidden="1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 s="11">
        <f t="shared" si="53"/>
        <v>0</v>
      </c>
      <c r="Q889" s="13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57.6" hidden="1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 s="11">
        <f t="shared" si="53"/>
        <v>18</v>
      </c>
      <c r="Q890" s="13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3.2" hidden="1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 s="11">
        <f t="shared" si="53"/>
        <v>73.760000000000005</v>
      </c>
      <c r="Q891" s="13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57.6" hidden="1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 s="11">
        <f t="shared" si="53"/>
        <v>31.25</v>
      </c>
      <c r="Q892" s="13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43.2" hidden="1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 s="11">
        <f t="shared" si="53"/>
        <v>28.89</v>
      </c>
      <c r="Q893" s="13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43.2" hidden="1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 s="11">
        <f t="shared" si="53"/>
        <v>143.82</v>
      </c>
      <c r="Q894" s="13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3.2" hidden="1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 s="11">
        <f t="shared" si="53"/>
        <v>40</v>
      </c>
      <c r="Q895" s="13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43.2" hidden="1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 s="11">
        <f t="shared" si="53"/>
        <v>147.81</v>
      </c>
      <c r="Q896" s="13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43.2" hidden="1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 s="11">
        <f t="shared" si="53"/>
        <v>27.86</v>
      </c>
      <c r="Q897" s="13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43.2" hidden="1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 s="11">
        <f t="shared" si="53"/>
        <v>44.44</v>
      </c>
      <c r="Q898" s="13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43.2" hidden="1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 s="11">
        <f t="shared" ref="P899:P962" si="57">IFERROR(ROUND(E899/L899,2),0)</f>
        <v>0</v>
      </c>
      <c r="Q899" s="13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 s="11">
        <f t="shared" si="57"/>
        <v>35</v>
      </c>
      <c r="Q900" s="13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3.2" hidden="1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 s="11">
        <f t="shared" si="57"/>
        <v>35</v>
      </c>
      <c r="Q901" s="13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28.8" hidden="1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 s="11">
        <f t="shared" si="57"/>
        <v>10.5</v>
      </c>
      <c r="Q902" s="13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57.6" hidden="1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 s="11">
        <f t="shared" si="57"/>
        <v>0</v>
      </c>
      <c r="Q903" s="13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57.6" hidden="1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 s="11">
        <f t="shared" si="57"/>
        <v>30</v>
      </c>
      <c r="Q904" s="13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3.2" hidden="1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 s="11">
        <f t="shared" si="57"/>
        <v>40</v>
      </c>
      <c r="Q905" s="13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3.2" hidden="1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 s="11">
        <f t="shared" si="57"/>
        <v>50.33</v>
      </c>
      <c r="Q906" s="13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3.2" hidden="1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 s="11">
        <f t="shared" si="57"/>
        <v>32.67</v>
      </c>
      <c r="Q907" s="13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28.8" hidden="1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 s="11">
        <f t="shared" si="57"/>
        <v>0</v>
      </c>
      <c r="Q908" s="13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28.8" hidden="1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 s="11">
        <f t="shared" si="57"/>
        <v>0</v>
      </c>
      <c r="Q909" s="13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3.2" hidden="1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 s="11">
        <f t="shared" si="57"/>
        <v>0</v>
      </c>
      <c r="Q910" s="13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57.6" hidden="1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 s="11">
        <f t="shared" si="57"/>
        <v>65</v>
      </c>
      <c r="Q911" s="13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3.2" hidden="1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 s="11">
        <f t="shared" si="57"/>
        <v>24.6</v>
      </c>
      <c r="Q912" s="13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43.2" hidden="1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 s="11">
        <f t="shared" si="57"/>
        <v>0</v>
      </c>
      <c r="Q913" s="13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3.2" hidden="1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 s="11">
        <f t="shared" si="57"/>
        <v>15</v>
      </c>
      <c r="Q914" s="13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43.2" hidden="1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 s="11">
        <f t="shared" si="57"/>
        <v>82.58</v>
      </c>
      <c r="Q915" s="13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3.2" hidden="1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 s="11">
        <f t="shared" si="57"/>
        <v>0</v>
      </c>
      <c r="Q916" s="13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3.2" hidden="1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 s="11">
        <f t="shared" si="57"/>
        <v>41.67</v>
      </c>
      <c r="Q917" s="13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3.2" hidden="1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 s="11">
        <f t="shared" si="57"/>
        <v>0</v>
      </c>
      <c r="Q918" s="13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43.2" hidden="1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 s="11">
        <f t="shared" si="57"/>
        <v>30</v>
      </c>
      <c r="Q919" s="13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57.6" hidden="1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 s="11">
        <f t="shared" si="57"/>
        <v>19.600000000000001</v>
      </c>
      <c r="Q920" s="13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 s="11">
        <f t="shared" si="57"/>
        <v>100</v>
      </c>
      <c r="Q921" s="13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3.2" hidden="1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 s="11">
        <f t="shared" si="57"/>
        <v>0</v>
      </c>
      <c r="Q922" s="13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43.2" hidden="1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 s="11">
        <f t="shared" si="57"/>
        <v>231.75</v>
      </c>
      <c r="Q923" s="13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3.2" hidden="1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 s="11">
        <f t="shared" si="57"/>
        <v>189.33</v>
      </c>
      <c r="Q924" s="13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43.2" hidden="1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 s="11">
        <f t="shared" si="57"/>
        <v>55</v>
      </c>
      <c r="Q925" s="13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43.2" hidden="1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 s="11">
        <f t="shared" si="57"/>
        <v>21.8</v>
      </c>
      <c r="Q926" s="13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3.2" hidden="1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 s="11">
        <f t="shared" si="57"/>
        <v>32</v>
      </c>
      <c r="Q927" s="13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57.6" hidden="1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 s="11">
        <f t="shared" si="57"/>
        <v>0</v>
      </c>
      <c r="Q928" s="13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28.8" hidden="1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 s="11">
        <f t="shared" si="57"/>
        <v>0</v>
      </c>
      <c r="Q929" s="13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3.2" hidden="1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 s="11">
        <f t="shared" si="57"/>
        <v>56.25</v>
      </c>
      <c r="Q930" s="13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3.2" hidden="1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 s="11">
        <f t="shared" si="57"/>
        <v>0</v>
      </c>
      <c r="Q931" s="13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57.6" hidden="1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 s="11">
        <f t="shared" si="57"/>
        <v>69</v>
      </c>
      <c r="Q932" s="13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3.2" hidden="1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 s="11">
        <f t="shared" si="57"/>
        <v>18.71</v>
      </c>
      <c r="Q933" s="13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28.8" hidden="1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 s="11">
        <f t="shared" si="57"/>
        <v>46.03</v>
      </c>
      <c r="Q934" s="13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43.2" hidden="1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 s="11">
        <f t="shared" si="57"/>
        <v>60</v>
      </c>
      <c r="Q935" s="13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43.2" hidden="1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 s="11">
        <f t="shared" si="57"/>
        <v>50.67</v>
      </c>
      <c r="Q936" s="13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43.2" hidden="1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 s="11">
        <f t="shared" si="57"/>
        <v>25</v>
      </c>
      <c r="Q937" s="13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3.2" hidden="1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 s="11">
        <f t="shared" si="57"/>
        <v>0</v>
      </c>
      <c r="Q938" s="13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3.2" hidden="1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 s="11">
        <f t="shared" si="57"/>
        <v>20</v>
      </c>
      <c r="Q939" s="13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3.2" hidden="1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 s="11">
        <f t="shared" si="57"/>
        <v>25</v>
      </c>
      <c r="Q940" s="13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43.2" hidden="1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 s="11">
        <f t="shared" si="57"/>
        <v>20</v>
      </c>
      <c r="Q941" s="13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3.2" hidden="1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 s="11">
        <f t="shared" si="57"/>
        <v>110.29</v>
      </c>
      <c r="Q942" s="13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57.6" hidden="1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 s="11">
        <f t="shared" si="57"/>
        <v>37.450000000000003</v>
      </c>
      <c r="Q943" s="13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57.6" hidden="1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 s="11">
        <f t="shared" si="57"/>
        <v>41.75</v>
      </c>
      <c r="Q944" s="13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28.8" hidden="1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 s="11">
        <f t="shared" si="57"/>
        <v>24.08</v>
      </c>
      <c r="Q945" s="13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3.2" hidden="1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 s="11">
        <f t="shared" si="57"/>
        <v>69.41</v>
      </c>
      <c r="Q946" s="13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3.2" hidden="1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 s="11">
        <f t="shared" si="57"/>
        <v>155.25</v>
      </c>
      <c r="Q947" s="13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3.2" hidden="1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 s="11">
        <f t="shared" si="57"/>
        <v>57.2</v>
      </c>
      <c r="Q948" s="13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43.2" hidden="1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 s="11">
        <f t="shared" si="57"/>
        <v>0</v>
      </c>
      <c r="Q949" s="13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57.6" hidden="1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 s="11">
        <f t="shared" si="57"/>
        <v>60</v>
      </c>
      <c r="Q950" s="13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3.2" hidden="1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 s="11">
        <f t="shared" si="57"/>
        <v>39</v>
      </c>
      <c r="Q951" s="13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3.2" hidden="1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 s="11">
        <f t="shared" si="57"/>
        <v>58.42</v>
      </c>
      <c r="Q952" s="13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 s="11">
        <f t="shared" si="57"/>
        <v>158.63999999999999</v>
      </c>
      <c r="Q953" s="13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28.8" hidden="1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 s="11">
        <f t="shared" si="57"/>
        <v>99.86</v>
      </c>
      <c r="Q954" s="13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3.2" hidden="1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 s="11">
        <f t="shared" si="57"/>
        <v>25.2</v>
      </c>
      <c r="Q955" s="13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3.2" hidden="1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 s="11">
        <f t="shared" si="57"/>
        <v>89.19</v>
      </c>
      <c r="Q956" s="13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3.2" hidden="1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 s="11">
        <f t="shared" si="57"/>
        <v>182.62</v>
      </c>
      <c r="Q957" s="13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57.6" hidden="1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 s="11">
        <f t="shared" si="57"/>
        <v>50.65</v>
      </c>
      <c r="Q958" s="13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28.8" hidden="1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 s="11">
        <f t="shared" si="57"/>
        <v>33.29</v>
      </c>
      <c r="Q959" s="13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57.6" hidden="1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 s="11">
        <f t="shared" si="57"/>
        <v>51.82</v>
      </c>
      <c r="Q960" s="13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43.2" hidden="1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 s="11">
        <f t="shared" si="57"/>
        <v>113.63</v>
      </c>
      <c r="Q961" s="13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3.2" hidden="1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 s="11">
        <f t="shared" si="57"/>
        <v>136.46</v>
      </c>
      <c r="Q962" s="13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3.2" hidden="1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 s="11">
        <f t="shared" ref="P963:P1026" si="61">IFERROR(ROUND(E963/L963,2),0)</f>
        <v>364.35</v>
      </c>
      <c r="Q963" s="13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 s="11">
        <f t="shared" si="61"/>
        <v>19.239999999999998</v>
      </c>
      <c r="Q964" s="13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28.8" hidden="1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 s="11">
        <f t="shared" si="61"/>
        <v>41.89</v>
      </c>
      <c r="Q965" s="13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43.2" hidden="1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 s="11">
        <f t="shared" si="61"/>
        <v>30.31</v>
      </c>
      <c r="Q966" s="13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43.2" hidden="1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 s="11">
        <f t="shared" si="61"/>
        <v>49.67</v>
      </c>
      <c r="Q967" s="13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3.2" hidden="1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 s="11">
        <f t="shared" si="61"/>
        <v>59.2</v>
      </c>
      <c r="Q968" s="13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3.2" hidden="1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 s="11">
        <f t="shared" si="61"/>
        <v>43.98</v>
      </c>
      <c r="Q969" s="13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43.2" hidden="1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 s="11">
        <f t="shared" si="61"/>
        <v>26.5</v>
      </c>
      <c r="Q970" s="13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28.8" hidden="1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 s="11">
        <f t="shared" si="61"/>
        <v>1272.73</v>
      </c>
      <c r="Q971" s="13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57.6" hidden="1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 s="11">
        <f t="shared" si="61"/>
        <v>164</v>
      </c>
      <c r="Q972" s="13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43.2" hidden="1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 s="11">
        <f t="shared" si="61"/>
        <v>45.2</v>
      </c>
      <c r="Q973" s="13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3.2" hidden="1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 s="11">
        <f t="shared" si="61"/>
        <v>153.88999999999999</v>
      </c>
      <c r="Q974" s="13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43.2" hidden="1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 s="11">
        <f t="shared" si="61"/>
        <v>51.38</v>
      </c>
      <c r="Q975" s="13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3.2" hidden="1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 s="11">
        <f t="shared" si="61"/>
        <v>93.33</v>
      </c>
      <c r="Q976" s="13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43.2" hidden="1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 s="11">
        <f t="shared" si="61"/>
        <v>108.63</v>
      </c>
      <c r="Q977" s="13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43.2" hidden="1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 s="11">
        <f t="shared" si="61"/>
        <v>160.5</v>
      </c>
      <c r="Q978" s="13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43.2" hidden="1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 s="11">
        <f t="shared" si="61"/>
        <v>75.75</v>
      </c>
      <c r="Q979" s="13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3.2" hidden="1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 s="11">
        <f t="shared" si="61"/>
        <v>790.84</v>
      </c>
      <c r="Q980" s="13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43.2" hidden="1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 s="11">
        <f t="shared" si="61"/>
        <v>301.94</v>
      </c>
      <c r="Q981" s="13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57.6" hidden="1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 s="11">
        <f t="shared" si="61"/>
        <v>47.94</v>
      </c>
      <c r="Q982" s="13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57.6" hidden="1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 s="11">
        <f t="shared" si="61"/>
        <v>2.75</v>
      </c>
      <c r="Q983" s="13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28.8" hidden="1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 s="11">
        <f t="shared" si="61"/>
        <v>1</v>
      </c>
      <c r="Q984" s="13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57.6" hidden="1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 s="11">
        <f t="shared" si="61"/>
        <v>171.79</v>
      </c>
      <c r="Q985" s="13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72" hidden="1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 s="11">
        <f t="shared" si="61"/>
        <v>35.33</v>
      </c>
      <c r="Q986" s="13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43.2" hidden="1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 s="11">
        <f t="shared" si="61"/>
        <v>82.09</v>
      </c>
      <c r="Q987" s="13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57.6" hidden="1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 s="11">
        <f t="shared" si="61"/>
        <v>110.87</v>
      </c>
      <c r="Q988" s="13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3.2" hidden="1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 s="11">
        <f t="shared" si="61"/>
        <v>161.22</v>
      </c>
      <c r="Q989" s="13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57.6" hidden="1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 s="11">
        <f t="shared" si="61"/>
        <v>0</v>
      </c>
      <c r="Q990" s="13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28.8" hidden="1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 s="11">
        <f t="shared" si="61"/>
        <v>52.41</v>
      </c>
      <c r="Q991" s="13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43.2" hidden="1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 s="11">
        <f t="shared" si="61"/>
        <v>13</v>
      </c>
      <c r="Q992" s="13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2" hidden="1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 s="11">
        <f t="shared" si="61"/>
        <v>30.29</v>
      </c>
      <c r="Q993" s="13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3.2" hidden="1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 s="11">
        <f t="shared" si="61"/>
        <v>116.75</v>
      </c>
      <c r="Q994" s="13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3.2" hidden="1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 s="11">
        <f t="shared" si="61"/>
        <v>89.6</v>
      </c>
      <c r="Q995" s="13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57.6" hidden="1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 s="11">
        <f t="shared" si="61"/>
        <v>424.45</v>
      </c>
      <c r="Q996" s="13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43.2" hidden="1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 s="11">
        <f t="shared" si="61"/>
        <v>80.67</v>
      </c>
      <c r="Q997" s="13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28.8" hidden="1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 s="11">
        <f t="shared" si="61"/>
        <v>13</v>
      </c>
      <c r="Q998" s="13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28.8" hidden="1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 s="11">
        <f t="shared" si="61"/>
        <v>8.1300000000000008</v>
      </c>
      <c r="Q999" s="13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3.2" hidden="1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 s="11">
        <f t="shared" si="61"/>
        <v>153.43</v>
      </c>
      <c r="Q1000" s="13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3.2" hidden="1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 s="11">
        <f t="shared" si="61"/>
        <v>292.08</v>
      </c>
      <c r="Q1001" s="13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3.2" hidden="1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 s="11">
        <f t="shared" si="61"/>
        <v>3304</v>
      </c>
      <c r="Q1002" s="13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57.6" hidden="1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 s="11">
        <f t="shared" si="61"/>
        <v>1300</v>
      </c>
      <c r="Q1003" s="13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43.2" hidden="1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 s="11">
        <f t="shared" si="61"/>
        <v>134.55000000000001</v>
      </c>
      <c r="Q1004" s="13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3.2" hidden="1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 s="11">
        <f t="shared" si="61"/>
        <v>214.07</v>
      </c>
      <c r="Q1005" s="13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28.8" hidden="1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 s="11">
        <f t="shared" si="61"/>
        <v>216.34</v>
      </c>
      <c r="Q1006" s="13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3.2" hidden="1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 s="11">
        <f t="shared" si="61"/>
        <v>932.31</v>
      </c>
      <c r="Q1007" s="13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3.2" hidden="1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 s="11">
        <f t="shared" si="61"/>
        <v>29.25</v>
      </c>
      <c r="Q1008" s="13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3.2" hidden="1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 s="11">
        <f t="shared" si="61"/>
        <v>174.95</v>
      </c>
      <c r="Q1009" s="13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43.2" hidden="1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 s="11">
        <f t="shared" si="61"/>
        <v>250</v>
      </c>
      <c r="Q1010" s="13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57.6" hidden="1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 s="11">
        <f t="shared" si="61"/>
        <v>65</v>
      </c>
      <c r="Q1011" s="13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43.2" hidden="1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 s="11">
        <f t="shared" si="61"/>
        <v>55</v>
      </c>
      <c r="Q1012" s="13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3.2" hidden="1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 s="11">
        <f t="shared" si="61"/>
        <v>75</v>
      </c>
      <c r="Q1013" s="13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57.6" hidden="1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 s="11">
        <f t="shared" si="61"/>
        <v>1389.36</v>
      </c>
      <c r="Q1014" s="13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43.2" hidden="1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 s="11">
        <f t="shared" si="61"/>
        <v>95.91</v>
      </c>
      <c r="Q1015" s="13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28.8" hidden="1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 s="11">
        <f t="shared" si="61"/>
        <v>191.25</v>
      </c>
      <c r="Q1016" s="13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28.8" hidden="1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 s="11">
        <f t="shared" si="61"/>
        <v>40</v>
      </c>
      <c r="Q1017" s="13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3.2" hidden="1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 s="11">
        <f t="shared" si="61"/>
        <v>74.790000000000006</v>
      </c>
      <c r="Q1018" s="13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43.2" hidden="1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 s="11">
        <f t="shared" si="61"/>
        <v>161.12</v>
      </c>
      <c r="Q1019" s="13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3.2" hidden="1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 s="11">
        <f t="shared" si="61"/>
        <v>88.71</v>
      </c>
      <c r="Q1020" s="13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3.2" hidden="1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 s="11">
        <f t="shared" si="61"/>
        <v>53.25</v>
      </c>
      <c r="Q1021" s="13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43.2" hidden="1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 s="11">
        <f t="shared" si="61"/>
        <v>106.2</v>
      </c>
      <c r="Q1022" s="13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3.2" hidden="1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 s="11">
        <f t="shared" si="61"/>
        <v>22.08</v>
      </c>
      <c r="Q1023" s="13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28.8" hidden="1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 s="11">
        <f t="shared" si="61"/>
        <v>31.05</v>
      </c>
      <c r="Q1024" s="13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3.2" hidden="1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 s="11">
        <f t="shared" si="61"/>
        <v>36.21</v>
      </c>
      <c r="Q1025" s="13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3.2" hidden="1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 s="11">
        <f t="shared" si="61"/>
        <v>388.98</v>
      </c>
      <c r="Q1026" s="13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3.2" hidden="1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 s="11">
        <f t="shared" ref="P1027:P1090" si="65">IFERROR(ROUND(E1027/L1027,2),0)</f>
        <v>71.849999999999994</v>
      </c>
      <c r="Q1027" s="13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 s="11">
        <f t="shared" si="65"/>
        <v>57.38</v>
      </c>
      <c r="Q1028" s="13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43.2" hidden="1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 s="11">
        <f t="shared" si="65"/>
        <v>69.67</v>
      </c>
      <c r="Q1029" s="13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3.2" hidden="1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 s="11">
        <f t="shared" si="65"/>
        <v>45.99</v>
      </c>
      <c r="Q1030" s="13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28.8" hidden="1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 s="11">
        <f t="shared" si="65"/>
        <v>79.260000000000005</v>
      </c>
      <c r="Q1031" s="13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28.8" hidden="1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 s="11">
        <f t="shared" si="65"/>
        <v>43.03</v>
      </c>
      <c r="Q1032" s="13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57.6" hidden="1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 s="11">
        <f t="shared" si="65"/>
        <v>108.48</v>
      </c>
      <c r="Q1033" s="13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 s="11">
        <f t="shared" si="65"/>
        <v>61.03</v>
      </c>
      <c r="Q1034" s="13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43.2" hidden="1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 s="11">
        <f t="shared" si="65"/>
        <v>50.59</v>
      </c>
      <c r="Q1035" s="13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3.2" hidden="1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 s="11">
        <f t="shared" si="65"/>
        <v>39.159999999999997</v>
      </c>
      <c r="Q1036" s="13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43.2" hidden="1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 s="11">
        <f t="shared" si="65"/>
        <v>65.16</v>
      </c>
      <c r="Q1037" s="13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3.2" hidden="1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 s="11">
        <f t="shared" si="65"/>
        <v>23.96</v>
      </c>
      <c r="Q1038" s="13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43.2" hidden="1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 s="11">
        <f t="shared" si="65"/>
        <v>48.62</v>
      </c>
      <c r="Q1039" s="13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3.2" hidden="1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 s="11">
        <f t="shared" si="65"/>
        <v>35.74</v>
      </c>
      <c r="Q1040" s="13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43.2" hidden="1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 s="11">
        <f t="shared" si="65"/>
        <v>21.37</v>
      </c>
      <c r="Q1041" s="13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43.2" hidden="1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 s="11">
        <f t="shared" si="65"/>
        <v>250</v>
      </c>
      <c r="Q1042" s="13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3.2" hidden="1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 s="11">
        <f t="shared" si="65"/>
        <v>0</v>
      </c>
      <c r="Q1043" s="13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43.2" hidden="1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 s="11">
        <f t="shared" si="65"/>
        <v>10</v>
      </c>
      <c r="Q1044" s="13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3.2" hidden="1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 s="11">
        <f t="shared" si="65"/>
        <v>29.24</v>
      </c>
      <c r="Q1045" s="13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43.2" hidden="1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 s="11">
        <f t="shared" si="65"/>
        <v>3</v>
      </c>
      <c r="Q1046" s="13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3.2" hidden="1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 s="11">
        <f t="shared" si="65"/>
        <v>33.25</v>
      </c>
      <c r="Q1047" s="13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43.2" hidden="1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 s="11">
        <f t="shared" si="65"/>
        <v>0</v>
      </c>
      <c r="Q1048" s="13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3.2" hidden="1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 s="11">
        <f t="shared" si="65"/>
        <v>1</v>
      </c>
      <c r="Q1049" s="13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43.2" hidden="1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 s="11">
        <f t="shared" si="65"/>
        <v>53</v>
      </c>
      <c r="Q1050" s="13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 s="11">
        <f t="shared" si="65"/>
        <v>0</v>
      </c>
      <c r="Q1051" s="13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28.8" hidden="1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 s="11">
        <f t="shared" si="65"/>
        <v>0</v>
      </c>
      <c r="Q1052" s="13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43.2" hidden="1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 s="11">
        <f t="shared" si="65"/>
        <v>0</v>
      </c>
      <c r="Q1053" s="13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57.6" hidden="1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 s="11">
        <f t="shared" si="65"/>
        <v>0</v>
      </c>
      <c r="Q1054" s="13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43.2" hidden="1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 s="11">
        <f t="shared" si="65"/>
        <v>15</v>
      </c>
      <c r="Q1055" s="13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57.6" hidden="1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 s="11">
        <f t="shared" si="65"/>
        <v>0</v>
      </c>
      <c r="Q1056" s="13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43.2" hidden="1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 s="11">
        <f t="shared" si="65"/>
        <v>0</v>
      </c>
      <c r="Q1057" s="13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43.2" hidden="1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 s="11">
        <f t="shared" si="65"/>
        <v>0</v>
      </c>
      <c r="Q1058" s="13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3.2" hidden="1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 s="11">
        <f t="shared" si="65"/>
        <v>0</v>
      </c>
      <c r="Q1059" s="13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43.2" hidden="1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 s="11">
        <f t="shared" si="65"/>
        <v>0</v>
      </c>
      <c r="Q1060" s="13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 s="11">
        <f t="shared" si="65"/>
        <v>0</v>
      </c>
      <c r="Q1061" s="13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43.2" hidden="1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 s="11">
        <f t="shared" si="65"/>
        <v>50</v>
      </c>
      <c r="Q1062" s="13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28.8" hidden="1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 s="11">
        <f t="shared" si="65"/>
        <v>0</v>
      </c>
      <c r="Q1063" s="13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 s="11">
        <f t="shared" si="65"/>
        <v>47.5</v>
      </c>
      <c r="Q1064" s="13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43.2" hidden="1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 s="11">
        <f t="shared" si="65"/>
        <v>0</v>
      </c>
      <c r="Q1065" s="13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43.2" hidden="1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 s="11">
        <f t="shared" si="65"/>
        <v>65.67</v>
      </c>
      <c r="Q1066" s="13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43.2" hidden="1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 s="11">
        <f t="shared" si="65"/>
        <v>16.2</v>
      </c>
      <c r="Q1067" s="13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3.2" hidden="1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 s="11">
        <f t="shared" si="65"/>
        <v>34.130000000000003</v>
      </c>
      <c r="Q1068" s="13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43.2" hidden="1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 s="11">
        <f t="shared" si="65"/>
        <v>13</v>
      </c>
      <c r="Q1069" s="13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57.6" hidden="1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 s="11">
        <f t="shared" si="65"/>
        <v>11.25</v>
      </c>
      <c r="Q1070" s="13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3.2" hidden="1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 s="11">
        <f t="shared" si="65"/>
        <v>40.479999999999997</v>
      </c>
      <c r="Q1071" s="13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3.2" hidden="1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 s="11">
        <f t="shared" si="65"/>
        <v>35</v>
      </c>
      <c r="Q1072" s="13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43.2" hidden="1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 s="11">
        <f t="shared" si="65"/>
        <v>0</v>
      </c>
      <c r="Q1073" s="13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43.2" hidden="1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 s="11">
        <f t="shared" si="65"/>
        <v>12.75</v>
      </c>
      <c r="Q1074" s="13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28.8" hidden="1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 s="11">
        <f t="shared" si="65"/>
        <v>10</v>
      </c>
      <c r="Q1075" s="13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57.6" hidden="1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 s="11">
        <f t="shared" si="65"/>
        <v>113.57</v>
      </c>
      <c r="Q1076" s="13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28.8" hidden="1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 s="11">
        <f t="shared" si="65"/>
        <v>15</v>
      </c>
      <c r="Q1077" s="13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3.2" hidden="1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 s="11">
        <f t="shared" si="65"/>
        <v>48.28</v>
      </c>
      <c r="Q1078" s="13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3.2" hidden="1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 s="11">
        <f t="shared" si="65"/>
        <v>43.98</v>
      </c>
      <c r="Q1079" s="13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57.6" hidden="1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 s="11">
        <f t="shared" si="65"/>
        <v>9</v>
      </c>
      <c r="Q1080" s="13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43.2" hidden="1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 s="11">
        <f t="shared" si="65"/>
        <v>37.67</v>
      </c>
      <c r="Q1081" s="13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3.2" hidden="1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 s="11">
        <f t="shared" si="65"/>
        <v>18.579999999999998</v>
      </c>
      <c r="Q1082" s="13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3.2" hidden="1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 s="11">
        <f t="shared" si="65"/>
        <v>3</v>
      </c>
      <c r="Q1083" s="13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3.2" hidden="1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 s="11">
        <f t="shared" si="65"/>
        <v>18.670000000000002</v>
      </c>
      <c r="Q1084" s="13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43.2" hidden="1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 s="11">
        <f t="shared" si="65"/>
        <v>410</v>
      </c>
      <c r="Q1085" s="13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 s="11">
        <f t="shared" si="65"/>
        <v>0</v>
      </c>
      <c r="Q1086" s="13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3.2" hidden="1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 s="11">
        <f t="shared" si="65"/>
        <v>114</v>
      </c>
      <c r="Q1087" s="13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 s="11">
        <f t="shared" si="65"/>
        <v>7.5</v>
      </c>
      <c r="Q1088" s="13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43.2" hidden="1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 s="11">
        <f t="shared" si="65"/>
        <v>0</v>
      </c>
      <c r="Q1089" s="13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28.8" hidden="1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 s="11">
        <f t="shared" si="65"/>
        <v>43.42</v>
      </c>
      <c r="Q1090" s="13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28.8" hidden="1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 s="11">
        <f t="shared" ref="P1091:P1154" si="69">IFERROR(ROUND(E1091/L1091,2),0)</f>
        <v>23.96</v>
      </c>
      <c r="Q1091" s="13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 s="11">
        <f t="shared" si="69"/>
        <v>5</v>
      </c>
      <c r="Q1092" s="13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43.2" hidden="1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 s="11">
        <f t="shared" si="69"/>
        <v>12.5</v>
      </c>
      <c r="Q1093" s="13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57.6" hidden="1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 s="11">
        <f t="shared" si="69"/>
        <v>3</v>
      </c>
      <c r="Q1094" s="13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3.2" hidden="1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 s="11">
        <f t="shared" si="69"/>
        <v>10.56</v>
      </c>
      <c r="Q1095" s="13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43.2" hidden="1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 s="11">
        <f t="shared" si="69"/>
        <v>122</v>
      </c>
      <c r="Q1096" s="13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43.2" hidden="1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 s="11">
        <f t="shared" si="69"/>
        <v>267.81</v>
      </c>
      <c r="Q1097" s="13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43.2" hidden="1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 s="11">
        <f t="shared" si="69"/>
        <v>74.209999999999994</v>
      </c>
      <c r="Q1098" s="13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3.2" hidden="1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 s="11">
        <f t="shared" si="69"/>
        <v>6.71</v>
      </c>
      <c r="Q1099" s="13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28.8" hidden="1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 s="11">
        <f t="shared" si="69"/>
        <v>81.95</v>
      </c>
      <c r="Q1100" s="13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57.6" hidden="1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 s="11">
        <f t="shared" si="69"/>
        <v>25</v>
      </c>
      <c r="Q1101" s="13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3.2" hidden="1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 s="11">
        <f t="shared" si="69"/>
        <v>10</v>
      </c>
      <c r="Q1102" s="13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28.8" hidden="1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 s="11">
        <f t="shared" si="69"/>
        <v>6.83</v>
      </c>
      <c r="Q1103" s="13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43.2" hidden="1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 s="11">
        <f t="shared" si="69"/>
        <v>17.71</v>
      </c>
      <c r="Q1104" s="13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3.2" hidden="1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 s="11">
        <f t="shared" si="69"/>
        <v>16.2</v>
      </c>
      <c r="Q1105" s="13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43.2" hidden="1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 s="11">
        <f t="shared" si="69"/>
        <v>80.3</v>
      </c>
      <c r="Q1106" s="13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57.6" hidden="1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 s="11">
        <f t="shared" si="69"/>
        <v>71.55</v>
      </c>
      <c r="Q1107" s="13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3.2" hidden="1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 s="11">
        <f t="shared" si="69"/>
        <v>23.57</v>
      </c>
      <c r="Q1108" s="13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57.6" hidden="1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 s="11">
        <f t="shared" si="69"/>
        <v>0</v>
      </c>
      <c r="Q1109" s="13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57.6" hidden="1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 s="11">
        <f t="shared" si="69"/>
        <v>34.880000000000003</v>
      </c>
      <c r="Q1110" s="13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43.2" hidden="1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 s="11">
        <f t="shared" si="69"/>
        <v>15</v>
      </c>
      <c r="Q1111" s="13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43.2" hidden="1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 s="11">
        <f t="shared" si="69"/>
        <v>23.18</v>
      </c>
      <c r="Q1112" s="13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43.2" hidden="1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 s="11">
        <f t="shared" si="69"/>
        <v>1</v>
      </c>
      <c r="Q1113" s="13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3.2" hidden="1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 s="11">
        <f t="shared" si="69"/>
        <v>100.23</v>
      </c>
      <c r="Q1114" s="13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43.2" hidden="1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 s="11">
        <f t="shared" si="69"/>
        <v>5</v>
      </c>
      <c r="Q1115" s="13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43.2" hidden="1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 s="11">
        <f t="shared" si="69"/>
        <v>3.33</v>
      </c>
      <c r="Q1116" s="13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43.2" hidden="1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 s="11">
        <f t="shared" si="69"/>
        <v>13.25</v>
      </c>
      <c r="Q1117" s="13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3.2" hidden="1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 s="11">
        <f t="shared" si="69"/>
        <v>17.850000000000001</v>
      </c>
      <c r="Q1118" s="13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3.2" hidden="1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 s="11">
        <f t="shared" si="69"/>
        <v>10.38</v>
      </c>
      <c r="Q1119" s="13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43.2" hidden="1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 s="11">
        <f t="shared" si="69"/>
        <v>36.33</v>
      </c>
      <c r="Q1120" s="13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57.6" hidden="1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 s="11">
        <f t="shared" si="69"/>
        <v>5</v>
      </c>
      <c r="Q1121" s="13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3.2" hidden="1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 s="11">
        <f t="shared" si="69"/>
        <v>0</v>
      </c>
      <c r="Q1122" s="13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3.2" hidden="1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 s="11">
        <f t="shared" si="69"/>
        <v>5.8</v>
      </c>
      <c r="Q1123" s="13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57.6" hidden="1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 s="11">
        <f t="shared" si="69"/>
        <v>0</v>
      </c>
      <c r="Q1124" s="13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43.2" hidden="1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 s="11">
        <f t="shared" si="69"/>
        <v>3.67</v>
      </c>
      <c r="Q1125" s="13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43.2" hidden="1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 s="11">
        <f t="shared" si="69"/>
        <v>60.71</v>
      </c>
      <c r="Q1126" s="13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43.2" hidden="1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 s="11">
        <f t="shared" si="69"/>
        <v>0</v>
      </c>
      <c r="Q1127" s="13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3.2" hidden="1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 s="11">
        <f t="shared" si="69"/>
        <v>5</v>
      </c>
      <c r="Q1128" s="13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57.6" hidden="1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 s="11">
        <f t="shared" si="69"/>
        <v>25.43</v>
      </c>
      <c r="Q1129" s="13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 s="11">
        <f t="shared" si="69"/>
        <v>1</v>
      </c>
      <c r="Q1130" s="13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3.2" hidden="1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 s="11">
        <f t="shared" si="69"/>
        <v>10.5</v>
      </c>
      <c r="Q1131" s="13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43.2" hidden="1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 s="11">
        <f t="shared" si="69"/>
        <v>3.67</v>
      </c>
      <c r="Q1132" s="13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43.2" hidden="1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 s="11">
        <f t="shared" si="69"/>
        <v>0</v>
      </c>
      <c r="Q1133" s="13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3.2" hidden="1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 s="11">
        <f t="shared" si="69"/>
        <v>110.62</v>
      </c>
      <c r="Q1134" s="13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43.2" hidden="1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 s="11">
        <f t="shared" si="69"/>
        <v>20</v>
      </c>
      <c r="Q1135" s="13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3.2" hidden="1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 s="11">
        <f t="shared" si="69"/>
        <v>1</v>
      </c>
      <c r="Q1136" s="13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57.6" hidden="1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 s="11">
        <f t="shared" si="69"/>
        <v>50</v>
      </c>
      <c r="Q1137" s="13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3.2" hidden="1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 s="11">
        <f t="shared" si="69"/>
        <v>45</v>
      </c>
      <c r="Q1138" s="13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43.2" hidden="1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 s="11">
        <f t="shared" si="69"/>
        <v>253.21</v>
      </c>
      <c r="Q1139" s="13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43.2" hidden="1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 s="11">
        <f t="shared" si="69"/>
        <v>31.25</v>
      </c>
      <c r="Q1140" s="13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43.2" hidden="1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 s="11">
        <f t="shared" si="69"/>
        <v>5</v>
      </c>
      <c r="Q1141" s="13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3.2" hidden="1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 s="11">
        <f t="shared" si="69"/>
        <v>0</v>
      </c>
      <c r="Q1142" s="13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 s="11">
        <f t="shared" si="69"/>
        <v>0</v>
      </c>
      <c r="Q1143" s="13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3.2" hidden="1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 s="11">
        <f t="shared" si="69"/>
        <v>0</v>
      </c>
      <c r="Q1144" s="13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43.2" hidden="1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 s="11">
        <f t="shared" si="69"/>
        <v>23.25</v>
      </c>
      <c r="Q1145" s="13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3.2" hidden="1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 s="11">
        <f t="shared" si="69"/>
        <v>0</v>
      </c>
      <c r="Q1146" s="13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3.2" hidden="1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 s="11">
        <f t="shared" si="69"/>
        <v>100</v>
      </c>
      <c r="Q1147" s="13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3.2" hidden="1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 s="11">
        <f t="shared" si="69"/>
        <v>44.17</v>
      </c>
      <c r="Q1148" s="13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43.2" hidden="1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 s="11">
        <f t="shared" si="69"/>
        <v>0</v>
      </c>
      <c r="Q1149" s="13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28.8" hidden="1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 s="11">
        <f t="shared" si="69"/>
        <v>24.33</v>
      </c>
      <c r="Q1150" s="13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28.8" hidden="1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 s="11">
        <f t="shared" si="69"/>
        <v>37.5</v>
      </c>
      <c r="Q1151" s="13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28.8" hidden="1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 s="11">
        <f t="shared" si="69"/>
        <v>42</v>
      </c>
      <c r="Q1152" s="13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57.6" hidden="1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 s="11">
        <f t="shared" si="69"/>
        <v>0</v>
      </c>
      <c r="Q1153" s="13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 s="11">
        <f t="shared" si="69"/>
        <v>60.73</v>
      </c>
      <c r="Q1154" s="13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28.8" hidden="1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 s="11">
        <f t="shared" ref="P1155:P1218" si="73">IFERROR(ROUND(E1155/L1155,2),0)</f>
        <v>50</v>
      </c>
      <c r="Q1155" s="13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 s="11">
        <f t="shared" si="73"/>
        <v>108.33</v>
      </c>
      <c r="Q1156" s="13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43.2" hidden="1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 s="11">
        <f t="shared" si="73"/>
        <v>23.5</v>
      </c>
      <c r="Q1157" s="13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3.2" hidden="1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 s="11">
        <f t="shared" si="73"/>
        <v>0</v>
      </c>
      <c r="Q1158" s="13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43.2" hidden="1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 s="11">
        <f t="shared" si="73"/>
        <v>50.33</v>
      </c>
      <c r="Q1159" s="13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43.2" hidden="1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 s="11">
        <f t="shared" si="73"/>
        <v>11.67</v>
      </c>
      <c r="Q1160" s="13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43.2" hidden="1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 s="11">
        <f t="shared" si="73"/>
        <v>0</v>
      </c>
      <c r="Q1161" s="13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3.2" hidden="1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 s="11">
        <f t="shared" si="73"/>
        <v>60.79</v>
      </c>
      <c r="Q1162" s="13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43.2" hidden="1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 s="11">
        <f t="shared" si="73"/>
        <v>0</v>
      </c>
      <c r="Q1163" s="13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57.6" hidden="1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 s="11">
        <f t="shared" si="73"/>
        <v>17.5</v>
      </c>
      <c r="Q1164" s="13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43.2" hidden="1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 s="11">
        <f t="shared" si="73"/>
        <v>0</v>
      </c>
      <c r="Q1165" s="13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57.6" hidden="1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 s="11">
        <f t="shared" si="73"/>
        <v>0</v>
      </c>
      <c r="Q1166" s="13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43.2" hidden="1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 s="11">
        <f t="shared" si="73"/>
        <v>82.82</v>
      </c>
      <c r="Q1167" s="13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43.2" hidden="1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 s="11">
        <f t="shared" si="73"/>
        <v>358.88</v>
      </c>
      <c r="Q1168" s="13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3.2" hidden="1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 s="11">
        <f t="shared" si="73"/>
        <v>61.19</v>
      </c>
      <c r="Q1169" s="13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3.2" hidden="1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 s="11">
        <f t="shared" si="73"/>
        <v>340</v>
      </c>
      <c r="Q1170" s="13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3.2" hidden="1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 s="11">
        <f t="shared" si="73"/>
        <v>5.67</v>
      </c>
      <c r="Q1171" s="13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3.2" hidden="1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 s="11">
        <f t="shared" si="73"/>
        <v>50</v>
      </c>
      <c r="Q1172" s="13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3.2" hidden="1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 s="11">
        <f t="shared" si="73"/>
        <v>25</v>
      </c>
      <c r="Q1173" s="13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28.8" hidden="1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 s="11">
        <f t="shared" si="73"/>
        <v>0</v>
      </c>
      <c r="Q1174" s="13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43.2" hidden="1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 s="11">
        <f t="shared" si="73"/>
        <v>30</v>
      </c>
      <c r="Q1175" s="13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3.2" hidden="1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 s="11">
        <f t="shared" si="73"/>
        <v>46.63</v>
      </c>
      <c r="Q1176" s="13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3.2" hidden="1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 s="11">
        <f t="shared" si="73"/>
        <v>65</v>
      </c>
      <c r="Q1177" s="13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57.6" hidden="1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 s="11">
        <f t="shared" si="73"/>
        <v>10</v>
      </c>
      <c r="Q1178" s="13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43.2" hidden="1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 s="11">
        <f t="shared" si="73"/>
        <v>0</v>
      </c>
      <c r="Q1179" s="13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43.2" hidden="1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 s="11">
        <f t="shared" si="73"/>
        <v>5</v>
      </c>
      <c r="Q1180" s="13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3.2" hidden="1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 s="11">
        <f t="shared" si="73"/>
        <v>640</v>
      </c>
      <c r="Q1181" s="13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3.2" hidden="1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 s="11">
        <f t="shared" si="73"/>
        <v>69.12</v>
      </c>
      <c r="Q1182" s="13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28.8" hidden="1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 s="11">
        <f t="shared" si="73"/>
        <v>1.33</v>
      </c>
      <c r="Q1183" s="13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57.6" hidden="1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 s="11">
        <f t="shared" si="73"/>
        <v>10.5</v>
      </c>
      <c r="Q1184" s="13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43.2" hidden="1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 s="11">
        <f t="shared" si="73"/>
        <v>33.33</v>
      </c>
      <c r="Q1185" s="13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43.2" hidden="1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 s="11">
        <f t="shared" si="73"/>
        <v>61.56</v>
      </c>
      <c r="Q1186" s="13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57.6" hidden="1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 s="11">
        <f t="shared" si="73"/>
        <v>118.74</v>
      </c>
      <c r="Q1187" s="13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43.2" hidden="1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 s="11">
        <f t="shared" si="73"/>
        <v>65.08</v>
      </c>
      <c r="Q1188" s="13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43.2" hidden="1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 s="11">
        <f t="shared" si="73"/>
        <v>130.16</v>
      </c>
      <c r="Q1189" s="13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3.2" hidden="1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 s="11">
        <f t="shared" si="73"/>
        <v>37.78</v>
      </c>
      <c r="Q1190" s="13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43.2" hidden="1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 s="11">
        <f t="shared" si="73"/>
        <v>112.79</v>
      </c>
      <c r="Q1191" s="13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28.8" hidden="1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 s="11">
        <f t="shared" si="73"/>
        <v>51.92</v>
      </c>
      <c r="Q1192" s="13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43.2" hidden="1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 s="11">
        <f t="shared" si="73"/>
        <v>89.24</v>
      </c>
      <c r="Q1193" s="13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28.8" hidden="1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 s="11">
        <f t="shared" si="73"/>
        <v>19.329999999999998</v>
      </c>
      <c r="Q1194" s="13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57.6" hidden="1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 s="11">
        <f t="shared" si="73"/>
        <v>79.97</v>
      </c>
      <c r="Q1195" s="13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43.2" hidden="1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 s="11">
        <f t="shared" si="73"/>
        <v>56.41</v>
      </c>
      <c r="Q1196" s="13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57.6" hidden="1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 s="11">
        <f t="shared" si="73"/>
        <v>79.41</v>
      </c>
      <c r="Q1197" s="13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28.8" hidden="1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 s="11">
        <f t="shared" si="73"/>
        <v>76.44</v>
      </c>
      <c r="Q1198" s="13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57.6" hidden="1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 s="11">
        <f t="shared" si="73"/>
        <v>121</v>
      </c>
      <c r="Q1199" s="13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43.2" hidden="1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 s="11">
        <f t="shared" si="73"/>
        <v>54.62</v>
      </c>
      <c r="Q1200" s="13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43.2" hidden="1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 s="11">
        <f t="shared" si="73"/>
        <v>299.22000000000003</v>
      </c>
      <c r="Q1201" s="13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43.2" hidden="1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 s="11">
        <f t="shared" si="73"/>
        <v>58.53</v>
      </c>
      <c r="Q1202" s="13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43.2" hidden="1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 s="11">
        <f t="shared" si="73"/>
        <v>55.37</v>
      </c>
      <c r="Q1203" s="13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43.2" hidden="1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 s="11">
        <f t="shared" si="73"/>
        <v>183.8</v>
      </c>
      <c r="Q1204" s="13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3.2" hidden="1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 s="11">
        <f t="shared" si="73"/>
        <v>165.35</v>
      </c>
      <c r="Q1205" s="13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3.2" hidden="1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 s="11">
        <f t="shared" si="73"/>
        <v>234.79</v>
      </c>
      <c r="Q1206" s="13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43.2" hidden="1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 s="11">
        <f t="shared" si="73"/>
        <v>211.48</v>
      </c>
      <c r="Q1207" s="13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43.2" hidden="1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 s="11">
        <f t="shared" si="73"/>
        <v>32.340000000000003</v>
      </c>
      <c r="Q1208" s="13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28.8" hidden="1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 s="11">
        <f t="shared" si="73"/>
        <v>123.38</v>
      </c>
      <c r="Q1209" s="13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43.2" hidden="1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 s="11">
        <f t="shared" si="73"/>
        <v>207.07</v>
      </c>
      <c r="Q1210" s="13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43.2" hidden="1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 s="11">
        <f t="shared" si="73"/>
        <v>138.26</v>
      </c>
      <c r="Q1211" s="13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28.8" hidden="1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 s="11">
        <f t="shared" si="73"/>
        <v>493.82</v>
      </c>
      <c r="Q1212" s="13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43.2" hidden="1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 s="11">
        <f t="shared" si="73"/>
        <v>168.5</v>
      </c>
      <c r="Q1213" s="13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57.6" hidden="1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 s="11">
        <f t="shared" si="73"/>
        <v>38.869999999999997</v>
      </c>
      <c r="Q1214" s="13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57.6" hidden="1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 s="11">
        <f t="shared" si="73"/>
        <v>61.53</v>
      </c>
      <c r="Q1215" s="13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43.2" hidden="1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 s="11">
        <f t="shared" si="73"/>
        <v>105.44</v>
      </c>
      <c r="Q1216" s="13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43.2" hidden="1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 s="11">
        <f t="shared" si="73"/>
        <v>71.59</v>
      </c>
      <c r="Q1217" s="13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28.8" hidden="1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 s="11">
        <f t="shared" si="73"/>
        <v>91.88</v>
      </c>
      <c r="Q1218" s="13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3.2" hidden="1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 s="11">
        <f t="shared" ref="P1219:P1282" si="77">IFERROR(ROUND(E1219/L1219,2),0)</f>
        <v>148.57</v>
      </c>
      <c r="Q1219" s="13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 s="11">
        <f t="shared" si="77"/>
        <v>174.21</v>
      </c>
      <c r="Q1220" s="13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28.8" hidden="1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 s="11">
        <f t="shared" si="77"/>
        <v>102.86</v>
      </c>
      <c r="Q1221" s="13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3.2" hidden="1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 s="11">
        <f t="shared" si="77"/>
        <v>111.18</v>
      </c>
      <c r="Q1222" s="13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43.2" hidden="1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 s="11">
        <f t="shared" si="77"/>
        <v>23.8</v>
      </c>
      <c r="Q1223" s="13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28.8" hidden="1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 s="11">
        <f t="shared" si="77"/>
        <v>81.27</v>
      </c>
      <c r="Q1224" s="13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3.2" hidden="1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 s="11">
        <f t="shared" si="77"/>
        <v>116.21</v>
      </c>
      <c r="Q1225" s="13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28.8" hidden="1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 s="11">
        <f t="shared" si="77"/>
        <v>58.89</v>
      </c>
      <c r="Q1226" s="13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43.2" hidden="1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 s="11">
        <f t="shared" si="77"/>
        <v>44</v>
      </c>
      <c r="Q1227" s="13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3.2" hidden="1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 s="11">
        <f t="shared" si="77"/>
        <v>48.43</v>
      </c>
      <c r="Q1228" s="13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43.2" hidden="1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 s="11">
        <f t="shared" si="77"/>
        <v>0</v>
      </c>
      <c r="Q1229" s="13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3.2" hidden="1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 s="11">
        <f t="shared" si="77"/>
        <v>61.04</v>
      </c>
      <c r="Q1230" s="13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57.6" hidden="1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 s="11">
        <f t="shared" si="77"/>
        <v>25</v>
      </c>
      <c r="Q1231" s="13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3.2" hidden="1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 s="11">
        <f t="shared" si="77"/>
        <v>0</v>
      </c>
      <c r="Q1232" s="13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3.2" hidden="1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 s="11">
        <f t="shared" si="77"/>
        <v>0</v>
      </c>
      <c r="Q1233" s="13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43.2" hidden="1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 s="11">
        <f t="shared" si="77"/>
        <v>40</v>
      </c>
      <c r="Q1234" s="13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43.2" hidden="1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 s="11">
        <f t="shared" si="77"/>
        <v>19.329999999999998</v>
      </c>
      <c r="Q1235" s="13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3.2" hidden="1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 s="11">
        <f t="shared" si="77"/>
        <v>0</v>
      </c>
      <c r="Q1236" s="13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43.2" hidden="1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 s="11">
        <f t="shared" si="77"/>
        <v>35</v>
      </c>
      <c r="Q1237" s="13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 s="11">
        <f t="shared" si="77"/>
        <v>0</v>
      </c>
      <c r="Q1238" s="13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43.2" hidden="1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 s="11">
        <f t="shared" si="77"/>
        <v>0</v>
      </c>
      <c r="Q1239" s="13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57.6" hidden="1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 s="11">
        <f t="shared" si="77"/>
        <v>59.33</v>
      </c>
      <c r="Q1240" s="13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28.8" hidden="1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 s="11">
        <f t="shared" si="77"/>
        <v>0</v>
      </c>
      <c r="Q1241" s="13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3.2" hidden="1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 s="11">
        <f t="shared" si="77"/>
        <v>30.13</v>
      </c>
      <c r="Q1242" s="13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57.6" hidden="1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 s="11">
        <f t="shared" si="77"/>
        <v>74.62</v>
      </c>
      <c r="Q1243" s="13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43.2" hidden="1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 s="11">
        <f t="shared" si="77"/>
        <v>5</v>
      </c>
      <c r="Q1244" s="13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3.2" hidden="1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 s="11">
        <f t="shared" si="77"/>
        <v>44.5</v>
      </c>
      <c r="Q1245" s="13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3.2" hidden="1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 s="11">
        <f t="shared" si="77"/>
        <v>46.13</v>
      </c>
      <c r="Q1246" s="13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3.2" hidden="1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 s="11">
        <f t="shared" si="77"/>
        <v>141.47</v>
      </c>
      <c r="Q1247" s="13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43.2" hidden="1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 s="11">
        <f t="shared" si="77"/>
        <v>75.48</v>
      </c>
      <c r="Q1248" s="13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28.8" hidden="1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 s="11">
        <f t="shared" si="77"/>
        <v>85.5</v>
      </c>
      <c r="Q1249" s="13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3.2" hidden="1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 s="11">
        <f t="shared" si="77"/>
        <v>64.25</v>
      </c>
      <c r="Q1250" s="13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3.2" hidden="1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 s="11">
        <f t="shared" si="77"/>
        <v>64.47</v>
      </c>
      <c r="Q1251" s="13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57.6" hidden="1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 s="11">
        <f t="shared" si="77"/>
        <v>118.2</v>
      </c>
      <c r="Q1252" s="13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28.8" hidden="1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 s="11">
        <f t="shared" si="77"/>
        <v>82.54</v>
      </c>
      <c r="Q1253" s="13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3.2" hidden="1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 s="11">
        <f t="shared" si="77"/>
        <v>34.17</v>
      </c>
      <c r="Q1254" s="13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43.2" hidden="1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 s="11">
        <f t="shared" si="77"/>
        <v>42.73</v>
      </c>
      <c r="Q1255" s="13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43.2" hidden="1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 s="11">
        <f t="shared" si="77"/>
        <v>94.49</v>
      </c>
      <c r="Q1256" s="13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3.2" hidden="1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 s="11">
        <f t="shared" si="77"/>
        <v>55.7</v>
      </c>
      <c r="Q1257" s="13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43.2" hidden="1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 s="11">
        <f t="shared" si="77"/>
        <v>98.03</v>
      </c>
      <c r="Q1258" s="13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43.2" hidden="1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 s="11">
        <f t="shared" si="77"/>
        <v>92.1</v>
      </c>
      <c r="Q1259" s="13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3.2" hidden="1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 s="11">
        <f t="shared" si="77"/>
        <v>38.18</v>
      </c>
      <c r="Q1260" s="13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3.2" hidden="1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 s="11">
        <f t="shared" si="77"/>
        <v>27.15</v>
      </c>
      <c r="Q1261" s="13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3.2" hidden="1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 s="11">
        <f t="shared" si="77"/>
        <v>50.69</v>
      </c>
      <c r="Q1262" s="13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3.2" hidden="1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 s="11">
        <f t="shared" si="77"/>
        <v>38.94</v>
      </c>
      <c r="Q1263" s="13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43.2" hidden="1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 s="11">
        <f t="shared" si="77"/>
        <v>77.64</v>
      </c>
      <c r="Q1264" s="13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28.8" hidden="1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 s="11">
        <f t="shared" si="77"/>
        <v>43.54</v>
      </c>
      <c r="Q1265" s="13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43.2" hidden="1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 s="11">
        <f t="shared" si="77"/>
        <v>31.82</v>
      </c>
      <c r="Q1266" s="13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57.6" hidden="1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 s="11">
        <f t="shared" si="77"/>
        <v>63.18</v>
      </c>
      <c r="Q1267" s="13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28.8" hidden="1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 s="11">
        <f t="shared" si="77"/>
        <v>190.9</v>
      </c>
      <c r="Q1268" s="13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43.2" hidden="1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 s="11">
        <f t="shared" si="77"/>
        <v>140.86000000000001</v>
      </c>
      <c r="Q1269" s="13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28.8" hidden="1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 s="11">
        <f t="shared" si="77"/>
        <v>76.92</v>
      </c>
      <c r="Q1270" s="13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43.2" hidden="1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 s="11">
        <f t="shared" si="77"/>
        <v>99.16</v>
      </c>
      <c r="Q1271" s="13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28.8" hidden="1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 s="11">
        <f t="shared" si="77"/>
        <v>67.88</v>
      </c>
      <c r="Q1272" s="13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43.2" hidden="1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 s="11">
        <f t="shared" si="77"/>
        <v>246.29</v>
      </c>
      <c r="Q1273" s="13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57.6" hidden="1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 s="11">
        <f t="shared" si="77"/>
        <v>189.29</v>
      </c>
      <c r="Q1274" s="13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3.2" hidden="1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 s="11">
        <f t="shared" si="77"/>
        <v>76.67</v>
      </c>
      <c r="Q1275" s="13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3.2" hidden="1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 s="11">
        <f t="shared" si="77"/>
        <v>82.96</v>
      </c>
      <c r="Q1276" s="13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3.2" hidden="1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 s="11">
        <f t="shared" si="77"/>
        <v>62.52</v>
      </c>
      <c r="Q1277" s="13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28.8" hidden="1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 s="11">
        <f t="shared" si="77"/>
        <v>46.07</v>
      </c>
      <c r="Q1278" s="13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43.2" hidden="1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 s="11">
        <f t="shared" si="77"/>
        <v>38.54</v>
      </c>
      <c r="Q1279" s="13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43.2" hidden="1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 s="11">
        <f t="shared" si="77"/>
        <v>53.01</v>
      </c>
      <c r="Q1280" s="13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43.2" hidden="1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 s="11">
        <f t="shared" si="77"/>
        <v>73.36</v>
      </c>
      <c r="Q1281" s="13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3.2" hidden="1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 s="11">
        <f t="shared" si="77"/>
        <v>127.98</v>
      </c>
      <c r="Q1282" s="13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43.2" hidden="1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 s="11">
        <f t="shared" ref="P1283:P1346" si="81">IFERROR(ROUND(E1283/L1283,2),0)</f>
        <v>104.73</v>
      </c>
      <c r="Q1283" s="13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 s="11">
        <f t="shared" si="81"/>
        <v>67.67</v>
      </c>
      <c r="Q1284" s="13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3.2" hidden="1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 s="11">
        <f t="shared" si="81"/>
        <v>95.93</v>
      </c>
      <c r="Q1285" s="13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43.2" hidden="1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 s="11">
        <f t="shared" si="81"/>
        <v>65.16</v>
      </c>
      <c r="Q1286" s="13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43.2" hidden="1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 s="11">
        <f t="shared" si="81"/>
        <v>32.270000000000003</v>
      </c>
      <c r="Q1287" s="13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3.2" hidden="1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 s="11">
        <f t="shared" si="81"/>
        <v>81.25</v>
      </c>
      <c r="Q1288" s="13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72" hidden="1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 s="11">
        <f t="shared" si="81"/>
        <v>24.2</v>
      </c>
      <c r="Q1289" s="13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43.2" hidden="1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 s="11">
        <f t="shared" si="81"/>
        <v>65.87</v>
      </c>
      <c r="Q1290" s="13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3.2" hidden="1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 s="11">
        <f t="shared" si="81"/>
        <v>36.08</v>
      </c>
      <c r="Q1291" s="13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28.8" hidden="1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 s="11">
        <f t="shared" si="81"/>
        <v>44.19</v>
      </c>
      <c r="Q1292" s="13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43.2" hidden="1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 s="11">
        <f t="shared" si="81"/>
        <v>104.07</v>
      </c>
      <c r="Q1293" s="13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57.6" hidden="1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 s="11">
        <f t="shared" si="81"/>
        <v>35.96</v>
      </c>
      <c r="Q1294" s="13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57.6" hidden="1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 s="11">
        <f t="shared" si="81"/>
        <v>127.79</v>
      </c>
      <c r="Q1295" s="13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43.2" hidden="1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 s="11">
        <f t="shared" si="81"/>
        <v>27.73</v>
      </c>
      <c r="Q1296" s="13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43.2" hidden="1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 s="11">
        <f t="shared" si="81"/>
        <v>39.83</v>
      </c>
      <c r="Q1297" s="13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57.6" hidden="1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 s="11">
        <f t="shared" si="81"/>
        <v>52.17</v>
      </c>
      <c r="Q1298" s="13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43.2" hidden="1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 s="11">
        <f t="shared" si="81"/>
        <v>92.04</v>
      </c>
      <c r="Q1299" s="13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43.2" hidden="1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 s="11">
        <f t="shared" si="81"/>
        <v>63.42</v>
      </c>
      <c r="Q1300" s="13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3.2" hidden="1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 s="11">
        <f t="shared" si="81"/>
        <v>135.63</v>
      </c>
      <c r="Q1301" s="13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43.2" hidden="1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 s="11">
        <f t="shared" si="81"/>
        <v>168.75</v>
      </c>
      <c r="Q1302" s="13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43.2" hidden="1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 s="11">
        <f t="shared" si="81"/>
        <v>70.86</v>
      </c>
      <c r="Q1303" s="13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3.2" hidden="1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 s="11">
        <f t="shared" si="81"/>
        <v>50</v>
      </c>
      <c r="Q1304" s="13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28.8" hidden="1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 s="11">
        <f t="shared" si="81"/>
        <v>42.21</v>
      </c>
      <c r="Q1305" s="13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3.2" hidden="1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 s="11">
        <f t="shared" si="81"/>
        <v>152.41</v>
      </c>
      <c r="Q1306" s="13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43.2" hidden="1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 s="11">
        <f t="shared" si="81"/>
        <v>90.62</v>
      </c>
      <c r="Q1307" s="13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57.6" hidden="1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 s="11">
        <f t="shared" si="81"/>
        <v>201.6</v>
      </c>
      <c r="Q1308" s="13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28.8" hidden="1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 s="11">
        <f t="shared" si="81"/>
        <v>127.93</v>
      </c>
      <c r="Q1309" s="13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28.8" hidden="1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 s="11">
        <f t="shared" si="81"/>
        <v>29.89</v>
      </c>
      <c r="Q1310" s="13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3.2" hidden="1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 s="11">
        <f t="shared" si="81"/>
        <v>367.97</v>
      </c>
      <c r="Q1311" s="13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3.2" hidden="1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 s="11">
        <f t="shared" si="81"/>
        <v>129.16999999999999</v>
      </c>
      <c r="Q1312" s="13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57.6" hidden="1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 s="11">
        <f t="shared" si="81"/>
        <v>800.7</v>
      </c>
      <c r="Q1313" s="13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3.2" hidden="1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 s="11">
        <f t="shared" si="81"/>
        <v>28</v>
      </c>
      <c r="Q1314" s="13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43.2" hidden="1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 s="11">
        <f t="shared" si="81"/>
        <v>102.02</v>
      </c>
      <c r="Q1315" s="13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43.2" hidden="1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 s="11">
        <f t="shared" si="81"/>
        <v>184.36</v>
      </c>
      <c r="Q1316" s="13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28.8" hidden="1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 s="11">
        <f t="shared" si="81"/>
        <v>162.91999999999999</v>
      </c>
      <c r="Q1317" s="13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3.2" hidden="1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 s="11">
        <f t="shared" si="81"/>
        <v>1</v>
      </c>
      <c r="Q1318" s="13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57.6" hidden="1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 s="11">
        <f t="shared" si="81"/>
        <v>603.53</v>
      </c>
      <c r="Q1319" s="13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3.2" hidden="1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 s="11">
        <f t="shared" si="81"/>
        <v>45.41</v>
      </c>
      <c r="Q1320" s="13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43.2" hidden="1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 s="11">
        <f t="shared" si="81"/>
        <v>97.33</v>
      </c>
      <c r="Q1321" s="13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43.2" hidden="1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 s="11">
        <f t="shared" si="81"/>
        <v>167.67</v>
      </c>
      <c r="Q1322" s="13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57.6" hidden="1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 s="11">
        <f t="shared" si="81"/>
        <v>859.86</v>
      </c>
      <c r="Q1323" s="13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43.2" hidden="1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 s="11">
        <f t="shared" si="81"/>
        <v>26.5</v>
      </c>
      <c r="Q1324" s="13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43.2" hidden="1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 s="11">
        <f t="shared" si="81"/>
        <v>30.27</v>
      </c>
      <c r="Q1325" s="13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43.2" hidden="1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 s="11">
        <f t="shared" si="81"/>
        <v>54.67</v>
      </c>
      <c r="Q1326" s="13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43.2" hidden="1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 s="11">
        <f t="shared" si="81"/>
        <v>60.75</v>
      </c>
      <c r="Q1327" s="13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43.2" hidden="1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 s="11">
        <f t="shared" si="81"/>
        <v>102.73</v>
      </c>
      <c r="Q1328" s="13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3.2" hidden="1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 s="11">
        <f t="shared" si="81"/>
        <v>41.59</v>
      </c>
      <c r="Q1329" s="13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43.2" hidden="1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 s="11">
        <f t="shared" si="81"/>
        <v>116.53</v>
      </c>
      <c r="Q1330" s="13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3.2" hidden="1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 s="11">
        <f t="shared" si="81"/>
        <v>45.33</v>
      </c>
      <c r="Q1331" s="13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3.2" hidden="1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 s="11">
        <f t="shared" si="81"/>
        <v>157.46</v>
      </c>
      <c r="Q1332" s="13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3.2" hidden="1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 s="11">
        <f t="shared" si="81"/>
        <v>100.5</v>
      </c>
      <c r="Q1333" s="13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43.2" hidden="1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 s="11">
        <f t="shared" si="81"/>
        <v>0</v>
      </c>
      <c r="Q1334" s="13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43.2" hidden="1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 s="11">
        <f t="shared" si="81"/>
        <v>0</v>
      </c>
      <c r="Q1335" s="13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3.2" hidden="1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 s="11">
        <f t="shared" si="81"/>
        <v>51.82</v>
      </c>
      <c r="Q1336" s="13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43.2" hidden="1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 s="11">
        <f t="shared" si="81"/>
        <v>308.75</v>
      </c>
      <c r="Q1337" s="13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43.2" hidden="1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 s="11">
        <f t="shared" si="81"/>
        <v>379.23</v>
      </c>
      <c r="Q1338" s="13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3.2" hidden="1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 s="11">
        <f t="shared" si="81"/>
        <v>176.36</v>
      </c>
      <c r="Q1339" s="13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57.6" hidden="1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 s="11">
        <f t="shared" si="81"/>
        <v>66.069999999999993</v>
      </c>
      <c r="Q1340" s="13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28.8" hidden="1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 s="11">
        <f t="shared" si="81"/>
        <v>89.65</v>
      </c>
      <c r="Q1341" s="13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3.2" hidden="1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 s="11">
        <f t="shared" si="81"/>
        <v>0</v>
      </c>
      <c r="Q1342" s="13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57.6" hidden="1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 s="11">
        <f t="shared" si="81"/>
        <v>382.39</v>
      </c>
      <c r="Q1343" s="13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43.2" hidden="1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 s="11">
        <f t="shared" si="81"/>
        <v>100</v>
      </c>
      <c r="Q1344" s="13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43.2" hidden="1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 s="11">
        <f t="shared" si="81"/>
        <v>158.36000000000001</v>
      </c>
      <c r="Q1345" s="13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43.2" hidden="1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 s="11">
        <f t="shared" si="81"/>
        <v>40.76</v>
      </c>
      <c r="Q1346" s="13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3.2" hidden="1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 s="11">
        <f t="shared" ref="P1347:P1410" si="85">IFERROR(ROUND(E1347/L1347,2),0)</f>
        <v>53.57</v>
      </c>
      <c r="Q1347" s="13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 s="11">
        <f t="shared" si="85"/>
        <v>48.45</v>
      </c>
      <c r="Q1348" s="13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43.2" hidden="1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 s="11">
        <f t="shared" si="85"/>
        <v>82.42</v>
      </c>
      <c r="Q1349" s="13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43.2" hidden="1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 s="11">
        <f t="shared" si="85"/>
        <v>230.19</v>
      </c>
      <c r="Q1350" s="13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43.2" hidden="1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 s="11">
        <f t="shared" si="85"/>
        <v>59.36</v>
      </c>
      <c r="Q1351" s="13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43.2" hidden="1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 s="11">
        <f t="shared" si="85"/>
        <v>66.7</v>
      </c>
      <c r="Q1352" s="13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28.8" hidden="1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 s="11">
        <f t="shared" si="85"/>
        <v>168.78</v>
      </c>
      <c r="Q1353" s="13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43.2" hidden="1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 s="11">
        <f t="shared" si="85"/>
        <v>59.97</v>
      </c>
      <c r="Q1354" s="13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3.2" hidden="1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 s="11">
        <f t="shared" si="85"/>
        <v>31.81</v>
      </c>
      <c r="Q1355" s="13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43.2" hidden="1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 s="11">
        <f t="shared" si="85"/>
        <v>24.42</v>
      </c>
      <c r="Q1356" s="13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57.6" hidden="1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 s="11">
        <f t="shared" si="85"/>
        <v>25.35</v>
      </c>
      <c r="Q1357" s="13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43.2" hidden="1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 s="11">
        <f t="shared" si="85"/>
        <v>71.44</v>
      </c>
      <c r="Q1358" s="13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3.2" hidden="1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 s="11">
        <f t="shared" si="85"/>
        <v>38.549999999999997</v>
      </c>
      <c r="Q1359" s="13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3.2" hidden="1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 s="11">
        <f t="shared" si="85"/>
        <v>68.37</v>
      </c>
      <c r="Q1360" s="13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43.2" hidden="1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 s="11">
        <f t="shared" si="85"/>
        <v>40.21</v>
      </c>
      <c r="Q1361" s="13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28.8" hidden="1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 s="11">
        <f t="shared" si="85"/>
        <v>32.07</v>
      </c>
      <c r="Q1362" s="13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3.2" hidden="1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 s="11">
        <f t="shared" si="85"/>
        <v>28.63</v>
      </c>
      <c r="Q1363" s="13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3.2" hidden="1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 s="11">
        <f t="shared" si="85"/>
        <v>43.64</v>
      </c>
      <c r="Q1364" s="13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43.2" hidden="1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 s="11">
        <f t="shared" si="85"/>
        <v>40</v>
      </c>
      <c r="Q1365" s="13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57.6" hidden="1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 s="11">
        <f t="shared" si="85"/>
        <v>346.04</v>
      </c>
      <c r="Q1366" s="13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43.2" hidden="1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 s="11">
        <f t="shared" si="85"/>
        <v>81.739999999999995</v>
      </c>
      <c r="Q1367" s="13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 s="11">
        <f t="shared" si="85"/>
        <v>64.540000000000006</v>
      </c>
      <c r="Q1368" s="13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3.2" hidden="1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 s="11">
        <f t="shared" si="85"/>
        <v>63.48</v>
      </c>
      <c r="Q1369" s="13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3.2" hidden="1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 s="11">
        <f t="shared" si="85"/>
        <v>63.62</v>
      </c>
      <c r="Q1370" s="13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43.2" hidden="1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 s="11">
        <f t="shared" si="85"/>
        <v>83.97</v>
      </c>
      <c r="Q1371" s="13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28.8" hidden="1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 s="11">
        <f t="shared" si="85"/>
        <v>77.75</v>
      </c>
      <c r="Q1372" s="13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43.2" hidden="1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 s="11">
        <f t="shared" si="85"/>
        <v>107.07</v>
      </c>
      <c r="Q1373" s="13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idden="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 s="11">
        <f t="shared" si="85"/>
        <v>38.75</v>
      </c>
      <c r="Q1374" s="13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28.8" hidden="1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 s="11">
        <f t="shared" si="85"/>
        <v>201.94</v>
      </c>
      <c r="Q1375" s="13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43.2" hidden="1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 s="11">
        <f t="shared" si="85"/>
        <v>43.06</v>
      </c>
      <c r="Q1376" s="13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57.6" hidden="1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 s="11">
        <f t="shared" si="85"/>
        <v>62.87</v>
      </c>
      <c r="Q1377" s="13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28.8" hidden="1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 s="11">
        <f t="shared" si="85"/>
        <v>55.61</v>
      </c>
      <c r="Q1378" s="13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43.2" hidden="1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 s="11">
        <f t="shared" si="85"/>
        <v>48.71</v>
      </c>
      <c r="Q1379" s="13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 s="11">
        <f t="shared" si="85"/>
        <v>30.58</v>
      </c>
      <c r="Q1380" s="13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28.8" hidden="1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 s="11">
        <f t="shared" si="85"/>
        <v>73.91</v>
      </c>
      <c r="Q1381" s="13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3.2" hidden="1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 s="11">
        <f t="shared" si="85"/>
        <v>21.2</v>
      </c>
      <c r="Q1382" s="13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57.6" hidden="1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 s="11">
        <f t="shared" si="85"/>
        <v>73.36</v>
      </c>
      <c r="Q1383" s="13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3.2" hidden="1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 s="11">
        <f t="shared" si="85"/>
        <v>56.41</v>
      </c>
      <c r="Q1384" s="13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43.2" hidden="1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 s="11">
        <f t="shared" si="85"/>
        <v>50.25</v>
      </c>
      <c r="Q1385" s="13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3.2" hidden="1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 s="11">
        <f t="shared" si="85"/>
        <v>68.94</v>
      </c>
      <c r="Q1386" s="13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3.2" hidden="1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 s="11">
        <f t="shared" si="85"/>
        <v>65.91</v>
      </c>
      <c r="Q1387" s="13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28.8" hidden="1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 s="11">
        <f t="shared" si="85"/>
        <v>62.5</v>
      </c>
      <c r="Q1388" s="13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43.2" hidden="1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 s="11">
        <f t="shared" si="85"/>
        <v>70.06</v>
      </c>
      <c r="Q1389" s="13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43.2" hidden="1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 s="11">
        <f t="shared" si="85"/>
        <v>60.18</v>
      </c>
      <c r="Q1390" s="13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28.8" hidden="1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 s="11">
        <f t="shared" si="85"/>
        <v>21.38</v>
      </c>
      <c r="Q1391" s="13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3.2" hidden="1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 s="11">
        <f t="shared" si="85"/>
        <v>160.79</v>
      </c>
      <c r="Q1392" s="13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3.2" hidden="1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 s="11">
        <f t="shared" si="85"/>
        <v>42.38</v>
      </c>
      <c r="Q1393" s="13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3.2" hidden="1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 s="11">
        <f t="shared" si="85"/>
        <v>27.32</v>
      </c>
      <c r="Q1394" s="13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 s="11">
        <f t="shared" si="85"/>
        <v>196.83</v>
      </c>
      <c r="Q1395" s="13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3.2" hidden="1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 s="11">
        <f t="shared" si="85"/>
        <v>53.88</v>
      </c>
      <c r="Q1396" s="13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 s="11">
        <f t="shared" si="85"/>
        <v>47.76</v>
      </c>
      <c r="Q1397" s="13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43.2" hidden="1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 s="11">
        <f t="shared" si="85"/>
        <v>88.19</v>
      </c>
      <c r="Q1398" s="13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3.2" hidden="1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 s="11">
        <f t="shared" si="85"/>
        <v>72.06</v>
      </c>
      <c r="Q1399" s="13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3.2" hidden="1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 s="11">
        <f t="shared" si="85"/>
        <v>74.25</v>
      </c>
      <c r="Q1400" s="13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3.2" hidden="1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 s="11">
        <f t="shared" si="85"/>
        <v>61.7</v>
      </c>
      <c r="Q1401" s="13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3.2" hidden="1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 s="11">
        <f t="shared" si="85"/>
        <v>17.239999999999998</v>
      </c>
      <c r="Q1402" s="13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57.6" hidden="1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 s="11">
        <f t="shared" si="85"/>
        <v>51.72</v>
      </c>
      <c r="Q1403" s="13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43.2" hidden="1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 s="11">
        <f t="shared" si="85"/>
        <v>24.15</v>
      </c>
      <c r="Q1404" s="13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43.2" hidden="1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 s="11">
        <f t="shared" si="85"/>
        <v>62.17</v>
      </c>
      <c r="Q1405" s="13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43.2" hidden="1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 s="11">
        <f t="shared" si="85"/>
        <v>48.2</v>
      </c>
      <c r="Q1406" s="13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28.8" hidden="1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 s="11">
        <f t="shared" si="85"/>
        <v>6.18</v>
      </c>
      <c r="Q1407" s="13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 s="11">
        <f t="shared" si="85"/>
        <v>5</v>
      </c>
      <c r="Q1408" s="13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3.2" hidden="1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 s="11">
        <f t="shared" si="85"/>
        <v>7.5</v>
      </c>
      <c r="Q1409" s="13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43.2" hidden="1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 s="11">
        <f t="shared" si="85"/>
        <v>12</v>
      </c>
      <c r="Q1410" s="13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3.2" hidden="1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 s="11">
        <f t="shared" ref="P1411:P1474" si="89">IFERROR(ROUND(E1411/L1411,2),0)</f>
        <v>0</v>
      </c>
      <c r="Q1411" s="13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 s="11">
        <f t="shared" si="89"/>
        <v>1</v>
      </c>
      <c r="Q1412" s="13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57.6" hidden="1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 s="11">
        <f t="shared" si="89"/>
        <v>2.33</v>
      </c>
      <c r="Q1413" s="13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28.8" hidden="1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 s="11">
        <f t="shared" si="89"/>
        <v>24.62</v>
      </c>
      <c r="Q1414" s="13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57.6" hidden="1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 s="11">
        <f t="shared" si="89"/>
        <v>100</v>
      </c>
      <c r="Q1415" s="13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43.2" hidden="1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 s="11">
        <f t="shared" si="89"/>
        <v>1</v>
      </c>
      <c r="Q1416" s="13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3.2" hidden="1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 s="11">
        <f t="shared" si="89"/>
        <v>88.89</v>
      </c>
      <c r="Q1417" s="13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3.2" hidden="1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 s="11">
        <f t="shared" si="89"/>
        <v>0</v>
      </c>
      <c r="Q1418" s="13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3.2" hidden="1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 s="11">
        <f t="shared" si="89"/>
        <v>27.5</v>
      </c>
      <c r="Q1419" s="13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57.6" hidden="1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 s="11">
        <f t="shared" si="89"/>
        <v>6</v>
      </c>
      <c r="Q1420" s="13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57.6" hidden="1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 s="11">
        <f t="shared" si="89"/>
        <v>44.5</v>
      </c>
      <c r="Q1421" s="13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28.8" hidden="1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 s="11">
        <f t="shared" si="89"/>
        <v>1</v>
      </c>
      <c r="Q1422" s="13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57.6" hidden="1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 s="11">
        <f t="shared" si="89"/>
        <v>100</v>
      </c>
      <c r="Q1423" s="13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43.2" hidden="1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 s="11">
        <f t="shared" si="89"/>
        <v>13</v>
      </c>
      <c r="Q1424" s="13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43.2" hidden="1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 s="11">
        <f t="shared" si="89"/>
        <v>100</v>
      </c>
      <c r="Q1425" s="13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3.2" hidden="1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 s="11">
        <f t="shared" si="89"/>
        <v>109.07</v>
      </c>
      <c r="Q1426" s="13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43.2" hidden="1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 s="11">
        <f t="shared" si="89"/>
        <v>0</v>
      </c>
      <c r="Q1427" s="13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43.2" hidden="1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 s="11">
        <f t="shared" si="89"/>
        <v>0</v>
      </c>
      <c r="Q1428" s="13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57.6" hidden="1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 s="11">
        <f t="shared" si="89"/>
        <v>104.75</v>
      </c>
      <c r="Q1429" s="13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43.2" hidden="1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 s="11">
        <f t="shared" si="89"/>
        <v>15</v>
      </c>
      <c r="Q1430" s="13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3.2" hidden="1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 s="11">
        <f t="shared" si="89"/>
        <v>0</v>
      </c>
      <c r="Q1431" s="13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3.2" hidden="1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 s="11">
        <f t="shared" si="89"/>
        <v>80.599999999999994</v>
      </c>
      <c r="Q1432" s="13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43.2" hidden="1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 s="11">
        <f t="shared" si="89"/>
        <v>115.55</v>
      </c>
      <c r="Q1433" s="13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43.2" hidden="1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 s="11">
        <f t="shared" si="89"/>
        <v>0</v>
      </c>
      <c r="Q1434" s="13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43.2" hidden="1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 s="11">
        <f t="shared" si="89"/>
        <v>80.5</v>
      </c>
      <c r="Q1435" s="13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3.2" hidden="1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 s="11">
        <f t="shared" si="89"/>
        <v>744.55</v>
      </c>
      <c r="Q1436" s="13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3.2" hidden="1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 s="11">
        <f t="shared" si="89"/>
        <v>7.5</v>
      </c>
      <c r="Q1437" s="13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43.2" hidden="1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 s="11">
        <f t="shared" si="89"/>
        <v>38.5</v>
      </c>
      <c r="Q1438" s="13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57.6" hidden="1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 s="11">
        <f t="shared" si="89"/>
        <v>36.68</v>
      </c>
      <c r="Q1439" s="13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43.2" hidden="1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 s="11">
        <f t="shared" si="89"/>
        <v>75</v>
      </c>
      <c r="Q1440" s="13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3.2" hidden="1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 s="11">
        <f t="shared" si="89"/>
        <v>30</v>
      </c>
      <c r="Q1441" s="13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43.2" hidden="1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 s="11">
        <f t="shared" si="89"/>
        <v>1</v>
      </c>
      <c r="Q1442" s="13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43.2" hidden="1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 s="11">
        <f t="shared" si="89"/>
        <v>673.33</v>
      </c>
      <c r="Q1443" s="13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43.2" hidden="1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 s="11">
        <f t="shared" si="89"/>
        <v>0</v>
      </c>
      <c r="Q1444" s="13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43.2" hidden="1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 s="11">
        <f t="shared" si="89"/>
        <v>0</v>
      </c>
      <c r="Q1445" s="13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3.2" hidden="1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 s="11">
        <f t="shared" si="89"/>
        <v>0</v>
      </c>
      <c r="Q1446" s="13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43.2" hidden="1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 s="11">
        <f t="shared" si="89"/>
        <v>0</v>
      </c>
      <c r="Q1447" s="13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43.2" hidden="1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 s="11">
        <f t="shared" si="89"/>
        <v>0</v>
      </c>
      <c r="Q1448" s="13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28.8" hidden="1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 s="11">
        <f t="shared" si="89"/>
        <v>25</v>
      </c>
      <c r="Q1449" s="13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57.6" hidden="1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 s="11">
        <f t="shared" si="89"/>
        <v>0</v>
      </c>
      <c r="Q1450" s="13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43.2" hidden="1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 s="11">
        <f t="shared" si="89"/>
        <v>0</v>
      </c>
      <c r="Q1451" s="13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57.6" hidden="1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 s="11">
        <f t="shared" si="89"/>
        <v>1</v>
      </c>
      <c r="Q1452" s="13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3.2" hidden="1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 s="11">
        <f t="shared" si="89"/>
        <v>1</v>
      </c>
      <c r="Q1453" s="13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28.8" hidden="1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 s="11">
        <f t="shared" si="89"/>
        <v>0</v>
      </c>
      <c r="Q1454" s="13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43.2" hidden="1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 s="11">
        <f t="shared" si="89"/>
        <v>0</v>
      </c>
      <c r="Q1455" s="13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43.2" hidden="1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 s="11">
        <f t="shared" si="89"/>
        <v>15</v>
      </c>
      <c r="Q1456" s="13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43.2" hidden="1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 s="11">
        <f t="shared" si="89"/>
        <v>225</v>
      </c>
      <c r="Q1457" s="13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 s="11">
        <f t="shared" si="89"/>
        <v>48.33</v>
      </c>
      <c r="Q1458" s="13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28.8" hidden="1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 s="11">
        <f t="shared" si="89"/>
        <v>0</v>
      </c>
      <c r="Q1459" s="13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57.6" hidden="1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 s="11">
        <f t="shared" si="89"/>
        <v>0</v>
      </c>
      <c r="Q1460" s="13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3.2" hidden="1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 s="11">
        <f t="shared" si="89"/>
        <v>0</v>
      </c>
      <c r="Q1461" s="13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3.2" hidden="1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 s="11">
        <f t="shared" si="89"/>
        <v>0</v>
      </c>
      <c r="Q1462" s="13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28.8" hidden="1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 s="11">
        <f t="shared" si="89"/>
        <v>44.67</v>
      </c>
      <c r="Q1463" s="13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28.8" hidden="1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 s="11">
        <f t="shared" si="89"/>
        <v>28.94</v>
      </c>
      <c r="Q1464" s="13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43.2" hidden="1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 s="11">
        <f t="shared" si="89"/>
        <v>35.44</v>
      </c>
      <c r="Q1465" s="13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 s="11">
        <f t="shared" si="89"/>
        <v>34.869999999999997</v>
      </c>
      <c r="Q1466" s="13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43.2" hidden="1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 s="11">
        <f t="shared" si="89"/>
        <v>52.62</v>
      </c>
      <c r="Q1467" s="13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43.2" hidden="1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 s="11">
        <f t="shared" si="89"/>
        <v>69.599999999999994</v>
      </c>
      <c r="Q1468" s="13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28.8" hidden="1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 s="11">
        <f t="shared" si="89"/>
        <v>76.72</v>
      </c>
      <c r="Q1469" s="13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43.2" hidden="1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 s="11">
        <f t="shared" si="89"/>
        <v>33.19</v>
      </c>
      <c r="Q1470" s="13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3.2" hidden="1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 s="11">
        <f t="shared" si="89"/>
        <v>149.46</v>
      </c>
      <c r="Q1471" s="13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57.6" hidden="1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 s="11">
        <f t="shared" si="89"/>
        <v>23.17</v>
      </c>
      <c r="Q1472" s="13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43.2" hidden="1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 s="11">
        <f t="shared" si="89"/>
        <v>96.88</v>
      </c>
      <c r="Q1473" s="13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57.6" hidden="1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 s="11">
        <f t="shared" si="89"/>
        <v>103.2</v>
      </c>
      <c r="Q1474" s="13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 s="11">
        <f t="shared" ref="P1475:P1538" si="93">IFERROR(ROUND(E1475/L1475,2),0)</f>
        <v>38.46</v>
      </c>
      <c r="Q1475" s="13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 s="11">
        <f t="shared" si="93"/>
        <v>44.32</v>
      </c>
      <c r="Q1476" s="13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3.2" hidden="1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 s="11">
        <f t="shared" si="93"/>
        <v>64.17</v>
      </c>
      <c r="Q1477" s="13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28.8" hidden="1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 s="11">
        <f t="shared" si="93"/>
        <v>43.33</v>
      </c>
      <c r="Q1478" s="13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43.2" hidden="1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 s="11">
        <f t="shared" si="93"/>
        <v>90.5</v>
      </c>
      <c r="Q1479" s="13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43.2" hidden="1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 s="11">
        <f t="shared" si="93"/>
        <v>29.19</v>
      </c>
      <c r="Q1480" s="13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43.2" hidden="1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 s="11">
        <f t="shared" si="93"/>
        <v>30.96</v>
      </c>
      <c r="Q1481" s="13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43.2" hidden="1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 s="11">
        <f t="shared" si="93"/>
        <v>92.16</v>
      </c>
      <c r="Q1482" s="13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43.2" hidden="1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 s="11">
        <f t="shared" si="93"/>
        <v>17.5</v>
      </c>
      <c r="Q1483" s="13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3.2" hidden="1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 s="11">
        <f t="shared" si="93"/>
        <v>5</v>
      </c>
      <c r="Q1484" s="13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43.2" hidden="1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 s="11">
        <f t="shared" si="93"/>
        <v>25</v>
      </c>
      <c r="Q1485" s="13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 s="11">
        <f t="shared" si="93"/>
        <v>0</v>
      </c>
      <c r="Q1486" s="13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43.2" hidden="1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 s="11">
        <f t="shared" si="93"/>
        <v>50</v>
      </c>
      <c r="Q1487" s="13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57.6" hidden="1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 s="11">
        <f t="shared" si="93"/>
        <v>16</v>
      </c>
      <c r="Q1488" s="13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3.2" hidden="1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 s="11">
        <f t="shared" si="93"/>
        <v>0</v>
      </c>
      <c r="Q1489" s="13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3.2" hidden="1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 s="11">
        <f t="shared" si="93"/>
        <v>60</v>
      </c>
      <c r="Q1490" s="13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3.2" hidden="1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 s="11">
        <f t="shared" si="93"/>
        <v>0</v>
      </c>
      <c r="Q1491" s="13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3.2" hidden="1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 s="11">
        <f t="shared" si="93"/>
        <v>47.11</v>
      </c>
      <c r="Q1492" s="13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3.2" hidden="1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 s="11">
        <f t="shared" si="93"/>
        <v>100</v>
      </c>
      <c r="Q1493" s="13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57.6" hidden="1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 s="11">
        <f t="shared" si="93"/>
        <v>15</v>
      </c>
      <c r="Q1494" s="13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28.8" hidden="1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 s="11">
        <f t="shared" si="93"/>
        <v>0</v>
      </c>
      <c r="Q1495" s="13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43.2" hidden="1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 s="11">
        <f t="shared" si="93"/>
        <v>40.450000000000003</v>
      </c>
      <c r="Q1496" s="13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28.8" hidden="1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 s="11">
        <f t="shared" si="93"/>
        <v>0</v>
      </c>
      <c r="Q1497" s="13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3.2" hidden="1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 s="11">
        <f t="shared" si="93"/>
        <v>0</v>
      </c>
      <c r="Q1498" s="13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43.2" hidden="1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 s="11">
        <f t="shared" si="93"/>
        <v>1</v>
      </c>
      <c r="Q1499" s="13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43.2" hidden="1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 s="11">
        <f t="shared" si="93"/>
        <v>19</v>
      </c>
      <c r="Q1500" s="13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43.2" hidden="1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 s="11">
        <f t="shared" si="93"/>
        <v>5</v>
      </c>
      <c r="Q1501" s="13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43.2" hidden="1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 s="11">
        <f t="shared" si="93"/>
        <v>46.73</v>
      </c>
      <c r="Q1502" s="13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28.8" hidden="1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 s="11">
        <f t="shared" si="93"/>
        <v>97.73</v>
      </c>
      <c r="Q1503" s="13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43.2" hidden="1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 s="11">
        <f t="shared" si="93"/>
        <v>67.84</v>
      </c>
      <c r="Q1504" s="13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43.2" hidden="1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 s="11">
        <f t="shared" si="93"/>
        <v>56.98</v>
      </c>
      <c r="Q1505" s="13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3.2" hidden="1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 s="11">
        <f t="shared" si="93"/>
        <v>67.16</v>
      </c>
      <c r="Q1506" s="13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57.6" hidden="1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 s="11">
        <f t="shared" si="93"/>
        <v>48.04</v>
      </c>
      <c r="Q1507" s="13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3.2" hidden="1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 s="11">
        <f t="shared" si="93"/>
        <v>38.86</v>
      </c>
      <c r="Q1508" s="13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57.6" hidden="1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 s="11">
        <f t="shared" si="93"/>
        <v>78.180000000000007</v>
      </c>
      <c r="Q1509" s="13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3.2" hidden="1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 s="11">
        <f t="shared" si="93"/>
        <v>97.11</v>
      </c>
      <c r="Q1510" s="13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43.2" hidden="1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 s="11">
        <f t="shared" si="93"/>
        <v>110.39</v>
      </c>
      <c r="Q1511" s="13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43.2" hidden="1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 s="11">
        <f t="shared" si="93"/>
        <v>39.92</v>
      </c>
      <c r="Q1512" s="13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57.6" hidden="1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 s="11">
        <f t="shared" si="93"/>
        <v>75.98</v>
      </c>
      <c r="Q1513" s="13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43.2" hidden="1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 s="11">
        <f t="shared" si="93"/>
        <v>58.38</v>
      </c>
      <c r="Q1514" s="13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3.2" hidden="1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 s="11">
        <f t="shared" si="93"/>
        <v>55.82</v>
      </c>
      <c r="Q1515" s="13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3.2" hidden="1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 s="11">
        <f t="shared" si="93"/>
        <v>151.24</v>
      </c>
      <c r="Q1516" s="13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43.2" hidden="1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 s="11">
        <f t="shared" si="93"/>
        <v>849.67</v>
      </c>
      <c r="Q1517" s="13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3.2" hidden="1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 s="11">
        <f t="shared" si="93"/>
        <v>159.24</v>
      </c>
      <c r="Q1518" s="13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43.2" hidden="1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 s="11">
        <f t="shared" si="93"/>
        <v>39.51</v>
      </c>
      <c r="Q1519" s="13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28.8" hidden="1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 s="11">
        <f t="shared" si="93"/>
        <v>130.53</v>
      </c>
      <c r="Q1520" s="13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43.2" hidden="1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 s="11">
        <f t="shared" si="93"/>
        <v>64.16</v>
      </c>
      <c r="Q1521" s="13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28.8" hidden="1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 s="11">
        <f t="shared" si="93"/>
        <v>111.53</v>
      </c>
      <c r="Q1522" s="13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3.2" hidden="1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 s="11">
        <f t="shared" si="93"/>
        <v>170.45</v>
      </c>
      <c r="Q1523" s="13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57.6" hidden="1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 s="11">
        <f t="shared" si="93"/>
        <v>133.74</v>
      </c>
      <c r="Q1524" s="13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43.2" hidden="1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 s="11">
        <f t="shared" si="93"/>
        <v>95.83</v>
      </c>
      <c r="Q1525" s="13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3.2" hidden="1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 s="11">
        <f t="shared" si="93"/>
        <v>221.79</v>
      </c>
      <c r="Q1526" s="13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43.2" hidden="1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 s="11">
        <f t="shared" si="93"/>
        <v>32.32</v>
      </c>
      <c r="Q1527" s="13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43.2" hidden="1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 s="11">
        <f t="shared" si="93"/>
        <v>98.84</v>
      </c>
      <c r="Q1528" s="13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3.2" hidden="1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 s="11">
        <f t="shared" si="93"/>
        <v>55.22</v>
      </c>
      <c r="Q1529" s="13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28.8" hidden="1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 s="11">
        <f t="shared" si="93"/>
        <v>52.79</v>
      </c>
      <c r="Q1530" s="13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28.8" hidden="1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 s="11">
        <f t="shared" si="93"/>
        <v>135.66999999999999</v>
      </c>
      <c r="Q1531" s="13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57.6" hidden="1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 s="11">
        <f t="shared" si="93"/>
        <v>53.99</v>
      </c>
      <c r="Q1532" s="13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57.6" hidden="1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 s="11">
        <f t="shared" si="93"/>
        <v>56.64</v>
      </c>
      <c r="Q1533" s="13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43.2" hidden="1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 s="11">
        <f t="shared" si="93"/>
        <v>82.32</v>
      </c>
      <c r="Q1534" s="13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3.2" hidden="1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 s="11">
        <f t="shared" si="93"/>
        <v>88.26</v>
      </c>
      <c r="Q1535" s="13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43.2" hidden="1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 s="11">
        <f t="shared" si="93"/>
        <v>84.91</v>
      </c>
      <c r="Q1536" s="13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43.2" hidden="1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 s="11">
        <f t="shared" si="93"/>
        <v>48.15</v>
      </c>
      <c r="Q1537" s="13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57.6" hidden="1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 s="11">
        <f t="shared" si="93"/>
        <v>66.02</v>
      </c>
      <c r="Q1538" s="13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3.2" hidden="1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 s="11">
        <f t="shared" ref="P1539:P1602" si="97">IFERROR(ROUND(E1539/L1539,2),0)</f>
        <v>96.38</v>
      </c>
      <c r="Q1539" s="13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 s="11">
        <f t="shared" si="97"/>
        <v>156.16999999999999</v>
      </c>
      <c r="Q1540" s="13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43.2" hidden="1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 s="11">
        <f t="shared" si="97"/>
        <v>95.76</v>
      </c>
      <c r="Q1541" s="13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43.2" hidden="1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 s="11">
        <f t="shared" si="97"/>
        <v>180.41</v>
      </c>
      <c r="Q1542" s="13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3.2" hidden="1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 s="11">
        <f t="shared" si="97"/>
        <v>3</v>
      </c>
      <c r="Q1543" s="13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43.2" hidden="1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 s="11">
        <f t="shared" si="97"/>
        <v>20</v>
      </c>
      <c r="Q1544" s="13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3.2" hidden="1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 s="11">
        <f t="shared" si="97"/>
        <v>10</v>
      </c>
      <c r="Q1545" s="13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3.2" hidden="1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 s="11">
        <f t="shared" si="97"/>
        <v>0</v>
      </c>
      <c r="Q1546" s="13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3.2" hidden="1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 s="11">
        <f t="shared" si="97"/>
        <v>1</v>
      </c>
      <c r="Q1547" s="13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43.2" hidden="1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 s="11">
        <f t="shared" si="97"/>
        <v>26.27</v>
      </c>
      <c r="Q1548" s="13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3.2" hidden="1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 s="11">
        <f t="shared" si="97"/>
        <v>0</v>
      </c>
      <c r="Q1549" s="13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28.8" hidden="1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 s="11">
        <f t="shared" si="97"/>
        <v>60</v>
      </c>
      <c r="Q1550" s="13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3.2" hidden="1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 s="11">
        <f t="shared" si="97"/>
        <v>28.33</v>
      </c>
      <c r="Q1551" s="13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57.6" hidden="1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 s="11">
        <f t="shared" si="97"/>
        <v>14.43</v>
      </c>
      <c r="Q1552" s="13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43.2" hidden="1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 s="11">
        <f t="shared" si="97"/>
        <v>0</v>
      </c>
      <c r="Q1553" s="13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43.2" hidden="1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 s="11">
        <f t="shared" si="97"/>
        <v>132.19</v>
      </c>
      <c r="Q1554" s="13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3.2" hidden="1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 s="11">
        <f t="shared" si="97"/>
        <v>0</v>
      </c>
      <c r="Q1555" s="13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57.6" hidden="1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 s="11">
        <f t="shared" si="97"/>
        <v>0</v>
      </c>
      <c r="Q1556" s="13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3.2" hidden="1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 s="11">
        <f t="shared" si="97"/>
        <v>0</v>
      </c>
      <c r="Q1557" s="13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3.2" hidden="1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 s="11">
        <f t="shared" si="97"/>
        <v>56.42</v>
      </c>
      <c r="Q1558" s="13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3.2" hidden="1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 s="11">
        <f t="shared" si="97"/>
        <v>100</v>
      </c>
      <c r="Q1559" s="13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3.2" hidden="1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 s="11">
        <f t="shared" si="97"/>
        <v>11.67</v>
      </c>
      <c r="Q1560" s="13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28.8" hidden="1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 s="11">
        <f t="shared" si="97"/>
        <v>50</v>
      </c>
      <c r="Q1561" s="13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43.2" hidden="1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 s="11">
        <f t="shared" si="97"/>
        <v>23.5</v>
      </c>
      <c r="Q1562" s="13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43.2" hidden="1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 s="11">
        <f t="shared" si="97"/>
        <v>67</v>
      </c>
      <c r="Q1563" s="13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57.6" hidden="1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 s="11">
        <f t="shared" si="97"/>
        <v>0</v>
      </c>
      <c r="Q1564" s="13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3.2" hidden="1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 s="11">
        <f t="shared" si="97"/>
        <v>42.5</v>
      </c>
      <c r="Q1565" s="13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43.2" hidden="1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 s="11">
        <f t="shared" si="97"/>
        <v>10</v>
      </c>
      <c r="Q1566" s="13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43.2" hidden="1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 s="11">
        <f t="shared" si="97"/>
        <v>100</v>
      </c>
      <c r="Q1567" s="13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3.2" hidden="1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 s="11">
        <f t="shared" si="97"/>
        <v>108.05</v>
      </c>
      <c r="Q1568" s="13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43.2" hidden="1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 s="11">
        <f t="shared" si="97"/>
        <v>26.92</v>
      </c>
      <c r="Q1569" s="13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3.2" hidden="1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 s="11">
        <f t="shared" si="97"/>
        <v>155</v>
      </c>
      <c r="Q1570" s="13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 s="11">
        <f t="shared" si="97"/>
        <v>0</v>
      </c>
      <c r="Q1571" s="13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28.8" hidden="1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 s="11">
        <f t="shared" si="97"/>
        <v>47.77</v>
      </c>
      <c r="Q1572" s="13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57.6" hidden="1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 s="11">
        <f t="shared" si="97"/>
        <v>20</v>
      </c>
      <c r="Q1573" s="13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43.2" hidden="1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 s="11">
        <f t="shared" si="97"/>
        <v>41.67</v>
      </c>
      <c r="Q1574" s="13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43.2" hidden="1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 s="11">
        <f t="shared" si="97"/>
        <v>74.33</v>
      </c>
      <c r="Q1575" s="13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43.2" hidden="1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 s="11">
        <f t="shared" si="97"/>
        <v>84.33</v>
      </c>
      <c r="Q1576" s="13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43.2" hidden="1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 s="11">
        <f t="shared" si="97"/>
        <v>65.459999999999994</v>
      </c>
      <c r="Q1577" s="13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28.8" hidden="1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 s="11">
        <f t="shared" si="97"/>
        <v>65</v>
      </c>
      <c r="Q1578" s="13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43.2" hidden="1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 s="11">
        <f t="shared" si="97"/>
        <v>27.5</v>
      </c>
      <c r="Q1579" s="13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57.6" hidden="1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 s="11">
        <f t="shared" si="97"/>
        <v>51.25</v>
      </c>
      <c r="Q1580" s="13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28.8" hidden="1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 s="11">
        <f t="shared" si="97"/>
        <v>14</v>
      </c>
      <c r="Q1581" s="13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3.2" hidden="1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 s="11">
        <f t="shared" si="97"/>
        <v>0</v>
      </c>
      <c r="Q1582" s="13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43.2" hidden="1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 s="11">
        <f t="shared" si="97"/>
        <v>5</v>
      </c>
      <c r="Q1583" s="13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28.8" hidden="1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 s="11">
        <f t="shared" si="97"/>
        <v>31</v>
      </c>
      <c r="Q1584" s="13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57.6" hidden="1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 s="11">
        <f t="shared" si="97"/>
        <v>15</v>
      </c>
      <c r="Q1585" s="13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43.2" hidden="1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 s="11">
        <f t="shared" si="97"/>
        <v>0</v>
      </c>
      <c r="Q1586" s="13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57.6" hidden="1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 s="11">
        <f t="shared" si="97"/>
        <v>131.66999999999999</v>
      </c>
      <c r="Q1587" s="13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28.8" hidden="1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 s="11">
        <f t="shared" si="97"/>
        <v>0</v>
      </c>
      <c r="Q1588" s="13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57.6" hidden="1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 s="11">
        <f t="shared" si="97"/>
        <v>1</v>
      </c>
      <c r="Q1589" s="13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28.8" hidden="1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 s="11">
        <f t="shared" si="97"/>
        <v>0</v>
      </c>
      <c r="Q1590" s="13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3.2" hidden="1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 s="11">
        <f t="shared" si="97"/>
        <v>0</v>
      </c>
      <c r="Q1591" s="13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 s="11">
        <f t="shared" si="97"/>
        <v>510</v>
      </c>
      <c r="Q1592" s="13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57.6" hidden="1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 s="11">
        <f t="shared" si="97"/>
        <v>44.48</v>
      </c>
      <c r="Q1593" s="13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28.8" hidden="1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 s="11">
        <f t="shared" si="97"/>
        <v>0</v>
      </c>
      <c r="Q1594" s="13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28.8" hidden="1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 s="11">
        <f t="shared" si="97"/>
        <v>1</v>
      </c>
      <c r="Q1595" s="13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28.8" hidden="1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 s="11">
        <f t="shared" si="97"/>
        <v>20.5</v>
      </c>
      <c r="Q1596" s="13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3.2" hidden="1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 s="11">
        <f t="shared" si="97"/>
        <v>40</v>
      </c>
      <c r="Q1597" s="13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3.2" hidden="1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 s="11">
        <f t="shared" si="97"/>
        <v>25</v>
      </c>
      <c r="Q1598" s="13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3.2" hidden="1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 s="11">
        <f t="shared" si="97"/>
        <v>0</v>
      </c>
      <c r="Q1599" s="13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57.6" hidden="1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 s="11">
        <f t="shared" si="97"/>
        <v>1</v>
      </c>
      <c r="Q1600" s="13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3.2" hidden="1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 s="11">
        <f t="shared" si="97"/>
        <v>0</v>
      </c>
      <c r="Q1601" s="13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43.2" hidden="1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 s="11">
        <f t="shared" si="97"/>
        <v>40.78</v>
      </c>
      <c r="Q1602" s="13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3.2" hidden="1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 s="11">
        <f t="shared" ref="P1603:P1666" si="101">IFERROR(ROUND(E1603/L1603,2),0)</f>
        <v>48.33</v>
      </c>
      <c r="Q1603" s="13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 s="11">
        <f t="shared" si="101"/>
        <v>46.95</v>
      </c>
      <c r="Q1604" s="13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28.8" hidden="1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 s="11">
        <f t="shared" si="101"/>
        <v>66.69</v>
      </c>
      <c r="Q1605" s="13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43.2" hidden="1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 s="11">
        <f t="shared" si="101"/>
        <v>48.84</v>
      </c>
      <c r="Q1606" s="13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43.2" hidden="1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 s="11">
        <f t="shared" si="101"/>
        <v>137.31</v>
      </c>
      <c r="Q1607" s="13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43.2" hidden="1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 s="11">
        <f t="shared" si="101"/>
        <v>87.83</v>
      </c>
      <c r="Q1608" s="13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3.2" hidden="1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 s="11">
        <f t="shared" si="101"/>
        <v>70.790000000000006</v>
      </c>
      <c r="Q1609" s="13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28.8" hidden="1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 s="11">
        <f t="shared" si="101"/>
        <v>52.83</v>
      </c>
      <c r="Q1610" s="13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3.2" hidden="1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 s="11">
        <f t="shared" si="101"/>
        <v>443.75</v>
      </c>
      <c r="Q1611" s="13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28.8" hidden="1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 s="11">
        <f t="shared" si="101"/>
        <v>48.54</v>
      </c>
      <c r="Q1612" s="13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 s="11">
        <f t="shared" si="101"/>
        <v>37.07</v>
      </c>
      <c r="Q1613" s="13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3.2" hidden="1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 s="11">
        <f t="shared" si="101"/>
        <v>50</v>
      </c>
      <c r="Q1614" s="13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43.2" hidden="1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 s="11">
        <f t="shared" si="101"/>
        <v>39.04</v>
      </c>
      <c r="Q1615" s="13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43.2" hidden="1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 s="11">
        <f t="shared" si="101"/>
        <v>66.69</v>
      </c>
      <c r="Q1616" s="13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3.2" hidden="1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 s="11">
        <f t="shared" si="101"/>
        <v>67.13</v>
      </c>
      <c r="Q1617" s="13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3.2" hidden="1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 s="11">
        <f t="shared" si="101"/>
        <v>66.37</v>
      </c>
      <c r="Q1618" s="13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28.8" hidden="1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 s="11">
        <f t="shared" si="101"/>
        <v>64.62</v>
      </c>
      <c r="Q1619" s="13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3.2" hidden="1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 s="11">
        <f t="shared" si="101"/>
        <v>58.37</v>
      </c>
      <c r="Q1620" s="13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43.2" hidden="1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 s="11">
        <f t="shared" si="101"/>
        <v>86.96</v>
      </c>
      <c r="Q1621" s="13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28.8" hidden="1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 s="11">
        <f t="shared" si="101"/>
        <v>66.47</v>
      </c>
      <c r="Q1622" s="13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3.2" hidden="1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 s="11">
        <f t="shared" si="101"/>
        <v>163.78</v>
      </c>
      <c r="Q1623" s="13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3.2" hidden="1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 s="11">
        <f t="shared" si="101"/>
        <v>107.98</v>
      </c>
      <c r="Q1624" s="13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43.2" hidden="1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 s="11">
        <f t="shared" si="101"/>
        <v>42.11</v>
      </c>
      <c r="Q1625" s="13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3.2" hidden="1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 s="11">
        <f t="shared" si="101"/>
        <v>47.2</v>
      </c>
      <c r="Q1626" s="13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57.6" hidden="1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 s="11">
        <f t="shared" si="101"/>
        <v>112.02</v>
      </c>
      <c r="Q1627" s="13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3.2" hidden="1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 s="11">
        <f t="shared" si="101"/>
        <v>74.95</v>
      </c>
      <c r="Q1628" s="13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43.2" hidden="1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 s="11">
        <f t="shared" si="101"/>
        <v>61.58</v>
      </c>
      <c r="Q1629" s="13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28.8" hidden="1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 s="11">
        <f t="shared" si="101"/>
        <v>45.88</v>
      </c>
      <c r="Q1630" s="13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28.8" hidden="1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 s="11">
        <f t="shared" si="101"/>
        <v>75.849999999999994</v>
      </c>
      <c r="Q1631" s="13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43.2" hidden="1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 s="11">
        <f t="shared" si="101"/>
        <v>84.21</v>
      </c>
      <c r="Q1632" s="13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43.2" hidden="1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 s="11">
        <f t="shared" si="101"/>
        <v>117.23</v>
      </c>
      <c r="Q1633" s="13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43.2" hidden="1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 s="11">
        <f t="shared" si="101"/>
        <v>86.49</v>
      </c>
      <c r="Q1634" s="13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43.2" hidden="1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 s="11">
        <f t="shared" si="101"/>
        <v>172.41</v>
      </c>
      <c r="Q1635" s="13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3.2" hidden="1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 s="11">
        <f t="shared" si="101"/>
        <v>62.81</v>
      </c>
      <c r="Q1636" s="13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57.6" hidden="1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 s="11">
        <f t="shared" si="101"/>
        <v>67.73</v>
      </c>
      <c r="Q1637" s="13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3.2" hidden="1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 s="11">
        <f t="shared" si="101"/>
        <v>53.56</v>
      </c>
      <c r="Q1638" s="13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3.2" hidden="1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 s="11">
        <f t="shared" si="101"/>
        <v>34.6</v>
      </c>
      <c r="Q1639" s="13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28.8" hidden="1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 s="11">
        <f t="shared" si="101"/>
        <v>38.89</v>
      </c>
      <c r="Q1640" s="13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43.2" hidden="1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 s="11">
        <f t="shared" si="101"/>
        <v>94.74</v>
      </c>
      <c r="Q1641" s="13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43.2" hidden="1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 s="11">
        <f t="shared" si="101"/>
        <v>39.97</v>
      </c>
      <c r="Q1642" s="13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28.8" hidden="1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 s="11">
        <f t="shared" si="101"/>
        <v>97.5</v>
      </c>
      <c r="Q1643" s="13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3.2" hidden="1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 s="11">
        <f t="shared" si="101"/>
        <v>42.86</v>
      </c>
      <c r="Q1644" s="13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28.8" hidden="1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 s="11">
        <f t="shared" si="101"/>
        <v>168.51</v>
      </c>
      <c r="Q1645" s="13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43.2" hidden="1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 s="11">
        <f t="shared" si="101"/>
        <v>85.55</v>
      </c>
      <c r="Q1646" s="13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3.2" hidden="1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 s="11">
        <f t="shared" si="101"/>
        <v>554</v>
      </c>
      <c r="Q1647" s="13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57.6" hidden="1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 s="11">
        <f t="shared" si="101"/>
        <v>26.55</v>
      </c>
      <c r="Q1648" s="13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3.2" hidden="1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 s="11">
        <f t="shared" si="101"/>
        <v>113.83</v>
      </c>
      <c r="Q1649" s="13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3.2" hidden="1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 s="11">
        <f t="shared" si="101"/>
        <v>32.01</v>
      </c>
      <c r="Q1650" s="13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43.2" hidden="1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 s="11">
        <f t="shared" si="101"/>
        <v>47.19</v>
      </c>
      <c r="Q1651" s="13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3.2" hidden="1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 s="11">
        <f t="shared" si="101"/>
        <v>88.47</v>
      </c>
      <c r="Q1652" s="13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43.2" hidden="1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 s="11">
        <f t="shared" si="101"/>
        <v>100.75</v>
      </c>
      <c r="Q1653" s="13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43.2" hidden="1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 s="11">
        <f t="shared" si="101"/>
        <v>64.709999999999994</v>
      </c>
      <c r="Q1654" s="13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3.2" hidden="1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 s="11">
        <f t="shared" si="101"/>
        <v>51.85</v>
      </c>
      <c r="Q1655" s="13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43.2" hidden="1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 s="11">
        <f t="shared" si="101"/>
        <v>38.79</v>
      </c>
      <c r="Q1656" s="13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28.8" hidden="1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 s="11">
        <f t="shared" si="101"/>
        <v>44.65</v>
      </c>
      <c r="Q1657" s="13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57.6" hidden="1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 s="11">
        <f t="shared" si="101"/>
        <v>156.77000000000001</v>
      </c>
      <c r="Q1658" s="13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43.2" hidden="1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 s="11">
        <f t="shared" si="101"/>
        <v>118.7</v>
      </c>
      <c r="Q1659" s="13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43.2" hidden="1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 s="11">
        <f t="shared" si="101"/>
        <v>74.150000000000006</v>
      </c>
      <c r="Q1660" s="13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43.2" hidden="1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 s="11">
        <f t="shared" si="101"/>
        <v>12.53</v>
      </c>
      <c r="Q1661" s="13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57.6" hidden="1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 s="11">
        <f t="shared" si="101"/>
        <v>27.86</v>
      </c>
      <c r="Q1662" s="13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57.6" hidden="1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 s="11">
        <f t="shared" si="101"/>
        <v>80.180000000000007</v>
      </c>
      <c r="Q1663" s="13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43.2" hidden="1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 s="11">
        <f t="shared" si="101"/>
        <v>132.44</v>
      </c>
      <c r="Q1664" s="13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3.2" hidden="1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 s="11">
        <f t="shared" si="101"/>
        <v>33.75</v>
      </c>
      <c r="Q1665" s="13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3.2" hidden="1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 s="11">
        <f t="shared" si="101"/>
        <v>34.380000000000003</v>
      </c>
      <c r="Q1666" s="13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43.2" hidden="1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 s="11">
        <f t="shared" ref="P1667:P1730" si="105">IFERROR(ROUND(E1667/L1667,2),0)</f>
        <v>44.96</v>
      </c>
      <c r="Q1667" s="13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 s="11">
        <f t="shared" si="105"/>
        <v>41.04</v>
      </c>
      <c r="Q1668" s="13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3.2" hidden="1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 s="11">
        <f t="shared" si="105"/>
        <v>52.6</v>
      </c>
      <c r="Q1669" s="13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43.2" hidden="1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 s="11">
        <f t="shared" si="105"/>
        <v>70.78</v>
      </c>
      <c r="Q1670" s="13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57.6" hidden="1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 s="11">
        <f t="shared" si="105"/>
        <v>53.75</v>
      </c>
      <c r="Q1671" s="13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57.6" hidden="1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 s="11">
        <f t="shared" si="105"/>
        <v>44.61</v>
      </c>
      <c r="Q1672" s="13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28.8" hidden="1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 s="11">
        <f t="shared" si="105"/>
        <v>26.15</v>
      </c>
      <c r="Q1673" s="13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3.2" hidden="1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 s="11">
        <f t="shared" si="105"/>
        <v>39.18</v>
      </c>
      <c r="Q1674" s="13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3.2" hidden="1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 s="11">
        <f t="shared" si="105"/>
        <v>45.59</v>
      </c>
      <c r="Q1675" s="13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43.2" hidden="1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 s="11">
        <f t="shared" si="105"/>
        <v>89.25</v>
      </c>
      <c r="Q1676" s="13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28.8" hidden="1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 s="11">
        <f t="shared" si="105"/>
        <v>40.42</v>
      </c>
      <c r="Q1677" s="13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28.8" hidden="1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 s="11">
        <f t="shared" si="105"/>
        <v>82.38</v>
      </c>
      <c r="Q1678" s="13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3.2" hidden="1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 s="11">
        <f t="shared" si="105"/>
        <v>159.52000000000001</v>
      </c>
      <c r="Q1679" s="13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3.2" hidden="1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 s="11">
        <f t="shared" si="105"/>
        <v>36.24</v>
      </c>
      <c r="Q1680" s="13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57.6" hidden="1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 s="11">
        <f t="shared" si="105"/>
        <v>62.5</v>
      </c>
      <c r="Q1681" s="13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28.8" hidden="1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 s="11">
        <f t="shared" si="105"/>
        <v>47</v>
      </c>
      <c r="Q1682" s="13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43.2" hidden="1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 s="11">
        <f t="shared" si="105"/>
        <v>74.58</v>
      </c>
      <c r="Q1683" s="13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3.2" hidden="1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 s="11">
        <f t="shared" si="105"/>
        <v>0</v>
      </c>
      <c r="Q1684" s="13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3.2" hidden="1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 s="11">
        <f t="shared" si="105"/>
        <v>76</v>
      </c>
      <c r="Q1685" s="13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28.8" hidden="1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 s="11">
        <f t="shared" si="105"/>
        <v>86.44</v>
      </c>
      <c r="Q1686" s="13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43.2" hidden="1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 s="11">
        <f t="shared" si="105"/>
        <v>24</v>
      </c>
      <c r="Q1687" s="13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43.2" hidden="1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 s="11">
        <f t="shared" si="105"/>
        <v>18</v>
      </c>
      <c r="Q1688" s="13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43.2" hidden="1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 s="11">
        <f t="shared" si="105"/>
        <v>80.13</v>
      </c>
      <c r="Q1689" s="13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57.6" hidden="1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 s="11">
        <f t="shared" si="105"/>
        <v>253.14</v>
      </c>
      <c r="Q1690" s="13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28.8" hidden="1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 s="11">
        <f t="shared" si="105"/>
        <v>171.43</v>
      </c>
      <c r="Q1691" s="13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3.2" hidden="1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 s="11">
        <f t="shared" si="105"/>
        <v>57.73</v>
      </c>
      <c r="Q1692" s="13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43.2" hidden="1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 s="11">
        <f t="shared" si="105"/>
        <v>264.26</v>
      </c>
      <c r="Q1693" s="13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3.2" hidden="1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 s="11">
        <f t="shared" si="105"/>
        <v>159.33000000000001</v>
      </c>
      <c r="Q1694" s="13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43.2" hidden="1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 s="11">
        <f t="shared" si="105"/>
        <v>35</v>
      </c>
      <c r="Q1695" s="13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43.2" hidden="1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 s="11">
        <f t="shared" si="105"/>
        <v>5</v>
      </c>
      <c r="Q1696" s="13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57.6" hidden="1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 s="11">
        <f t="shared" si="105"/>
        <v>61.09</v>
      </c>
      <c r="Q1697" s="13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43.2" hidden="1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 s="11">
        <f t="shared" si="105"/>
        <v>0</v>
      </c>
      <c r="Q1698" s="13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3.2" hidden="1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 s="11">
        <f t="shared" si="105"/>
        <v>114.82</v>
      </c>
      <c r="Q1699" s="13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2" hidden="1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 s="11">
        <f t="shared" si="105"/>
        <v>0</v>
      </c>
      <c r="Q1700" s="13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43.2" hidden="1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 s="11">
        <f t="shared" si="105"/>
        <v>54</v>
      </c>
      <c r="Q1701" s="13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43.2" hidden="1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 s="11">
        <f t="shared" si="105"/>
        <v>65.97</v>
      </c>
      <c r="Q1702" s="13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43.2" hidden="1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 s="11">
        <f t="shared" si="105"/>
        <v>5</v>
      </c>
      <c r="Q1703" s="13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28.8" hidden="1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 s="11">
        <f t="shared" si="105"/>
        <v>1</v>
      </c>
      <c r="Q1704" s="13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43.2" hidden="1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 s="11">
        <f t="shared" si="105"/>
        <v>25.5</v>
      </c>
      <c r="Q1705" s="13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3.2" hidden="1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 s="11">
        <f t="shared" si="105"/>
        <v>118.36</v>
      </c>
      <c r="Q1706" s="13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3.2" hidden="1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 s="11">
        <f t="shared" si="105"/>
        <v>0</v>
      </c>
      <c r="Q1707" s="13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3.2" hidden="1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 s="11">
        <f t="shared" si="105"/>
        <v>0</v>
      </c>
      <c r="Q1708" s="13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43.2" hidden="1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 s="11">
        <f t="shared" si="105"/>
        <v>54.11</v>
      </c>
      <c r="Q1709" s="13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57.6" hidden="1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 s="11">
        <f t="shared" si="105"/>
        <v>0</v>
      </c>
      <c r="Q1710" s="13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3.2" hidden="1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 s="11">
        <f t="shared" si="105"/>
        <v>21.25</v>
      </c>
      <c r="Q1711" s="13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28.8" hidden="1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 s="11">
        <f t="shared" si="105"/>
        <v>34</v>
      </c>
      <c r="Q1712" s="13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43.2" hidden="1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 s="11">
        <f t="shared" si="105"/>
        <v>525</v>
      </c>
      <c r="Q1713" s="13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57.6" hidden="1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 s="11">
        <f t="shared" si="105"/>
        <v>0</v>
      </c>
      <c r="Q1714" s="13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57.6" hidden="1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 s="11">
        <f t="shared" si="105"/>
        <v>50</v>
      </c>
      <c r="Q1715" s="13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43.2" hidden="1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 s="11">
        <f t="shared" si="105"/>
        <v>115.71</v>
      </c>
      <c r="Q1716" s="13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3.2" hidden="1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 s="11">
        <f t="shared" si="105"/>
        <v>5.5</v>
      </c>
      <c r="Q1717" s="13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43.2" hidden="1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 s="11">
        <f t="shared" si="105"/>
        <v>50</v>
      </c>
      <c r="Q1718" s="13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3.2" hidden="1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 s="11">
        <f t="shared" si="105"/>
        <v>34.020000000000003</v>
      </c>
      <c r="Q1719" s="13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 s="11">
        <f t="shared" si="105"/>
        <v>37.5</v>
      </c>
      <c r="Q1720" s="13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43.2" hidden="1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 s="11">
        <f t="shared" si="105"/>
        <v>11.67</v>
      </c>
      <c r="Q1721" s="13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43.2" hidden="1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 s="11">
        <f t="shared" si="105"/>
        <v>28.13</v>
      </c>
      <c r="Q1722" s="13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3.2" hidden="1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 s="11">
        <f t="shared" si="105"/>
        <v>0</v>
      </c>
      <c r="Q1723" s="13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3.2" hidden="1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 s="11">
        <f t="shared" si="105"/>
        <v>1</v>
      </c>
      <c r="Q1724" s="13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57.6" hidden="1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 s="11">
        <f t="shared" si="105"/>
        <v>216.67</v>
      </c>
      <c r="Q1725" s="13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43.2" hidden="1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 s="11">
        <f t="shared" si="105"/>
        <v>8.75</v>
      </c>
      <c r="Q1726" s="13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43.2" hidden="1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 s="11">
        <f t="shared" si="105"/>
        <v>62.22</v>
      </c>
      <c r="Q1727" s="13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28.8" hidden="1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 s="11">
        <f t="shared" si="105"/>
        <v>137.25</v>
      </c>
      <c r="Q1728" s="13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43.2" hidden="1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 s="11">
        <f t="shared" si="105"/>
        <v>1</v>
      </c>
      <c r="Q1729" s="13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3.2" hidden="1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 s="11">
        <f t="shared" si="105"/>
        <v>122.14</v>
      </c>
      <c r="Q1730" s="13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43.2" hidden="1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 s="11">
        <f t="shared" ref="P1731:P1794" si="109">IFERROR(ROUND(E1731/L1731,2),0)</f>
        <v>0</v>
      </c>
      <c r="Q1731" s="13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 s="11">
        <f t="shared" si="109"/>
        <v>0</v>
      </c>
      <c r="Q1732" s="13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28.8" hidden="1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 s="11">
        <f t="shared" si="109"/>
        <v>0</v>
      </c>
      <c r="Q1733" s="13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43.2" hidden="1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 s="11">
        <f t="shared" si="109"/>
        <v>0</v>
      </c>
      <c r="Q1734" s="13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43.2" hidden="1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 s="11">
        <f t="shared" si="109"/>
        <v>0</v>
      </c>
      <c r="Q1735" s="13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3.2" hidden="1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 s="11">
        <f t="shared" si="109"/>
        <v>1</v>
      </c>
      <c r="Q1736" s="13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3.2" hidden="1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 s="11">
        <f t="shared" si="109"/>
        <v>55</v>
      </c>
      <c r="Q1737" s="13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28.8" hidden="1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 s="11">
        <f t="shared" si="109"/>
        <v>22</v>
      </c>
      <c r="Q1738" s="13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43.2" hidden="1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 s="11">
        <f t="shared" si="109"/>
        <v>56.67</v>
      </c>
      <c r="Q1739" s="13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28.8" hidden="1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 s="11">
        <f t="shared" si="109"/>
        <v>20</v>
      </c>
      <c r="Q1740" s="13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3.2" hidden="1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 s="11">
        <f t="shared" si="109"/>
        <v>1</v>
      </c>
      <c r="Q1741" s="13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3.2" hidden="1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 s="11">
        <f t="shared" si="109"/>
        <v>0</v>
      </c>
      <c r="Q1742" s="13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28.8" hidden="1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 s="11">
        <f t="shared" si="109"/>
        <v>25.58</v>
      </c>
      <c r="Q1743" s="13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43.2" hidden="1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 s="11">
        <f t="shared" si="109"/>
        <v>63.97</v>
      </c>
      <c r="Q1744" s="13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3.2" hidden="1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 s="11">
        <f t="shared" si="109"/>
        <v>89.93</v>
      </c>
      <c r="Q1745" s="13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43.2" hidden="1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 s="11">
        <f t="shared" si="109"/>
        <v>93.07</v>
      </c>
      <c r="Q1746" s="13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43.2" hidden="1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 s="11">
        <f t="shared" si="109"/>
        <v>89.67</v>
      </c>
      <c r="Q1747" s="13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57.6" hidden="1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 s="11">
        <f t="shared" si="109"/>
        <v>207.62</v>
      </c>
      <c r="Q1748" s="13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43.2" hidden="1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 s="11">
        <f t="shared" si="109"/>
        <v>59.41</v>
      </c>
      <c r="Q1749" s="13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28.8" hidden="1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 s="11">
        <f t="shared" si="109"/>
        <v>358.97</v>
      </c>
      <c r="Q1750" s="13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28.8" hidden="1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 s="11">
        <f t="shared" si="109"/>
        <v>94.74</v>
      </c>
      <c r="Q1751" s="13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43.2" hidden="1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 s="11">
        <f t="shared" si="109"/>
        <v>80.650000000000006</v>
      </c>
      <c r="Q1752" s="13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28.8" hidden="1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 s="11">
        <f t="shared" si="109"/>
        <v>168.69</v>
      </c>
      <c r="Q1753" s="13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28.8" hidden="1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 s="11">
        <f t="shared" si="109"/>
        <v>34.69</v>
      </c>
      <c r="Q1754" s="13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3.2" hidden="1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 s="11">
        <f t="shared" si="109"/>
        <v>462.86</v>
      </c>
      <c r="Q1755" s="13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43.2" hidden="1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 s="11">
        <f t="shared" si="109"/>
        <v>104.39</v>
      </c>
      <c r="Q1756" s="13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43.2" hidden="1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 s="11">
        <f t="shared" si="109"/>
        <v>7.5</v>
      </c>
      <c r="Q1757" s="13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3.2" hidden="1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 s="11">
        <f t="shared" si="109"/>
        <v>47.13</v>
      </c>
      <c r="Q1758" s="13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28.8" hidden="1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 s="11">
        <f t="shared" si="109"/>
        <v>414.29</v>
      </c>
      <c r="Q1759" s="13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57.6" hidden="1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 s="11">
        <f t="shared" si="109"/>
        <v>42.48</v>
      </c>
      <c r="Q1760" s="13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28.8" hidden="1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 s="11">
        <f t="shared" si="109"/>
        <v>108.78</v>
      </c>
      <c r="Q1761" s="13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43.2" hidden="1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 s="11">
        <f t="shared" si="109"/>
        <v>81.099999999999994</v>
      </c>
      <c r="Q1762" s="13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28.8" hidden="1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 s="11">
        <f t="shared" si="109"/>
        <v>51.67</v>
      </c>
      <c r="Q1763" s="13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28.8" hidden="1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 s="11">
        <f t="shared" si="109"/>
        <v>35.4</v>
      </c>
      <c r="Q1764" s="13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57.6" hidden="1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 s="11">
        <f t="shared" si="109"/>
        <v>103.64</v>
      </c>
      <c r="Q1765" s="13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43.2" hidden="1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 s="11">
        <f t="shared" si="109"/>
        <v>55.28</v>
      </c>
      <c r="Q1766" s="13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43.2" hidden="1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 s="11">
        <f t="shared" si="109"/>
        <v>72.17</v>
      </c>
      <c r="Q1767" s="13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28.8" hidden="1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 s="11">
        <f t="shared" si="109"/>
        <v>0</v>
      </c>
      <c r="Q1768" s="13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28.8" hidden="1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 s="11">
        <f t="shared" si="109"/>
        <v>58.62</v>
      </c>
      <c r="Q1769" s="13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3.2" hidden="1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 s="11">
        <f t="shared" si="109"/>
        <v>12.47</v>
      </c>
      <c r="Q1770" s="13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3.2" hidden="1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 s="11">
        <f t="shared" si="109"/>
        <v>49.14</v>
      </c>
      <c r="Q1771" s="13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43.2" hidden="1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 s="11">
        <f t="shared" si="109"/>
        <v>150.5</v>
      </c>
      <c r="Q1772" s="13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43.2" hidden="1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 s="11">
        <f t="shared" si="109"/>
        <v>35.799999999999997</v>
      </c>
      <c r="Q1773" s="13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3.2" hidden="1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 s="11">
        <f t="shared" si="109"/>
        <v>45.16</v>
      </c>
      <c r="Q1774" s="13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43.2" hidden="1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 s="11">
        <f t="shared" si="109"/>
        <v>98.79</v>
      </c>
      <c r="Q1775" s="13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43.2" hidden="1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 s="11">
        <f t="shared" si="109"/>
        <v>88.31</v>
      </c>
      <c r="Q1776" s="13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3.2" hidden="1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 s="11">
        <f t="shared" si="109"/>
        <v>170.63</v>
      </c>
      <c r="Q1777" s="13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3.2" hidden="1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 s="11">
        <f t="shared" si="109"/>
        <v>83.75</v>
      </c>
      <c r="Q1778" s="13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43.2" hidden="1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 s="11">
        <f t="shared" si="109"/>
        <v>65.099999999999994</v>
      </c>
      <c r="Q1779" s="13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3.2" hidden="1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 s="11">
        <f t="shared" si="109"/>
        <v>66.33</v>
      </c>
      <c r="Q1780" s="13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43.2" hidden="1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 s="11">
        <f t="shared" si="109"/>
        <v>104.89</v>
      </c>
      <c r="Q1781" s="13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43.2" hidden="1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 s="11">
        <f t="shared" si="109"/>
        <v>78.44</v>
      </c>
      <c r="Q1782" s="13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43.2" hidden="1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 s="11">
        <f t="shared" si="109"/>
        <v>59.04</v>
      </c>
      <c r="Q1783" s="13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57.6" hidden="1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 s="11">
        <f t="shared" si="109"/>
        <v>71.34</v>
      </c>
      <c r="Q1784" s="13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43.2" hidden="1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 s="11">
        <f t="shared" si="109"/>
        <v>51.23</v>
      </c>
      <c r="Q1785" s="13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43.2" hidden="1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 s="11">
        <f t="shared" si="109"/>
        <v>60.24</v>
      </c>
      <c r="Q1786" s="13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3.2" hidden="1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 s="11">
        <f t="shared" si="109"/>
        <v>44.94</v>
      </c>
      <c r="Q1787" s="13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43.2" hidden="1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 s="11">
        <f t="shared" si="109"/>
        <v>31.21</v>
      </c>
      <c r="Q1788" s="13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3.2" hidden="1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 s="11">
        <f t="shared" si="109"/>
        <v>63.88</v>
      </c>
      <c r="Q1789" s="13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3.2" hidden="1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 s="11">
        <f t="shared" si="109"/>
        <v>19</v>
      </c>
      <c r="Q1790" s="13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3.2" hidden="1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 s="11">
        <f t="shared" si="109"/>
        <v>10</v>
      </c>
      <c r="Q1791" s="13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3.2" hidden="1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 s="11">
        <f t="shared" si="109"/>
        <v>109.07</v>
      </c>
      <c r="Q1792" s="13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28.8" hidden="1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 s="11">
        <f t="shared" si="109"/>
        <v>26.75</v>
      </c>
      <c r="Q1793" s="13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28.8" hidden="1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 s="11">
        <f t="shared" si="109"/>
        <v>109.94</v>
      </c>
      <c r="Q1794" s="13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3.2" hidden="1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 s="11">
        <f t="shared" ref="P1795:P1858" si="113">IFERROR(ROUND(E1795/L1795,2),0)</f>
        <v>20</v>
      </c>
      <c r="Q1795" s="13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 s="11">
        <f t="shared" si="113"/>
        <v>55.39</v>
      </c>
      <c r="Q1796" s="13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3.2" hidden="1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 s="11">
        <f t="shared" si="113"/>
        <v>133.9</v>
      </c>
      <c r="Q1797" s="13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57.6" hidden="1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 s="11">
        <f t="shared" si="113"/>
        <v>48.72</v>
      </c>
      <c r="Q1798" s="13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3.2" hidden="1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 s="11">
        <f t="shared" si="113"/>
        <v>48.25</v>
      </c>
      <c r="Q1799" s="13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3.2" hidden="1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 s="11">
        <f t="shared" si="113"/>
        <v>58.97</v>
      </c>
      <c r="Q1800" s="13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28.8" hidden="1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 s="11">
        <f t="shared" si="113"/>
        <v>11.64</v>
      </c>
      <c r="Q1801" s="13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43.2" hidden="1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 s="11">
        <f t="shared" si="113"/>
        <v>83.72</v>
      </c>
      <c r="Q1802" s="13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43.2" hidden="1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 s="11">
        <f t="shared" si="113"/>
        <v>63.65</v>
      </c>
      <c r="Q1803" s="13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3.2" hidden="1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 s="11">
        <f t="shared" si="113"/>
        <v>94.28</v>
      </c>
      <c r="Q1804" s="13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3.2" hidden="1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 s="11">
        <f t="shared" si="113"/>
        <v>71.87</v>
      </c>
      <c r="Q1805" s="13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3.2" hidden="1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 s="11">
        <f t="shared" si="113"/>
        <v>104.85</v>
      </c>
      <c r="Q1806" s="13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43.2" hidden="1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 s="11">
        <f t="shared" si="113"/>
        <v>67.14</v>
      </c>
      <c r="Q1807" s="13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43.2" hidden="1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 s="11">
        <f t="shared" si="113"/>
        <v>73.88</v>
      </c>
      <c r="Q1808" s="13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28.8" hidden="1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 s="11">
        <f t="shared" si="113"/>
        <v>69.13</v>
      </c>
      <c r="Q1809" s="13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43.2" hidden="1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 s="11">
        <f t="shared" si="113"/>
        <v>120.77</v>
      </c>
      <c r="Q1810" s="13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3.2" hidden="1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 s="11">
        <f t="shared" si="113"/>
        <v>42.22</v>
      </c>
      <c r="Q1811" s="13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3.2" hidden="1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 s="11">
        <f t="shared" si="113"/>
        <v>7.5</v>
      </c>
      <c r="Q1812" s="13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3.2" hidden="1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 s="11">
        <f t="shared" si="113"/>
        <v>1.54</v>
      </c>
      <c r="Q1813" s="13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43.2" hidden="1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 s="11">
        <f t="shared" si="113"/>
        <v>37.61</v>
      </c>
      <c r="Q1814" s="13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3.2" hidden="1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 s="11">
        <f t="shared" si="113"/>
        <v>0</v>
      </c>
      <c r="Q1815" s="13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3.2" hidden="1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 s="11">
        <f t="shared" si="113"/>
        <v>42.16</v>
      </c>
      <c r="Q1816" s="13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57.6" hidden="1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 s="11">
        <f t="shared" si="113"/>
        <v>0</v>
      </c>
      <c r="Q1817" s="13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3.2" hidden="1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 s="11">
        <f t="shared" si="113"/>
        <v>84.83</v>
      </c>
      <c r="Q1818" s="13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28.8" hidden="1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 s="11">
        <f t="shared" si="113"/>
        <v>94.19</v>
      </c>
      <c r="Q1819" s="13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28.8" hidden="1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 s="11">
        <f t="shared" si="113"/>
        <v>0</v>
      </c>
      <c r="Q1820" s="13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43.2" hidden="1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 s="11">
        <f t="shared" si="113"/>
        <v>6.25</v>
      </c>
      <c r="Q1821" s="13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57.6" hidden="1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 s="11">
        <f t="shared" si="113"/>
        <v>213.38</v>
      </c>
      <c r="Q1822" s="13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3.2" hidden="1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 s="11">
        <f t="shared" si="113"/>
        <v>59.16</v>
      </c>
      <c r="Q1823" s="13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28.8" hidden="1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 s="11">
        <f t="shared" si="113"/>
        <v>27.27</v>
      </c>
      <c r="Q1824" s="13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43.2" hidden="1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 s="11">
        <f t="shared" si="113"/>
        <v>24.58</v>
      </c>
      <c r="Q1825" s="13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 s="11">
        <f t="shared" si="113"/>
        <v>75.05</v>
      </c>
      <c r="Q1826" s="13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43.2" hidden="1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 s="11">
        <f t="shared" si="113"/>
        <v>42.02</v>
      </c>
      <c r="Q1827" s="13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28.8" hidden="1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 s="11">
        <f t="shared" si="113"/>
        <v>53.16</v>
      </c>
      <c r="Q1828" s="13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43.2" hidden="1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 s="11">
        <f t="shared" si="113"/>
        <v>83.89</v>
      </c>
      <c r="Q1829" s="13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57.6" hidden="1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 s="11">
        <f t="shared" si="113"/>
        <v>417.33</v>
      </c>
      <c r="Q1830" s="13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3.2" hidden="1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 s="11">
        <f t="shared" si="113"/>
        <v>75.77</v>
      </c>
      <c r="Q1831" s="13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3.2" hidden="1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 s="11">
        <f t="shared" si="113"/>
        <v>67.39</v>
      </c>
      <c r="Q1832" s="13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3.2" hidden="1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 s="11">
        <f t="shared" si="113"/>
        <v>73.569999999999993</v>
      </c>
      <c r="Q1833" s="13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43.2" hidden="1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 s="11">
        <f t="shared" si="113"/>
        <v>25</v>
      </c>
      <c r="Q1834" s="13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43.2" hidden="1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 s="11">
        <f t="shared" si="113"/>
        <v>42</v>
      </c>
      <c r="Q1835" s="13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28.8" hidden="1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 s="11">
        <f t="shared" si="113"/>
        <v>131.16999999999999</v>
      </c>
      <c r="Q1836" s="13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57.6" hidden="1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 s="11">
        <f t="shared" si="113"/>
        <v>47.27</v>
      </c>
      <c r="Q1837" s="13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28.8" hidden="1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 s="11">
        <f t="shared" si="113"/>
        <v>182.13</v>
      </c>
      <c r="Q1838" s="13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57.6" hidden="1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 s="11">
        <f t="shared" si="113"/>
        <v>61.37</v>
      </c>
      <c r="Q1839" s="13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43.2" hidden="1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 s="11">
        <f t="shared" si="113"/>
        <v>35.770000000000003</v>
      </c>
      <c r="Q1840" s="13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3.2" hidden="1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 s="11">
        <f t="shared" si="113"/>
        <v>45.62</v>
      </c>
      <c r="Q1841" s="13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43.2" hidden="1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 s="11">
        <f t="shared" si="113"/>
        <v>75.38</v>
      </c>
      <c r="Q1842" s="13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28.8" hidden="1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 s="11">
        <f t="shared" si="113"/>
        <v>50.88</v>
      </c>
      <c r="Q1843" s="13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3.2" hidden="1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 s="11">
        <f t="shared" si="113"/>
        <v>119.29</v>
      </c>
      <c r="Q1844" s="13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57.6" hidden="1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 s="11">
        <f t="shared" si="113"/>
        <v>92.54</v>
      </c>
      <c r="Q1845" s="13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43.2" hidden="1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 s="11">
        <f t="shared" si="113"/>
        <v>76.05</v>
      </c>
      <c r="Q1846" s="13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86.4" hidden="1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 s="11">
        <f t="shared" si="113"/>
        <v>52.63</v>
      </c>
      <c r="Q1847" s="13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43.2" hidden="1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 s="11">
        <f t="shared" si="113"/>
        <v>98.99</v>
      </c>
      <c r="Q1848" s="13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57.6" hidden="1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 s="11">
        <f t="shared" si="113"/>
        <v>79.53</v>
      </c>
      <c r="Q1849" s="13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3.2" hidden="1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 s="11">
        <f t="shared" si="113"/>
        <v>134.21</v>
      </c>
      <c r="Q1850" s="13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28.8" hidden="1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 s="11">
        <f t="shared" si="113"/>
        <v>37.630000000000003</v>
      </c>
      <c r="Q1851" s="13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43.2" hidden="1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 s="11">
        <f t="shared" si="113"/>
        <v>51.04</v>
      </c>
      <c r="Q1852" s="13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43.2" hidden="1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 s="11">
        <f t="shared" si="113"/>
        <v>50.04</v>
      </c>
      <c r="Q1853" s="13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43.2" hidden="1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 s="11">
        <f t="shared" si="113"/>
        <v>133.93</v>
      </c>
      <c r="Q1854" s="13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43.2" hidden="1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 s="11">
        <f t="shared" si="113"/>
        <v>58.21</v>
      </c>
      <c r="Q1855" s="13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3.2" hidden="1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 s="11">
        <f t="shared" si="113"/>
        <v>88.04</v>
      </c>
      <c r="Q1856" s="13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3.2" hidden="1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 s="11">
        <f t="shared" si="113"/>
        <v>70.58</v>
      </c>
      <c r="Q1857" s="13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57.6" hidden="1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 s="11">
        <f t="shared" si="113"/>
        <v>53.29</v>
      </c>
      <c r="Q1858" s="13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3.2" hidden="1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 s="11">
        <f t="shared" ref="P1859:P1922" si="117">IFERROR(ROUND(E1859/L1859,2),0)</f>
        <v>136.36000000000001</v>
      </c>
      <c r="Q1859" s="13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 s="11">
        <f t="shared" si="117"/>
        <v>40.549999999999997</v>
      </c>
      <c r="Q1860" s="13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28.8" hidden="1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 s="11">
        <f t="shared" si="117"/>
        <v>70.63</v>
      </c>
      <c r="Q1861" s="13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3.2" hidden="1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 s="11">
        <f t="shared" si="117"/>
        <v>52.68</v>
      </c>
      <c r="Q1862" s="13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43.2" hidden="1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 s="11">
        <f t="shared" si="117"/>
        <v>0</v>
      </c>
      <c r="Q1863" s="13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3.2" hidden="1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 s="11">
        <f t="shared" si="117"/>
        <v>90.94</v>
      </c>
      <c r="Q1864" s="13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3.2" hidden="1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 s="11">
        <f t="shared" si="117"/>
        <v>5</v>
      </c>
      <c r="Q1865" s="13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43.2" hidden="1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 s="11">
        <f t="shared" si="117"/>
        <v>58.08</v>
      </c>
      <c r="Q1866" s="13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57.6" hidden="1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 s="11">
        <f t="shared" si="117"/>
        <v>2</v>
      </c>
      <c r="Q1867" s="13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43.2" hidden="1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 s="11">
        <f t="shared" si="117"/>
        <v>62.5</v>
      </c>
      <c r="Q1868" s="13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43.2" hidden="1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 s="11">
        <f t="shared" si="117"/>
        <v>10</v>
      </c>
      <c r="Q1869" s="13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43.2" hidden="1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 s="11">
        <f t="shared" si="117"/>
        <v>71.59</v>
      </c>
      <c r="Q1870" s="13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43.2" hidden="1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 s="11">
        <f t="shared" si="117"/>
        <v>0</v>
      </c>
      <c r="Q1871" s="13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3.2" hidden="1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 s="11">
        <f t="shared" si="117"/>
        <v>32.82</v>
      </c>
      <c r="Q1872" s="13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43.2" hidden="1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 s="11">
        <f t="shared" si="117"/>
        <v>49.12</v>
      </c>
      <c r="Q1873" s="13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43.2" hidden="1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 s="11">
        <f t="shared" si="117"/>
        <v>16.309999999999999</v>
      </c>
      <c r="Q1874" s="13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43.2" hidden="1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 s="11">
        <f t="shared" si="117"/>
        <v>18</v>
      </c>
      <c r="Q1875" s="13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57.6" hidden="1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 s="11">
        <f t="shared" si="117"/>
        <v>13</v>
      </c>
      <c r="Q1876" s="13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3.2" hidden="1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 s="11">
        <f t="shared" si="117"/>
        <v>17</v>
      </c>
      <c r="Q1877" s="13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3.2" hidden="1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 s="11">
        <f t="shared" si="117"/>
        <v>0</v>
      </c>
      <c r="Q1878" s="13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3.2" hidden="1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 s="11">
        <f t="shared" si="117"/>
        <v>0</v>
      </c>
      <c r="Q1879" s="13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57.6" hidden="1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 s="11">
        <f t="shared" si="117"/>
        <v>0</v>
      </c>
      <c r="Q1880" s="13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43.2" hidden="1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 s="11">
        <f t="shared" si="117"/>
        <v>3</v>
      </c>
      <c r="Q1881" s="13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28.8" hidden="1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 s="11">
        <f t="shared" si="117"/>
        <v>41.83</v>
      </c>
      <c r="Q1882" s="13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3.2" hidden="1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 s="11">
        <f t="shared" si="117"/>
        <v>49.34</v>
      </c>
      <c r="Q1883" s="13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43.2" hidden="1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 s="11">
        <f t="shared" si="117"/>
        <v>41.73</v>
      </c>
      <c r="Q1884" s="13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3.2" hidden="1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 s="11">
        <f t="shared" si="117"/>
        <v>32.72</v>
      </c>
      <c r="Q1885" s="13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43.2" hidden="1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 s="11">
        <f t="shared" si="117"/>
        <v>51.96</v>
      </c>
      <c r="Q1886" s="13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3.2" hidden="1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 s="11">
        <f t="shared" si="117"/>
        <v>50.69</v>
      </c>
      <c r="Q1887" s="13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3.2" hidden="1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 s="11">
        <f t="shared" si="117"/>
        <v>42.24</v>
      </c>
      <c r="Q1888" s="13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43.2" hidden="1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 s="11">
        <f t="shared" si="117"/>
        <v>416.88</v>
      </c>
      <c r="Q1889" s="13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57.6" hidden="1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 s="11">
        <f t="shared" si="117"/>
        <v>46.65</v>
      </c>
      <c r="Q1890" s="13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43.2" hidden="1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 s="11">
        <f t="shared" si="117"/>
        <v>48.45</v>
      </c>
      <c r="Q1891" s="13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3.2" hidden="1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 s="11">
        <f t="shared" si="117"/>
        <v>70.53</v>
      </c>
      <c r="Q1892" s="13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57.6" hidden="1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 s="11">
        <f t="shared" si="117"/>
        <v>87.96</v>
      </c>
      <c r="Q1893" s="13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3.2" hidden="1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 s="11">
        <f t="shared" si="117"/>
        <v>26.27</v>
      </c>
      <c r="Q1894" s="13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3.2" hidden="1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 s="11">
        <f t="shared" si="117"/>
        <v>57.78</v>
      </c>
      <c r="Q1895" s="13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28.8" hidden="1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 s="11">
        <f t="shared" si="117"/>
        <v>57.25</v>
      </c>
      <c r="Q1896" s="13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57.6" hidden="1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 s="11">
        <f t="shared" si="117"/>
        <v>196.34</v>
      </c>
      <c r="Q1897" s="13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3.2" hidden="1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 s="11">
        <f t="shared" si="117"/>
        <v>43</v>
      </c>
      <c r="Q1898" s="13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43.2" hidden="1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 s="11">
        <f t="shared" si="117"/>
        <v>35.549999999999997</v>
      </c>
      <c r="Q1899" s="13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3.2" hidden="1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 s="11">
        <f t="shared" si="117"/>
        <v>68.81</v>
      </c>
      <c r="Q1900" s="13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43.2" hidden="1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 s="11">
        <f t="shared" si="117"/>
        <v>28.57</v>
      </c>
      <c r="Q1901" s="13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57.6" hidden="1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 s="11">
        <f t="shared" si="117"/>
        <v>50.63</v>
      </c>
      <c r="Q1902" s="13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43.2" hidden="1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 s="11">
        <f t="shared" si="117"/>
        <v>106.8</v>
      </c>
      <c r="Q1903" s="13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43.2" hidden="1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 s="11">
        <f t="shared" si="117"/>
        <v>4</v>
      </c>
      <c r="Q1904" s="13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43.2" hidden="1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 s="11">
        <f t="shared" si="117"/>
        <v>34.1</v>
      </c>
      <c r="Q1905" s="13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3.2" hidden="1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 s="11">
        <f t="shared" si="117"/>
        <v>25</v>
      </c>
      <c r="Q1906" s="13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57.6" hidden="1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 s="11">
        <f t="shared" si="117"/>
        <v>10.5</v>
      </c>
      <c r="Q1907" s="13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3.2" hidden="1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 s="11">
        <f t="shared" si="117"/>
        <v>215.96</v>
      </c>
      <c r="Q1908" s="13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3.2" hidden="1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 s="11">
        <f t="shared" si="117"/>
        <v>21.25</v>
      </c>
      <c r="Q1909" s="13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43.2" hidden="1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 s="11">
        <f t="shared" si="117"/>
        <v>108.25</v>
      </c>
      <c r="Q1910" s="13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43.2" hidden="1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 s="11">
        <f t="shared" si="117"/>
        <v>129.97</v>
      </c>
      <c r="Q1911" s="13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3.2" hidden="1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 s="11">
        <f t="shared" si="117"/>
        <v>117.49</v>
      </c>
      <c r="Q1912" s="13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57.6" hidden="1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 s="11">
        <f t="shared" si="117"/>
        <v>10</v>
      </c>
      <c r="Q1913" s="13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3.2" hidden="1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 s="11">
        <f t="shared" si="117"/>
        <v>70.599999999999994</v>
      </c>
      <c r="Q1914" s="13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28.8" hidden="1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 s="11">
        <f t="shared" si="117"/>
        <v>24.5</v>
      </c>
      <c r="Q1915" s="13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43.2" hidden="1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 s="11">
        <f t="shared" si="117"/>
        <v>30</v>
      </c>
      <c r="Q1916" s="13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43.2" hidden="1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 s="11">
        <f t="shared" si="117"/>
        <v>2</v>
      </c>
      <c r="Q1917" s="13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28.8" hidden="1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 s="11">
        <f t="shared" si="117"/>
        <v>17</v>
      </c>
      <c r="Q1918" s="13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28.8" hidden="1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 s="11">
        <f t="shared" si="117"/>
        <v>2928.93</v>
      </c>
      <c r="Q1919" s="13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3.2" hidden="1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 s="11">
        <f t="shared" si="117"/>
        <v>28.89</v>
      </c>
      <c r="Q1920" s="13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43.2" hidden="1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 s="11">
        <f t="shared" si="117"/>
        <v>29.63</v>
      </c>
      <c r="Q1921" s="13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3.2" hidden="1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 s="11">
        <f t="shared" si="117"/>
        <v>40.98</v>
      </c>
      <c r="Q1922" s="13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28.8" hidden="1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 s="11">
        <f t="shared" ref="P1923:P1986" si="121">IFERROR(ROUND(E1923/L1923,2),0)</f>
        <v>54</v>
      </c>
      <c r="Q1923" s="13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 s="11">
        <f t="shared" si="121"/>
        <v>36.11</v>
      </c>
      <c r="Q1924" s="13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3.2" hidden="1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 s="11">
        <f t="shared" si="121"/>
        <v>23.15</v>
      </c>
      <c r="Q1925" s="13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57.6" hidden="1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 s="11">
        <f t="shared" si="121"/>
        <v>104</v>
      </c>
      <c r="Q1926" s="13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3.2" hidden="1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 s="11">
        <f t="shared" si="121"/>
        <v>31.83</v>
      </c>
      <c r="Q1927" s="13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57.6" hidden="1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 s="11">
        <f t="shared" si="121"/>
        <v>27.39</v>
      </c>
      <c r="Q1928" s="13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 s="11">
        <f t="shared" si="121"/>
        <v>56.36</v>
      </c>
      <c r="Q1929" s="13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28.8" hidden="1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 s="11">
        <f t="shared" si="121"/>
        <v>77.349999999999994</v>
      </c>
      <c r="Q1930" s="13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3.2" hidden="1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 s="11">
        <f t="shared" si="121"/>
        <v>42.8</v>
      </c>
      <c r="Q1931" s="13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28.8" hidden="1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 s="11">
        <f t="shared" si="121"/>
        <v>48.85</v>
      </c>
      <c r="Q1932" s="13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3.2" hidden="1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 s="11">
        <f t="shared" si="121"/>
        <v>48.24</v>
      </c>
      <c r="Q1933" s="13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57.6" hidden="1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 s="11">
        <f t="shared" si="121"/>
        <v>70.209999999999994</v>
      </c>
      <c r="Q1934" s="13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43.2" hidden="1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 s="11">
        <f t="shared" si="121"/>
        <v>94.05</v>
      </c>
      <c r="Q1935" s="13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43.2" hidden="1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 s="11">
        <f t="shared" si="121"/>
        <v>80.27</v>
      </c>
      <c r="Q1936" s="13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43.2" hidden="1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 s="11">
        <f t="shared" si="121"/>
        <v>54.2</v>
      </c>
      <c r="Q1937" s="13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43.2" hidden="1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 s="11">
        <f t="shared" si="121"/>
        <v>60.27</v>
      </c>
      <c r="Q1938" s="13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3.2" hidden="1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 s="11">
        <f t="shared" si="121"/>
        <v>38.74</v>
      </c>
      <c r="Q1939" s="13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43.2" hidden="1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 s="11">
        <f t="shared" si="121"/>
        <v>152.54</v>
      </c>
      <c r="Q1940" s="13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57.6" hidden="1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 s="11">
        <f t="shared" si="121"/>
        <v>115.31</v>
      </c>
      <c r="Q1941" s="13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3.2" hidden="1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 s="11">
        <f t="shared" si="121"/>
        <v>35.840000000000003</v>
      </c>
      <c r="Q1942" s="13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43.2" hidden="1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 s="11">
        <f t="shared" si="121"/>
        <v>64.569999999999993</v>
      </c>
      <c r="Q1943" s="13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43.2" hidden="1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 s="11">
        <f t="shared" si="121"/>
        <v>87.44</v>
      </c>
      <c r="Q1944" s="13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3.2" hidden="1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 s="11">
        <f t="shared" si="121"/>
        <v>68.819999999999993</v>
      </c>
      <c r="Q1945" s="13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43.2" hidden="1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 s="11">
        <f t="shared" si="121"/>
        <v>176.2</v>
      </c>
      <c r="Q1946" s="13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3.2" hidden="1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 s="11">
        <f t="shared" si="121"/>
        <v>511.79</v>
      </c>
      <c r="Q1947" s="13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43.2" hidden="1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 s="11">
        <f t="shared" si="121"/>
        <v>160.44</v>
      </c>
      <c r="Q1948" s="13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57.6" hidden="1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 s="11">
        <f t="shared" si="121"/>
        <v>35</v>
      </c>
      <c r="Q1949" s="13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28.8" hidden="1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 s="11">
        <f t="shared" si="121"/>
        <v>188.51</v>
      </c>
      <c r="Q1950" s="13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3.2" hidden="1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 s="11">
        <f t="shared" si="121"/>
        <v>56.2</v>
      </c>
      <c r="Q1951" s="13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3.2" hidden="1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 s="11">
        <f t="shared" si="121"/>
        <v>51.31</v>
      </c>
      <c r="Q1952" s="13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43.2" hidden="1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 s="11">
        <f t="shared" si="121"/>
        <v>127.36</v>
      </c>
      <c r="Q1953" s="13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43.2" hidden="1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 s="11">
        <f t="shared" si="121"/>
        <v>101.86</v>
      </c>
      <c r="Q1954" s="13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3.2" hidden="1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 s="11">
        <f t="shared" si="121"/>
        <v>230.56</v>
      </c>
      <c r="Q1955" s="13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28.8" hidden="1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 s="11">
        <f t="shared" si="121"/>
        <v>842.11</v>
      </c>
      <c r="Q1956" s="13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43.2" hidden="1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 s="11">
        <f t="shared" si="121"/>
        <v>577.28</v>
      </c>
      <c r="Q1957" s="13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43.2" hidden="1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 s="11">
        <f t="shared" si="121"/>
        <v>483.34</v>
      </c>
      <c r="Q1958" s="13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28.8" hidden="1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 s="11">
        <f t="shared" si="121"/>
        <v>76.14</v>
      </c>
      <c r="Q1959" s="13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43.2" hidden="1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 s="11">
        <f t="shared" si="121"/>
        <v>74.11</v>
      </c>
      <c r="Q1960" s="13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57.6" hidden="1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 s="11">
        <f t="shared" si="121"/>
        <v>36.97</v>
      </c>
      <c r="Q1961" s="13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43.2" hidden="1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 s="11">
        <f t="shared" si="121"/>
        <v>2500.9699999999998</v>
      </c>
      <c r="Q1962" s="13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3.2" hidden="1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 s="11">
        <f t="shared" si="121"/>
        <v>67.69</v>
      </c>
      <c r="Q1963" s="13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43.2" hidden="1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 s="11">
        <f t="shared" si="121"/>
        <v>63.05</v>
      </c>
      <c r="Q1964" s="13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43.2" hidden="1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 s="11">
        <f t="shared" si="121"/>
        <v>117.6</v>
      </c>
      <c r="Q1965" s="13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3.2" hidden="1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 s="11">
        <f t="shared" si="121"/>
        <v>180.75</v>
      </c>
      <c r="Q1966" s="13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3.2" hidden="1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 s="11">
        <f t="shared" si="121"/>
        <v>127.32</v>
      </c>
      <c r="Q1967" s="13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43.2" hidden="1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 s="11">
        <f t="shared" si="121"/>
        <v>136.63999999999999</v>
      </c>
      <c r="Q1968" s="13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43.2" hidden="1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 s="11">
        <f t="shared" si="121"/>
        <v>182.78</v>
      </c>
      <c r="Q1969" s="13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28.8" hidden="1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 s="11">
        <f t="shared" si="121"/>
        <v>279.38</v>
      </c>
      <c r="Q1970" s="13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43.2" hidden="1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 s="11">
        <f t="shared" si="121"/>
        <v>61.38</v>
      </c>
      <c r="Q1971" s="13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3.2" hidden="1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 s="11">
        <f t="shared" si="121"/>
        <v>80.73</v>
      </c>
      <c r="Q1972" s="13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43.2" hidden="1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 s="11">
        <f t="shared" si="121"/>
        <v>272.36</v>
      </c>
      <c r="Q1973" s="13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43.2" hidden="1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 s="11">
        <f t="shared" si="121"/>
        <v>70.849999999999994</v>
      </c>
      <c r="Q1974" s="13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43.2" hidden="1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 s="11">
        <f t="shared" si="121"/>
        <v>247.94</v>
      </c>
      <c r="Q1975" s="13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43.2" hidden="1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 s="11">
        <f t="shared" si="121"/>
        <v>186.81</v>
      </c>
      <c r="Q1976" s="13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28.8" hidden="1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 s="11">
        <f t="shared" si="121"/>
        <v>131.99</v>
      </c>
      <c r="Q1977" s="13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28.8" hidden="1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 s="11">
        <f t="shared" si="121"/>
        <v>29.31</v>
      </c>
      <c r="Q1978" s="13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3.2" hidden="1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 s="11">
        <f t="shared" si="121"/>
        <v>245.02</v>
      </c>
      <c r="Q1979" s="13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43.2" hidden="1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 s="11">
        <f t="shared" si="121"/>
        <v>1323.25</v>
      </c>
      <c r="Q1980" s="13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3.2" hidden="1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 s="11">
        <f t="shared" si="121"/>
        <v>282.66000000000003</v>
      </c>
      <c r="Q1981" s="13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28.8" hidden="1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 s="11">
        <f t="shared" si="121"/>
        <v>91.21</v>
      </c>
      <c r="Q1982" s="13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43.2" hidden="1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 s="11">
        <f t="shared" si="121"/>
        <v>31.75</v>
      </c>
      <c r="Q1983" s="13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3.2" hidden="1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 s="11">
        <f t="shared" si="121"/>
        <v>0</v>
      </c>
      <c r="Q1984" s="13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43.2" hidden="1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 s="11">
        <f t="shared" si="121"/>
        <v>88.69</v>
      </c>
      <c r="Q1985" s="13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57.6" hidden="1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 s="11">
        <f t="shared" si="121"/>
        <v>453.14</v>
      </c>
      <c r="Q1986" s="13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43.2" hidden="1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 s="11">
        <f t="shared" ref="P1987:P2050" si="125">IFERROR(ROUND(E1987/L1987,2),0)</f>
        <v>12.75</v>
      </c>
      <c r="Q1987" s="13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 s="11">
        <f t="shared" si="125"/>
        <v>1</v>
      </c>
      <c r="Q1988" s="13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28.8" hidden="1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 s="11">
        <f t="shared" si="125"/>
        <v>83.43</v>
      </c>
      <c r="Q1989" s="13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 s="11">
        <f t="shared" si="125"/>
        <v>25</v>
      </c>
      <c r="Q1990" s="13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3.2" hidden="1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 s="11">
        <f t="shared" si="125"/>
        <v>50</v>
      </c>
      <c r="Q1991" s="13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43.2" hidden="1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 s="11">
        <f t="shared" si="125"/>
        <v>101.8</v>
      </c>
      <c r="Q1992" s="13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28.8" hidden="1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 s="11">
        <f t="shared" si="125"/>
        <v>46.67</v>
      </c>
      <c r="Q1993" s="13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28.8" hidden="1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 s="11">
        <f t="shared" si="125"/>
        <v>1</v>
      </c>
      <c r="Q1994" s="13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43.2" hidden="1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 s="11">
        <f t="shared" si="125"/>
        <v>0</v>
      </c>
      <c r="Q1995" s="13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57.6" hidden="1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 s="11">
        <f t="shared" si="125"/>
        <v>0</v>
      </c>
      <c r="Q1996" s="13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43.2" hidden="1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 s="11">
        <f t="shared" si="125"/>
        <v>26</v>
      </c>
      <c r="Q1997" s="13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57.6" hidden="1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 s="11">
        <f t="shared" si="125"/>
        <v>0</v>
      </c>
      <c r="Q1998" s="13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43.2" hidden="1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 s="11">
        <f t="shared" si="125"/>
        <v>0</v>
      </c>
      <c r="Q1999" s="13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43.2" hidden="1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 s="11">
        <f t="shared" si="125"/>
        <v>218.33</v>
      </c>
      <c r="Q2000" s="13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3.2" hidden="1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 s="11">
        <f t="shared" si="125"/>
        <v>33.71</v>
      </c>
      <c r="Q2001" s="13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43.2" hidden="1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 s="11">
        <f t="shared" si="125"/>
        <v>25</v>
      </c>
      <c r="Q2002" s="13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3.2" hidden="1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 s="11">
        <f t="shared" si="125"/>
        <v>128.38999999999999</v>
      </c>
      <c r="Q2003" s="13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3.2" hidden="1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 s="11">
        <f t="shared" si="125"/>
        <v>78.83</v>
      </c>
      <c r="Q2004" s="13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57.6" hidden="1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 s="11">
        <f t="shared" si="125"/>
        <v>91.76</v>
      </c>
      <c r="Q2005" s="13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43.2" hidden="1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 s="11">
        <f t="shared" si="125"/>
        <v>331.1</v>
      </c>
      <c r="Q2006" s="13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43.2" hidden="1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 s="11">
        <f t="shared" si="125"/>
        <v>194.26</v>
      </c>
      <c r="Q2007" s="13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57.6" hidden="1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 s="11">
        <f t="shared" si="125"/>
        <v>408.98</v>
      </c>
      <c r="Q2008" s="13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57.6" hidden="1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 s="11">
        <f t="shared" si="125"/>
        <v>84.46</v>
      </c>
      <c r="Q2009" s="13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43.2" hidden="1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 s="11">
        <f t="shared" si="125"/>
        <v>44.85</v>
      </c>
      <c r="Q2010" s="13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43.2" hidden="1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 s="11">
        <f t="shared" si="125"/>
        <v>383.36</v>
      </c>
      <c r="Q2011" s="13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28.8" hidden="1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 s="11">
        <f t="shared" si="125"/>
        <v>55.28</v>
      </c>
      <c r="Q2012" s="13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3.2" hidden="1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 s="11">
        <f t="shared" si="125"/>
        <v>422.02</v>
      </c>
      <c r="Q2013" s="13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3.2" hidden="1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 s="11">
        <f t="shared" si="125"/>
        <v>64.180000000000007</v>
      </c>
      <c r="Q2014" s="13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43.2" hidden="1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 s="11">
        <f t="shared" si="125"/>
        <v>173.58</v>
      </c>
      <c r="Q2015" s="13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3.2" hidden="1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 s="11">
        <f t="shared" si="125"/>
        <v>88.6</v>
      </c>
      <c r="Q2016" s="13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3.2" hidden="1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 s="11">
        <f t="shared" si="125"/>
        <v>50.22</v>
      </c>
      <c r="Q2017" s="13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28.8" hidden="1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 s="11">
        <f t="shared" si="125"/>
        <v>192.39</v>
      </c>
      <c r="Q2018" s="13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43.2" hidden="1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 s="11">
        <f t="shared" si="125"/>
        <v>73.42</v>
      </c>
      <c r="Q2019" s="13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43.2" hidden="1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 s="11">
        <f t="shared" si="125"/>
        <v>147.68</v>
      </c>
      <c r="Q2020" s="13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57.6" hidden="1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 s="11">
        <f t="shared" si="125"/>
        <v>108.97</v>
      </c>
      <c r="Q2021" s="13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43.2" hidden="1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 s="11">
        <f t="shared" si="125"/>
        <v>23.65</v>
      </c>
      <c r="Q2022" s="13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43.2" hidden="1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 s="11">
        <f t="shared" si="125"/>
        <v>147.94999999999999</v>
      </c>
      <c r="Q2023" s="13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43.2" hidden="1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 s="11">
        <f t="shared" si="125"/>
        <v>385.04</v>
      </c>
      <c r="Q2024" s="13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57.6" hidden="1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 s="11">
        <f t="shared" si="125"/>
        <v>457.39</v>
      </c>
      <c r="Q2025" s="13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43.2" hidden="1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 s="11">
        <f t="shared" si="125"/>
        <v>222.99</v>
      </c>
      <c r="Q2026" s="13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43.2" hidden="1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 s="11">
        <f t="shared" si="125"/>
        <v>220.74</v>
      </c>
      <c r="Q2027" s="13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28.8" hidden="1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 s="11">
        <f t="shared" si="125"/>
        <v>73.5</v>
      </c>
      <c r="Q2028" s="13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3.2" hidden="1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 s="11">
        <f t="shared" si="125"/>
        <v>223.1</v>
      </c>
      <c r="Q2029" s="13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28.8" hidden="1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 s="11">
        <f t="shared" si="125"/>
        <v>47.91</v>
      </c>
      <c r="Q2030" s="13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3.2" hidden="1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 s="11">
        <f t="shared" si="125"/>
        <v>96.06</v>
      </c>
      <c r="Q2031" s="13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3.2" hidden="1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 s="11">
        <f t="shared" si="125"/>
        <v>118.61</v>
      </c>
      <c r="Q2032" s="13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3.2" hidden="1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 s="11">
        <f t="shared" si="125"/>
        <v>118.45</v>
      </c>
      <c r="Q2033" s="13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43.2" hidden="1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 s="11">
        <f t="shared" si="125"/>
        <v>143.21</v>
      </c>
      <c r="Q2034" s="13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43.2" hidden="1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 s="11">
        <f t="shared" si="125"/>
        <v>282.72000000000003</v>
      </c>
      <c r="Q2035" s="13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57.6" hidden="1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 s="11">
        <f t="shared" si="125"/>
        <v>593.94000000000005</v>
      </c>
      <c r="Q2036" s="13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43.2" hidden="1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 s="11">
        <f t="shared" si="125"/>
        <v>262.16000000000003</v>
      </c>
      <c r="Q2037" s="13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43.2" hidden="1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 s="11">
        <f t="shared" si="125"/>
        <v>46.58</v>
      </c>
      <c r="Q2038" s="13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3.2" hidden="1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 s="11">
        <f t="shared" si="125"/>
        <v>70.040000000000006</v>
      </c>
      <c r="Q2039" s="13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43.2" hidden="1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 s="11">
        <f t="shared" si="125"/>
        <v>164.91</v>
      </c>
      <c r="Q2040" s="13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28.8" hidden="1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 s="11">
        <f t="shared" si="125"/>
        <v>449.26</v>
      </c>
      <c r="Q2041" s="13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28.8" hidden="1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 s="11">
        <f t="shared" si="125"/>
        <v>27.47</v>
      </c>
      <c r="Q2042" s="13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43.2" hidden="1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 s="11">
        <f t="shared" si="125"/>
        <v>143.97999999999999</v>
      </c>
      <c r="Q2043" s="13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3.2" hidden="1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 s="11">
        <f t="shared" si="125"/>
        <v>88.24</v>
      </c>
      <c r="Q2044" s="13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43.2" hidden="1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 s="11">
        <f t="shared" si="125"/>
        <v>36.33</v>
      </c>
      <c r="Q2045" s="13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43.2" hidden="1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 s="11">
        <f t="shared" si="125"/>
        <v>90.18</v>
      </c>
      <c r="Q2046" s="13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43.2" hidden="1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 s="11">
        <f t="shared" si="125"/>
        <v>152.62</v>
      </c>
      <c r="Q2047" s="13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43.2" hidden="1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 s="11">
        <f t="shared" si="125"/>
        <v>55.81</v>
      </c>
      <c r="Q2048" s="13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43.2" hidden="1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 s="11">
        <f t="shared" si="125"/>
        <v>227.85</v>
      </c>
      <c r="Q2049" s="13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43.2" hidden="1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 s="11">
        <f t="shared" si="125"/>
        <v>91.83</v>
      </c>
      <c r="Q2050" s="13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 s="11">
        <f t="shared" ref="P2051:P2114" si="129">IFERROR(ROUND(E2051/L2051,2),0)</f>
        <v>80.989999999999995</v>
      </c>
      <c r="Q2051" s="13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 s="11">
        <f t="shared" si="129"/>
        <v>278.39</v>
      </c>
      <c r="Q2052" s="13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43.2" hidden="1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 s="11">
        <f t="shared" si="129"/>
        <v>43.1</v>
      </c>
      <c r="Q2053" s="13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43.2" hidden="1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 s="11">
        <f t="shared" si="129"/>
        <v>326.29000000000002</v>
      </c>
      <c r="Q2054" s="13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43.2" hidden="1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 s="11">
        <f t="shared" si="129"/>
        <v>41.74</v>
      </c>
      <c r="Q2055" s="13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43.2" hidden="1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 s="11">
        <f t="shared" si="129"/>
        <v>64.02</v>
      </c>
      <c r="Q2056" s="13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43.2" hidden="1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 s="11">
        <f t="shared" si="129"/>
        <v>99.46</v>
      </c>
      <c r="Q2057" s="13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3.2" hidden="1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 s="11">
        <f t="shared" si="129"/>
        <v>138.49</v>
      </c>
      <c r="Q2058" s="13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57.6" hidden="1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 s="11">
        <f t="shared" si="129"/>
        <v>45.55</v>
      </c>
      <c r="Q2059" s="13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28.8" hidden="1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 s="11">
        <f t="shared" si="129"/>
        <v>10.51</v>
      </c>
      <c r="Q2060" s="13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43.2" hidden="1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 s="11">
        <f t="shared" si="129"/>
        <v>114.77</v>
      </c>
      <c r="Q2061" s="13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43.2" hidden="1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 s="11">
        <f t="shared" si="129"/>
        <v>36</v>
      </c>
      <c r="Q2062" s="13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43.2" hidden="1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 s="11">
        <f t="shared" si="129"/>
        <v>154.16999999999999</v>
      </c>
      <c r="Q2063" s="13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57.6" hidden="1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 s="11">
        <f t="shared" si="129"/>
        <v>566.39</v>
      </c>
      <c r="Q2064" s="13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28.8" hidden="1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 s="11">
        <f t="shared" si="129"/>
        <v>120.86</v>
      </c>
      <c r="Q2065" s="13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43.2" hidden="1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 s="11">
        <f t="shared" si="129"/>
        <v>86.16</v>
      </c>
      <c r="Q2066" s="13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43.2" hidden="1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 s="11">
        <f t="shared" si="129"/>
        <v>51.21</v>
      </c>
      <c r="Q2067" s="13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3.2" hidden="1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 s="11">
        <f t="shared" si="129"/>
        <v>67.260000000000005</v>
      </c>
      <c r="Q2068" s="13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3.2" hidden="1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 s="11">
        <f t="shared" si="129"/>
        <v>62.8</v>
      </c>
      <c r="Q2069" s="13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43.2" hidden="1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 s="11">
        <f t="shared" si="129"/>
        <v>346.13</v>
      </c>
      <c r="Q2070" s="13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57.6" hidden="1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 s="11">
        <f t="shared" si="129"/>
        <v>244.12</v>
      </c>
      <c r="Q2071" s="13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43.2" hidden="1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 s="11">
        <f t="shared" si="129"/>
        <v>259.25</v>
      </c>
      <c r="Q2072" s="13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43.2" hidden="1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 s="11">
        <f t="shared" si="129"/>
        <v>201.96</v>
      </c>
      <c r="Q2073" s="13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57.6" hidden="1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 s="11">
        <f t="shared" si="129"/>
        <v>226.21</v>
      </c>
      <c r="Q2074" s="13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43.2" hidden="1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 s="11">
        <f t="shared" si="129"/>
        <v>324.69</v>
      </c>
      <c r="Q2075" s="13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28.8" hidden="1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 s="11">
        <f t="shared" si="129"/>
        <v>205</v>
      </c>
      <c r="Q2076" s="13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3.2" hidden="1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 s="11">
        <f t="shared" si="129"/>
        <v>20.47</v>
      </c>
      <c r="Q2077" s="13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28.8" hidden="1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 s="11">
        <f t="shared" si="129"/>
        <v>116.35</v>
      </c>
      <c r="Q2078" s="13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3.2" hidden="1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 s="11">
        <f t="shared" si="129"/>
        <v>307.2</v>
      </c>
      <c r="Q2079" s="13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3.2" hidden="1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 s="11">
        <f t="shared" si="129"/>
        <v>546.69000000000005</v>
      </c>
      <c r="Q2080" s="13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57.6" hidden="1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 s="11">
        <f t="shared" si="129"/>
        <v>47.47</v>
      </c>
      <c r="Q2081" s="13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43.2" hidden="1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 s="11">
        <f t="shared" si="129"/>
        <v>101.56</v>
      </c>
      <c r="Q2082" s="13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43.2" hidden="1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 s="11">
        <f t="shared" si="129"/>
        <v>72.91</v>
      </c>
      <c r="Q2083" s="13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43.2" hidden="1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 s="11">
        <f t="shared" si="129"/>
        <v>43.71</v>
      </c>
      <c r="Q2084" s="13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43.2" hidden="1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 s="11">
        <f t="shared" si="129"/>
        <v>34</v>
      </c>
      <c r="Q2085" s="13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3.2" hidden="1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 s="11">
        <f t="shared" si="129"/>
        <v>70.650000000000006</v>
      </c>
      <c r="Q2086" s="13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57.6" hidden="1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 s="11">
        <f t="shared" si="129"/>
        <v>89.3</v>
      </c>
      <c r="Q2087" s="13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3.2" hidden="1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 s="11">
        <f t="shared" si="129"/>
        <v>115.09</v>
      </c>
      <c r="Q2088" s="13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57.6" hidden="1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 s="11">
        <f t="shared" si="129"/>
        <v>62.12</v>
      </c>
      <c r="Q2089" s="13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43.2" hidden="1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 s="11">
        <f t="shared" si="129"/>
        <v>46.2</v>
      </c>
      <c r="Q2090" s="13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28.8" hidden="1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 s="11">
        <f t="shared" si="129"/>
        <v>48.55</v>
      </c>
      <c r="Q2091" s="13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43.2" hidden="1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 s="11">
        <f t="shared" si="129"/>
        <v>57.52</v>
      </c>
      <c r="Q2092" s="13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57.6" hidden="1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 s="11">
        <f t="shared" si="129"/>
        <v>88.15</v>
      </c>
      <c r="Q2093" s="13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3.2" hidden="1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 s="11">
        <f t="shared" si="129"/>
        <v>110.49</v>
      </c>
      <c r="Q2094" s="13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3.2" hidden="1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 s="11">
        <f t="shared" si="129"/>
        <v>66.83</v>
      </c>
      <c r="Q2095" s="13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57.6" hidden="1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 s="11">
        <f t="shared" si="129"/>
        <v>58.6</v>
      </c>
      <c r="Q2096" s="13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3.2" hidden="1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 s="11">
        <f t="shared" si="129"/>
        <v>113.64</v>
      </c>
      <c r="Q2097" s="13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3.2" hidden="1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 s="11">
        <f t="shared" si="129"/>
        <v>43.57</v>
      </c>
      <c r="Q2098" s="13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43.2" hidden="1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 s="11">
        <f t="shared" si="129"/>
        <v>78.95</v>
      </c>
      <c r="Q2099" s="13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3.2" hidden="1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 s="11">
        <f t="shared" si="129"/>
        <v>188.13</v>
      </c>
      <c r="Q2100" s="13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 s="11">
        <f t="shared" si="129"/>
        <v>63.03</v>
      </c>
      <c r="Q2101" s="13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43.2" hidden="1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 s="11">
        <f t="shared" si="129"/>
        <v>30.37</v>
      </c>
      <c r="Q2102" s="13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43.2" hidden="1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 s="11">
        <f t="shared" si="129"/>
        <v>51.48</v>
      </c>
      <c r="Q2103" s="13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43.2" hidden="1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 s="11">
        <f t="shared" si="129"/>
        <v>35.79</v>
      </c>
      <c r="Q2104" s="13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28.8" hidden="1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 s="11">
        <f t="shared" si="129"/>
        <v>98.82</v>
      </c>
      <c r="Q2105" s="13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3.2" hidden="1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 s="11">
        <f t="shared" si="129"/>
        <v>28</v>
      </c>
      <c r="Q2106" s="13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3.2" hidden="1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 s="11">
        <f t="shared" si="129"/>
        <v>51.31</v>
      </c>
      <c r="Q2107" s="13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43.2" hidden="1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 s="11">
        <f t="shared" si="129"/>
        <v>53.52</v>
      </c>
      <c r="Q2108" s="13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3.2" hidden="1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 s="11">
        <f t="shared" si="129"/>
        <v>37.15</v>
      </c>
      <c r="Q2109" s="13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57.6" hidden="1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 s="11">
        <f t="shared" si="129"/>
        <v>89.9</v>
      </c>
      <c r="Q2110" s="13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3.2" hidden="1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 s="11">
        <f t="shared" si="129"/>
        <v>106.53</v>
      </c>
      <c r="Q2111" s="13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28.8" hidden="1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 s="11">
        <f t="shared" si="129"/>
        <v>52.82</v>
      </c>
      <c r="Q2112" s="13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43.2" hidden="1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 s="11">
        <f t="shared" si="129"/>
        <v>54.62</v>
      </c>
      <c r="Q2113" s="13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3.2" hidden="1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 s="11">
        <f t="shared" si="129"/>
        <v>27.27</v>
      </c>
      <c r="Q2114" s="13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28.8" hidden="1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 s="11">
        <f t="shared" ref="P2115:P2178" si="133">IFERROR(ROUND(E2115/L2115,2),0)</f>
        <v>68.599999999999994</v>
      </c>
      <c r="Q2115" s="13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 s="11">
        <f t="shared" si="133"/>
        <v>35.61</v>
      </c>
      <c r="Q2116" s="13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3.2" hidden="1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 s="11">
        <f t="shared" si="133"/>
        <v>94.03</v>
      </c>
      <c r="Q2117" s="13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3.2" hidden="1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 s="11">
        <f t="shared" si="133"/>
        <v>526.46</v>
      </c>
      <c r="Q2118" s="13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43.2" hidden="1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 s="11">
        <f t="shared" si="133"/>
        <v>50.66</v>
      </c>
      <c r="Q2119" s="13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28.8" hidden="1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 s="11">
        <f t="shared" si="133"/>
        <v>79.180000000000007</v>
      </c>
      <c r="Q2120" s="13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3.2" hidden="1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 s="11">
        <f t="shared" si="133"/>
        <v>91.59</v>
      </c>
      <c r="Q2121" s="13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3.2" hidden="1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 s="11">
        <f t="shared" si="133"/>
        <v>116.96</v>
      </c>
      <c r="Q2122" s="13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3.2" hidden="1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 s="11">
        <f t="shared" si="133"/>
        <v>28.4</v>
      </c>
      <c r="Q2123" s="13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3.2" hidden="1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 s="11">
        <f t="shared" si="133"/>
        <v>103.33</v>
      </c>
      <c r="Q2124" s="13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57.6" hidden="1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 s="11">
        <f t="shared" si="133"/>
        <v>10</v>
      </c>
      <c r="Q2125" s="13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57.6" hidden="1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 s="11">
        <f t="shared" si="133"/>
        <v>23</v>
      </c>
      <c r="Q2126" s="13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3.2" hidden="1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 s="11">
        <f t="shared" si="133"/>
        <v>31.56</v>
      </c>
      <c r="Q2127" s="13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3.2" hidden="1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 s="11">
        <f t="shared" si="133"/>
        <v>5</v>
      </c>
      <c r="Q2128" s="13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28.8" hidden="1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 s="11">
        <f t="shared" si="133"/>
        <v>34.22</v>
      </c>
      <c r="Q2129" s="13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43.2" hidden="1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 s="11">
        <f t="shared" si="133"/>
        <v>25</v>
      </c>
      <c r="Q2130" s="13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43.2" hidden="1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 s="11">
        <f t="shared" si="133"/>
        <v>19.670000000000002</v>
      </c>
      <c r="Q2131" s="13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28.8" hidden="1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 s="11">
        <f t="shared" si="133"/>
        <v>21.25</v>
      </c>
      <c r="Q2132" s="13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3.2" hidden="1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 s="11">
        <f t="shared" si="133"/>
        <v>8.33</v>
      </c>
      <c r="Q2133" s="13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43.2" hidden="1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 s="11">
        <f t="shared" si="133"/>
        <v>21.34</v>
      </c>
      <c r="Q2134" s="13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43.2" hidden="1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 s="11">
        <f t="shared" si="133"/>
        <v>5.33</v>
      </c>
      <c r="Q2135" s="13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3.2" hidden="1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 s="11">
        <f t="shared" si="133"/>
        <v>34.67</v>
      </c>
      <c r="Q2136" s="13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43.2" hidden="1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 s="11">
        <f t="shared" si="133"/>
        <v>21.73</v>
      </c>
      <c r="Q2137" s="13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3.2" hidden="1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 s="11">
        <f t="shared" si="133"/>
        <v>11.92</v>
      </c>
      <c r="Q2138" s="13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3.2" hidden="1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 s="11">
        <f t="shared" si="133"/>
        <v>26.6</v>
      </c>
      <c r="Q2139" s="13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28.8" hidden="1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 s="11">
        <f t="shared" si="133"/>
        <v>10.67</v>
      </c>
      <c r="Q2140" s="13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43.2" hidden="1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 s="11">
        <f t="shared" si="133"/>
        <v>29.04</v>
      </c>
      <c r="Q2141" s="13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43.2" hidden="1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 s="11">
        <f t="shared" si="133"/>
        <v>50.91</v>
      </c>
      <c r="Q2142" s="13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43.2" hidden="1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 s="11">
        <f t="shared" si="133"/>
        <v>0</v>
      </c>
      <c r="Q2143" s="13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43.2" hidden="1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 s="11">
        <f t="shared" si="133"/>
        <v>50.08</v>
      </c>
      <c r="Q2144" s="13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43.2" hidden="1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 s="11">
        <f t="shared" si="133"/>
        <v>45</v>
      </c>
      <c r="Q2145" s="13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3.2" hidden="1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 s="11">
        <f t="shared" si="133"/>
        <v>25.29</v>
      </c>
      <c r="Q2146" s="13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43.2" hidden="1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 s="11">
        <f t="shared" si="133"/>
        <v>51.29</v>
      </c>
      <c r="Q2147" s="13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43.2" hidden="1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 s="11">
        <f t="shared" si="133"/>
        <v>1</v>
      </c>
      <c r="Q2148" s="13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 s="11">
        <f t="shared" si="133"/>
        <v>49.38</v>
      </c>
      <c r="Q2149" s="13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43.2" hidden="1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 s="11">
        <f t="shared" si="133"/>
        <v>1</v>
      </c>
      <c r="Q2150" s="13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57.6" hidden="1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 s="11">
        <f t="shared" si="133"/>
        <v>0</v>
      </c>
      <c r="Q2151" s="13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 s="11">
        <f t="shared" si="133"/>
        <v>101.25</v>
      </c>
      <c r="Q2152" s="13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43.2" hidden="1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 s="11">
        <f t="shared" si="133"/>
        <v>19.670000000000002</v>
      </c>
      <c r="Q2153" s="13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43.2" hidden="1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 s="11">
        <f t="shared" si="133"/>
        <v>12.5</v>
      </c>
      <c r="Q2154" s="13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43.2" hidden="1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 s="11">
        <f t="shared" si="133"/>
        <v>8.5</v>
      </c>
      <c r="Q2155" s="13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28.8" hidden="1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 s="11">
        <f t="shared" si="133"/>
        <v>1</v>
      </c>
      <c r="Q2156" s="13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3.2" hidden="1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 s="11">
        <f t="shared" si="133"/>
        <v>23</v>
      </c>
      <c r="Q2157" s="13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3.2" hidden="1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 s="11">
        <f t="shared" si="133"/>
        <v>17.989999999999998</v>
      </c>
      <c r="Q2158" s="13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28.8" hidden="1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 s="11">
        <f t="shared" si="133"/>
        <v>370.95</v>
      </c>
      <c r="Q2159" s="13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43.2" hidden="1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 s="11">
        <f t="shared" si="133"/>
        <v>63.57</v>
      </c>
      <c r="Q2160" s="13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57.6" hidden="1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 s="11">
        <f t="shared" si="133"/>
        <v>13</v>
      </c>
      <c r="Q2161" s="13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3.2" hidden="1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 s="11">
        <f t="shared" si="133"/>
        <v>5.31</v>
      </c>
      <c r="Q2162" s="13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28.8" hidden="1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 s="11">
        <f t="shared" si="133"/>
        <v>35.619999999999997</v>
      </c>
      <c r="Q2163" s="13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43.2" hidden="1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 s="11">
        <f t="shared" si="133"/>
        <v>87.1</v>
      </c>
      <c r="Q2164" s="13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3.2" hidden="1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 s="11">
        <f t="shared" si="133"/>
        <v>75.11</v>
      </c>
      <c r="Q2165" s="13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28.8" hidden="1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 s="11">
        <f t="shared" si="133"/>
        <v>68.010000000000005</v>
      </c>
      <c r="Q2166" s="13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43.2" hidden="1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 s="11">
        <f t="shared" si="133"/>
        <v>29.62</v>
      </c>
      <c r="Q2167" s="13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57.6" hidden="1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 s="11">
        <f t="shared" si="133"/>
        <v>91.63</v>
      </c>
      <c r="Q2168" s="13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28.8" hidden="1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 s="11">
        <f t="shared" si="133"/>
        <v>22.5</v>
      </c>
      <c r="Q2169" s="13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28.8" hidden="1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 s="11">
        <f t="shared" si="133"/>
        <v>64.37</v>
      </c>
      <c r="Q2170" s="13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57.6" hidden="1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 s="11">
        <f t="shared" si="133"/>
        <v>21.86</v>
      </c>
      <c r="Q2171" s="13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3.2" hidden="1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 s="11">
        <f t="shared" si="133"/>
        <v>33.32</v>
      </c>
      <c r="Q2172" s="13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3.2" hidden="1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 s="11">
        <f t="shared" si="133"/>
        <v>90.28</v>
      </c>
      <c r="Q2173" s="13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3.2" hidden="1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 s="11">
        <f t="shared" si="133"/>
        <v>76.92</v>
      </c>
      <c r="Q2174" s="13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43.2" hidden="1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 s="11">
        <f t="shared" si="133"/>
        <v>59.23</v>
      </c>
      <c r="Q2175" s="13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57.6" hidden="1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 s="11">
        <f t="shared" si="133"/>
        <v>65.38</v>
      </c>
      <c r="Q2176" s="13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43.2" hidden="1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 s="11">
        <f t="shared" si="133"/>
        <v>67.31</v>
      </c>
      <c r="Q2177" s="13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3.2" hidden="1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 s="11">
        <f t="shared" si="133"/>
        <v>88.75</v>
      </c>
      <c r="Q2178" s="13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2" hidden="1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 s="11">
        <f t="shared" ref="P2179:P2242" si="137">IFERROR(ROUND(E2179/L2179,2),0)</f>
        <v>65.87</v>
      </c>
      <c r="Q2179" s="13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 s="11">
        <f t="shared" si="137"/>
        <v>40.35</v>
      </c>
      <c r="Q2180" s="13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3.2" hidden="1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 s="11">
        <f t="shared" si="137"/>
        <v>76.86</v>
      </c>
      <c r="Q2181" s="13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28.8" hidden="1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 s="11">
        <f t="shared" si="137"/>
        <v>68.709999999999994</v>
      </c>
      <c r="Q2182" s="13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57.6" hidden="1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 s="11">
        <f t="shared" si="137"/>
        <v>57.77</v>
      </c>
      <c r="Q2183" s="13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3.2" hidden="1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 s="11">
        <f t="shared" si="137"/>
        <v>44.17</v>
      </c>
      <c r="Q2184" s="13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43.2" hidden="1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 s="11">
        <f t="shared" si="137"/>
        <v>31.57</v>
      </c>
      <c r="Q2185" s="13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57.6" hidden="1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 s="11">
        <f t="shared" si="137"/>
        <v>107.05</v>
      </c>
      <c r="Q2186" s="13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43.2" hidden="1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 s="11">
        <f t="shared" si="137"/>
        <v>149.03</v>
      </c>
      <c r="Q2187" s="13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3.2" hidden="1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 s="11">
        <f t="shared" si="137"/>
        <v>55.96</v>
      </c>
      <c r="Q2188" s="13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43.2" hidden="1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 s="11">
        <f t="shared" si="137"/>
        <v>56.97</v>
      </c>
      <c r="Q2189" s="13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3.2" hidden="1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 s="11">
        <f t="shared" si="137"/>
        <v>44.06</v>
      </c>
      <c r="Q2190" s="13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43.2" hidden="1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 s="11">
        <f t="shared" si="137"/>
        <v>68.63</v>
      </c>
      <c r="Q2191" s="13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3.2" hidden="1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 s="11">
        <f t="shared" si="137"/>
        <v>65.319999999999993</v>
      </c>
      <c r="Q2192" s="13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43.2" hidden="1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 s="11">
        <f t="shared" si="137"/>
        <v>35.92</v>
      </c>
      <c r="Q2193" s="13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43.2" hidden="1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 s="11">
        <f t="shared" si="137"/>
        <v>40.07</v>
      </c>
      <c r="Q2194" s="13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57.6" hidden="1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 s="11">
        <f t="shared" si="137"/>
        <v>75.650000000000006</v>
      </c>
      <c r="Q2195" s="13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57.6" hidden="1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 s="11">
        <f t="shared" si="137"/>
        <v>61.2</v>
      </c>
      <c r="Q2196" s="13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28.8" hidden="1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 s="11">
        <f t="shared" si="137"/>
        <v>48.13</v>
      </c>
      <c r="Q2197" s="13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28.8" hidden="1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 s="11">
        <f t="shared" si="137"/>
        <v>68.11</v>
      </c>
      <c r="Q2198" s="13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3.2" hidden="1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 s="11">
        <f t="shared" si="137"/>
        <v>65.89</v>
      </c>
      <c r="Q2199" s="13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43.2" hidden="1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 s="11">
        <f t="shared" si="137"/>
        <v>81.650000000000006</v>
      </c>
      <c r="Q2200" s="13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28.8" hidden="1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 s="11">
        <f t="shared" si="137"/>
        <v>52.7</v>
      </c>
      <c r="Q2201" s="13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43.2" hidden="1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 s="11">
        <f t="shared" si="137"/>
        <v>41.23</v>
      </c>
      <c r="Q2202" s="13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43.2" hidden="1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 s="11">
        <f t="shared" si="137"/>
        <v>15.04</v>
      </c>
      <c r="Q2203" s="13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28.8" hidden="1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 s="11">
        <f t="shared" si="137"/>
        <v>39.07</v>
      </c>
      <c r="Q2204" s="13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43.2" hidden="1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 s="11">
        <f t="shared" si="137"/>
        <v>43.82</v>
      </c>
      <c r="Q2205" s="13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3.2" hidden="1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 s="11">
        <f t="shared" si="137"/>
        <v>27.3</v>
      </c>
      <c r="Q2206" s="13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3.2" hidden="1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 s="11">
        <f t="shared" si="137"/>
        <v>42.22</v>
      </c>
      <c r="Q2207" s="13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43.2" hidden="1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 s="11">
        <f t="shared" si="137"/>
        <v>33.24</v>
      </c>
      <c r="Q2208" s="13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3.2" hidden="1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 s="11">
        <f t="shared" si="137"/>
        <v>285.70999999999998</v>
      </c>
      <c r="Q2209" s="13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43.2" hidden="1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 s="11">
        <f t="shared" si="137"/>
        <v>42.33</v>
      </c>
      <c r="Q2210" s="13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28.8" hidden="1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 s="11">
        <f t="shared" si="137"/>
        <v>50.27</v>
      </c>
      <c r="Q2211" s="13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43.2" hidden="1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 s="11">
        <f t="shared" si="137"/>
        <v>61.9</v>
      </c>
      <c r="Q2212" s="13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43.2" hidden="1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 s="11">
        <f t="shared" si="137"/>
        <v>40.75</v>
      </c>
      <c r="Q2213" s="13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43.2" hidden="1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 s="11">
        <f t="shared" si="137"/>
        <v>55.8</v>
      </c>
      <c r="Q2214" s="13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57.6" hidden="1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 s="11">
        <f t="shared" si="137"/>
        <v>10</v>
      </c>
      <c r="Q2215" s="13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3.2" hidden="1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 s="11">
        <f t="shared" si="137"/>
        <v>73.13</v>
      </c>
      <c r="Q2216" s="13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28.8" hidden="1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 s="11">
        <f t="shared" si="137"/>
        <v>26.06</v>
      </c>
      <c r="Q2217" s="13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43.2" hidden="1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 s="11">
        <f t="shared" si="137"/>
        <v>22.64</v>
      </c>
      <c r="Q2218" s="13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43.2" hidden="1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 s="11">
        <f t="shared" si="137"/>
        <v>47.22</v>
      </c>
      <c r="Q2219" s="13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3.2" hidden="1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 s="11">
        <f t="shared" si="137"/>
        <v>32.32</v>
      </c>
      <c r="Q2220" s="13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3.2" hidden="1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 s="11">
        <f t="shared" si="137"/>
        <v>53.42</v>
      </c>
      <c r="Q2221" s="13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3.2" hidden="1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 s="11">
        <f t="shared" si="137"/>
        <v>51.3</v>
      </c>
      <c r="Q2222" s="13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3.2" hidden="1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 s="11">
        <f t="shared" si="137"/>
        <v>37.200000000000003</v>
      </c>
      <c r="Q2223" s="13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43.2" hidden="1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 s="11">
        <f t="shared" si="137"/>
        <v>27.1</v>
      </c>
      <c r="Q2224" s="13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57.6" hidden="1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 s="11">
        <f t="shared" si="137"/>
        <v>206.31</v>
      </c>
      <c r="Q2225" s="13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43.2" hidden="1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 s="11">
        <f t="shared" si="137"/>
        <v>82.15</v>
      </c>
      <c r="Q2226" s="13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43.2" hidden="1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 s="11">
        <f t="shared" si="137"/>
        <v>164.8</v>
      </c>
      <c r="Q2227" s="13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43.2" hidden="1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 s="11">
        <f t="shared" si="137"/>
        <v>60.82</v>
      </c>
      <c r="Q2228" s="13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43.2" hidden="1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 s="11">
        <f t="shared" si="137"/>
        <v>67.97</v>
      </c>
      <c r="Q2229" s="13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57.6" hidden="1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 s="11">
        <f t="shared" si="137"/>
        <v>81.56</v>
      </c>
      <c r="Q2230" s="13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43.2" hidden="1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 s="11">
        <f t="shared" si="137"/>
        <v>25.43</v>
      </c>
      <c r="Q2231" s="13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43.2" hidden="1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 s="11">
        <f t="shared" si="137"/>
        <v>21.5</v>
      </c>
      <c r="Q2232" s="13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43.2" hidden="1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 s="11">
        <f t="shared" si="137"/>
        <v>27.23</v>
      </c>
      <c r="Q2233" s="13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3.2" hidden="1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 s="11">
        <f t="shared" si="137"/>
        <v>25.09</v>
      </c>
      <c r="Q2234" s="13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3.2" hidden="1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 s="11">
        <f t="shared" si="137"/>
        <v>21.23</v>
      </c>
      <c r="Q2235" s="13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3.2" hidden="1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 s="11">
        <f t="shared" si="137"/>
        <v>41.61</v>
      </c>
      <c r="Q2236" s="13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28.8" hidden="1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 s="11">
        <f t="shared" si="137"/>
        <v>135.59</v>
      </c>
      <c r="Q2237" s="13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3.2" hidden="1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 s="11">
        <f t="shared" si="137"/>
        <v>22.12</v>
      </c>
      <c r="Q2238" s="13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43.2" hidden="1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 s="11">
        <f t="shared" si="137"/>
        <v>64.63</v>
      </c>
      <c r="Q2239" s="13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28.8" hidden="1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 s="11">
        <f t="shared" si="137"/>
        <v>69.569999999999993</v>
      </c>
      <c r="Q2240" s="13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28.8" hidden="1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 s="11">
        <f t="shared" si="137"/>
        <v>75.13</v>
      </c>
      <c r="Q2241" s="13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3.2" hidden="1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 s="11">
        <f t="shared" si="137"/>
        <v>140.97999999999999</v>
      </c>
      <c r="Q2242" s="13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43.2" hidden="1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 s="11">
        <f t="shared" ref="P2243:P2306" si="141">IFERROR(ROUND(E2243/L2243,2),0)</f>
        <v>49.47</v>
      </c>
      <c r="Q2243" s="13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 s="11">
        <f t="shared" si="141"/>
        <v>53.87</v>
      </c>
      <c r="Q2244" s="13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43.2" hidden="1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 s="11">
        <f t="shared" si="141"/>
        <v>4.57</v>
      </c>
      <c r="Q2245" s="13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3.2" hidden="1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 s="11">
        <f t="shared" si="141"/>
        <v>65</v>
      </c>
      <c r="Q2246" s="13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3.2" hidden="1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 s="11">
        <f t="shared" si="141"/>
        <v>53.48</v>
      </c>
      <c r="Q2247" s="13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43.2" hidden="1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 s="11">
        <f t="shared" si="141"/>
        <v>43.91</v>
      </c>
      <c r="Q2248" s="13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28.8" hidden="1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 s="11">
        <f t="shared" si="141"/>
        <v>50.85</v>
      </c>
      <c r="Q2249" s="13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43.2" hidden="1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 s="11">
        <f t="shared" si="141"/>
        <v>58.63</v>
      </c>
      <c r="Q2250" s="13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3.2" hidden="1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 s="11">
        <f t="shared" si="141"/>
        <v>32.82</v>
      </c>
      <c r="Q2251" s="13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3.2" hidden="1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 s="11">
        <f t="shared" si="141"/>
        <v>426.93</v>
      </c>
      <c r="Q2252" s="13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3.2" hidden="1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 s="11">
        <f t="shared" si="141"/>
        <v>23.81</v>
      </c>
      <c r="Q2253" s="13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43.2" hidden="1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 s="11">
        <f t="shared" si="141"/>
        <v>98.41</v>
      </c>
      <c r="Q2254" s="13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43.2" hidden="1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 s="11">
        <f t="shared" si="141"/>
        <v>107.32</v>
      </c>
      <c r="Q2255" s="13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3.2" hidden="1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 s="11">
        <f t="shared" si="141"/>
        <v>11.67</v>
      </c>
      <c r="Q2256" s="13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28.8" hidden="1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 s="11">
        <f t="shared" si="141"/>
        <v>41.78</v>
      </c>
      <c r="Q2257" s="13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3.2" hidden="1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 s="11">
        <f t="shared" si="141"/>
        <v>21.38</v>
      </c>
      <c r="Q2258" s="13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57.6" hidden="1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 s="11">
        <f t="shared" si="141"/>
        <v>94.1</v>
      </c>
      <c r="Q2259" s="13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28.8" hidden="1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 s="11">
        <f t="shared" si="141"/>
        <v>15.72</v>
      </c>
      <c r="Q2260" s="13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43.2" hidden="1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 s="11">
        <f t="shared" si="141"/>
        <v>90.64</v>
      </c>
      <c r="Q2261" s="13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43.2" hidden="1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 s="11">
        <f t="shared" si="141"/>
        <v>97.3</v>
      </c>
      <c r="Q2262" s="13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43.2" hidden="1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 s="11">
        <f t="shared" si="141"/>
        <v>37.119999999999997</v>
      </c>
      <c r="Q2263" s="13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3.2" hidden="1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 s="11">
        <f t="shared" si="141"/>
        <v>28.1</v>
      </c>
      <c r="Q2264" s="13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3.2" hidden="1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 s="11">
        <f t="shared" si="141"/>
        <v>144.43</v>
      </c>
      <c r="Q2265" s="13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57.6" hidden="1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 s="11">
        <f t="shared" si="141"/>
        <v>24.27</v>
      </c>
      <c r="Q2266" s="13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43.2" hidden="1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 s="11">
        <f t="shared" si="141"/>
        <v>35.119999999999997</v>
      </c>
      <c r="Q2267" s="13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3.2" hidden="1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 s="11">
        <f t="shared" si="141"/>
        <v>24.76</v>
      </c>
      <c r="Q2268" s="13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43.2" hidden="1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 s="11">
        <f t="shared" si="141"/>
        <v>188.38</v>
      </c>
      <c r="Q2269" s="13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43.2" hidden="1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 s="11">
        <f t="shared" si="141"/>
        <v>148.08000000000001</v>
      </c>
      <c r="Q2270" s="13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3.2" hidden="1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 s="11">
        <f t="shared" si="141"/>
        <v>49.93</v>
      </c>
      <c r="Q2271" s="13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3.2" hidden="1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 s="11">
        <f t="shared" si="141"/>
        <v>107.82</v>
      </c>
      <c r="Q2272" s="13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43.2" hidden="1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 s="11">
        <f t="shared" si="141"/>
        <v>42.63</v>
      </c>
      <c r="Q2273" s="13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3.2" hidden="1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 s="11">
        <f t="shared" si="141"/>
        <v>14.37</v>
      </c>
      <c r="Q2274" s="13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43.2" hidden="1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 s="11">
        <f t="shared" si="141"/>
        <v>37.479999999999997</v>
      </c>
      <c r="Q2275" s="13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57.6" hidden="1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 s="11">
        <f t="shared" si="141"/>
        <v>30.2</v>
      </c>
      <c r="Q2276" s="13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3.2" hidden="1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 s="11">
        <f t="shared" si="141"/>
        <v>33.549999999999997</v>
      </c>
      <c r="Q2277" s="13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57.6" hidden="1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 s="11">
        <f t="shared" si="141"/>
        <v>64.75</v>
      </c>
      <c r="Q2278" s="13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43.2" hidden="1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 s="11">
        <f t="shared" si="141"/>
        <v>57.93</v>
      </c>
      <c r="Q2279" s="13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28.8" hidden="1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 s="11">
        <f t="shared" si="141"/>
        <v>53.08</v>
      </c>
      <c r="Q2280" s="13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43.2" hidden="1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 s="11">
        <f t="shared" si="141"/>
        <v>48.06</v>
      </c>
      <c r="Q2281" s="13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57.6" hidden="1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 s="11">
        <f t="shared" si="141"/>
        <v>82.4</v>
      </c>
      <c r="Q2282" s="13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43.2" hidden="1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 s="11">
        <f t="shared" si="141"/>
        <v>50.45</v>
      </c>
      <c r="Q2283" s="13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28.8" hidden="1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 s="11">
        <f t="shared" si="141"/>
        <v>115.83</v>
      </c>
      <c r="Q2284" s="13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43.2" hidden="1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 s="11">
        <f t="shared" si="141"/>
        <v>63.03</v>
      </c>
      <c r="Q2285" s="13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28.8" hidden="1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 s="11">
        <f t="shared" si="141"/>
        <v>108.02</v>
      </c>
      <c r="Q2286" s="13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43.2" hidden="1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 s="11">
        <f t="shared" si="141"/>
        <v>46.09</v>
      </c>
      <c r="Q2287" s="13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3.2" hidden="1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 s="11">
        <f t="shared" si="141"/>
        <v>107.21</v>
      </c>
      <c r="Q2288" s="13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3.2" hidden="1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 s="11">
        <f t="shared" si="141"/>
        <v>50.93</v>
      </c>
      <c r="Q2289" s="13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43.2" hidden="1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 s="11">
        <f t="shared" si="141"/>
        <v>40.04</v>
      </c>
      <c r="Q2290" s="13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43.2" hidden="1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 s="11">
        <f t="shared" si="141"/>
        <v>64.44</v>
      </c>
      <c r="Q2291" s="13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3.2" hidden="1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 s="11">
        <f t="shared" si="141"/>
        <v>53.83</v>
      </c>
      <c r="Q2292" s="13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43.2" hidden="1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 s="11">
        <f t="shared" si="141"/>
        <v>100.47</v>
      </c>
      <c r="Q2293" s="13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43.2" hidden="1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 s="11">
        <f t="shared" si="141"/>
        <v>46.63</v>
      </c>
      <c r="Q2294" s="13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28.8" hidden="1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 s="11">
        <f t="shared" si="141"/>
        <v>34.07</v>
      </c>
      <c r="Q2295" s="13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43.2" hidden="1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 s="11">
        <f t="shared" si="141"/>
        <v>65.209999999999994</v>
      </c>
      <c r="Q2296" s="13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57.6" hidden="1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 s="11">
        <f t="shared" si="141"/>
        <v>44.21</v>
      </c>
      <c r="Q2297" s="13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3.2" hidden="1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 s="11">
        <f t="shared" si="141"/>
        <v>71.97</v>
      </c>
      <c r="Q2298" s="13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28.8" hidden="1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 s="11">
        <f t="shared" si="141"/>
        <v>52.95</v>
      </c>
      <c r="Q2299" s="13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3.2" hidden="1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 s="11">
        <f t="shared" si="141"/>
        <v>109.45</v>
      </c>
      <c r="Q2300" s="13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3.2" hidden="1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 s="11">
        <f t="shared" si="141"/>
        <v>75.040000000000006</v>
      </c>
      <c r="Q2301" s="13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3.2" hidden="1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 s="11">
        <f t="shared" si="141"/>
        <v>115.71</v>
      </c>
      <c r="Q2302" s="13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28.8" hidden="1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 s="11">
        <f t="shared" si="141"/>
        <v>31.66</v>
      </c>
      <c r="Q2303" s="13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3.2" hidden="1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 s="11">
        <f t="shared" si="141"/>
        <v>46.18</v>
      </c>
      <c r="Q2304" s="13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57.6" hidden="1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 s="11">
        <f t="shared" si="141"/>
        <v>68.48</v>
      </c>
      <c r="Q2305" s="13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3.2" hidden="1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 s="11">
        <f t="shared" si="141"/>
        <v>53.47</v>
      </c>
      <c r="Q2306" s="13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43.2" hidden="1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 s="11">
        <f t="shared" ref="P2307:P2370" si="145">IFERROR(ROUND(E2307/L2307,2),0)</f>
        <v>109.11</v>
      </c>
      <c r="Q2307" s="13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 s="11">
        <f t="shared" si="145"/>
        <v>51.19</v>
      </c>
      <c r="Q2308" s="13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3.2" hidden="1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 s="11">
        <f t="shared" si="145"/>
        <v>27.94</v>
      </c>
      <c r="Q2309" s="13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43.2" hidden="1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 s="11">
        <f t="shared" si="145"/>
        <v>82.5</v>
      </c>
      <c r="Q2310" s="13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3.2" hidden="1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 s="11">
        <f t="shared" si="145"/>
        <v>59.82</v>
      </c>
      <c r="Q2311" s="13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57.6" hidden="1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 s="11">
        <f t="shared" si="145"/>
        <v>64.819999999999993</v>
      </c>
      <c r="Q2312" s="13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3.2" hidden="1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 s="11">
        <f t="shared" si="145"/>
        <v>90.1</v>
      </c>
      <c r="Q2313" s="13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3.2" hidden="1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 s="11">
        <f t="shared" si="145"/>
        <v>40.96</v>
      </c>
      <c r="Q2314" s="13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28.8" hidden="1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 s="11">
        <f t="shared" si="145"/>
        <v>56</v>
      </c>
      <c r="Q2315" s="13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43.2" hidden="1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 s="11">
        <f t="shared" si="145"/>
        <v>37.67</v>
      </c>
      <c r="Q2316" s="13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3.2" hidden="1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 s="11">
        <f t="shared" si="145"/>
        <v>40.08</v>
      </c>
      <c r="Q2317" s="13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57.6" hidden="1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 s="11">
        <f t="shared" si="145"/>
        <v>78.03</v>
      </c>
      <c r="Q2318" s="13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3.2" hidden="1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 s="11">
        <f t="shared" si="145"/>
        <v>18.91</v>
      </c>
      <c r="Q2319" s="13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57.6" hidden="1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 s="11">
        <f t="shared" si="145"/>
        <v>37.130000000000003</v>
      </c>
      <c r="Q2320" s="13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3.2" hidden="1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 s="11">
        <f t="shared" si="145"/>
        <v>41.96</v>
      </c>
      <c r="Q2321" s="13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57.6" hidden="1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 s="11">
        <f t="shared" si="145"/>
        <v>61.04</v>
      </c>
      <c r="Q2322" s="13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3.2" hidden="1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 s="11">
        <f t="shared" si="145"/>
        <v>64.53</v>
      </c>
      <c r="Q2323" s="13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3.2" hidden="1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 s="11">
        <f t="shared" si="145"/>
        <v>21.25</v>
      </c>
      <c r="Q2324" s="13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3.2" hidden="1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 s="11">
        <f t="shared" si="145"/>
        <v>30</v>
      </c>
      <c r="Q2325" s="13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3.2" hidden="1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 s="11">
        <f t="shared" si="145"/>
        <v>25.49</v>
      </c>
      <c r="Q2326" s="13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43.2" hidden="1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 s="11">
        <f t="shared" si="145"/>
        <v>11.43</v>
      </c>
      <c r="Q2327" s="13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43.2" hidden="1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 s="11">
        <f t="shared" si="145"/>
        <v>108</v>
      </c>
      <c r="Q2328" s="13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28.8" hidden="1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 s="11">
        <f t="shared" si="145"/>
        <v>54.88</v>
      </c>
      <c r="Q2329" s="13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57.6" hidden="1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 s="11">
        <f t="shared" si="145"/>
        <v>47.38</v>
      </c>
      <c r="Q2330" s="13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3.2" hidden="1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 s="11">
        <f t="shared" si="145"/>
        <v>211.84</v>
      </c>
      <c r="Q2331" s="13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43.2" hidden="1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 s="11">
        <f t="shared" si="145"/>
        <v>219.93</v>
      </c>
      <c r="Q2332" s="13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3.2" hidden="1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 s="11">
        <f t="shared" si="145"/>
        <v>40.799999999999997</v>
      </c>
      <c r="Q2333" s="13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43.2" hidden="1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 s="11">
        <f t="shared" si="145"/>
        <v>75.5</v>
      </c>
      <c r="Q2334" s="13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43.2" hidden="1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 s="11">
        <f t="shared" si="145"/>
        <v>13.54</v>
      </c>
      <c r="Q2335" s="13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3.2" hidden="1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 s="11">
        <f t="shared" si="145"/>
        <v>60.87</v>
      </c>
      <c r="Q2336" s="13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43.2" hidden="1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 s="11">
        <f t="shared" si="145"/>
        <v>115.69</v>
      </c>
      <c r="Q2337" s="13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3.2" hidden="1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 s="11">
        <f t="shared" si="145"/>
        <v>48.1</v>
      </c>
      <c r="Q2338" s="13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28.8" hidden="1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 s="11">
        <f t="shared" si="145"/>
        <v>74.180000000000007</v>
      </c>
      <c r="Q2339" s="13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3.2" hidden="1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 s="11">
        <f t="shared" si="145"/>
        <v>123.35</v>
      </c>
      <c r="Q2340" s="13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43.2" hidden="1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 s="11">
        <f t="shared" si="145"/>
        <v>66.62</v>
      </c>
      <c r="Q2341" s="13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3.2" hidden="1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 s="11">
        <f t="shared" si="145"/>
        <v>104.99</v>
      </c>
      <c r="Q2342" s="13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3.2" hidden="1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 s="11">
        <f t="shared" si="145"/>
        <v>0</v>
      </c>
      <c r="Q2343" s="13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43.2" hidden="1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 s="11">
        <f t="shared" si="145"/>
        <v>0</v>
      </c>
      <c r="Q2344" s="13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43.2" hidden="1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 s="11">
        <f t="shared" si="145"/>
        <v>300</v>
      </c>
      <c r="Q2345" s="13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43.2" hidden="1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 s="11">
        <f t="shared" si="145"/>
        <v>1</v>
      </c>
      <c r="Q2346" s="13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43.2" hidden="1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 s="11">
        <f t="shared" si="145"/>
        <v>0</v>
      </c>
      <c r="Q2347" s="13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3.2" hidden="1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 s="11">
        <f t="shared" si="145"/>
        <v>13</v>
      </c>
      <c r="Q2348" s="13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3.2" hidden="1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 s="11">
        <f t="shared" si="145"/>
        <v>15</v>
      </c>
      <c r="Q2349" s="13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43.2" hidden="1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 s="11">
        <f t="shared" si="145"/>
        <v>54</v>
      </c>
      <c r="Q2350" s="13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3.2" hidden="1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 s="11">
        <f t="shared" si="145"/>
        <v>0</v>
      </c>
      <c r="Q2351" s="13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3.2" hidden="1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 s="11">
        <f t="shared" si="145"/>
        <v>0</v>
      </c>
      <c r="Q2352" s="13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28.8" hidden="1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 s="11">
        <f t="shared" si="145"/>
        <v>15.43</v>
      </c>
      <c r="Q2353" s="13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3.2" hidden="1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 s="11">
        <f t="shared" si="145"/>
        <v>0</v>
      </c>
      <c r="Q2354" s="13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43.2" hidden="1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 s="11">
        <f t="shared" si="145"/>
        <v>0</v>
      </c>
      <c r="Q2355" s="13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3.2" hidden="1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 s="11">
        <f t="shared" si="145"/>
        <v>25</v>
      </c>
      <c r="Q2356" s="13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3.2" hidden="1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 s="11">
        <f t="shared" si="145"/>
        <v>27.5</v>
      </c>
      <c r="Q2357" s="13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28.8" hidden="1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 s="11">
        <f t="shared" si="145"/>
        <v>0</v>
      </c>
      <c r="Q2358" s="13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3.2" hidden="1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 s="11">
        <f t="shared" si="145"/>
        <v>0</v>
      </c>
      <c r="Q2359" s="13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3.2" hidden="1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 s="11">
        <f t="shared" si="145"/>
        <v>0</v>
      </c>
      <c r="Q2360" s="13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3.2" hidden="1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 s="11">
        <f t="shared" si="145"/>
        <v>367</v>
      </c>
      <c r="Q2361" s="13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3.2" hidden="1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 s="11">
        <f t="shared" si="145"/>
        <v>2</v>
      </c>
      <c r="Q2362" s="13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43.2" hidden="1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 s="11">
        <f t="shared" si="145"/>
        <v>0</v>
      </c>
      <c r="Q2363" s="13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3.2" hidden="1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 s="11">
        <f t="shared" si="145"/>
        <v>60</v>
      </c>
      <c r="Q2364" s="13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43.2" hidden="1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 s="11">
        <f t="shared" si="145"/>
        <v>0</v>
      </c>
      <c r="Q2365" s="13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28.8" hidden="1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 s="11">
        <f t="shared" si="145"/>
        <v>0</v>
      </c>
      <c r="Q2366" s="13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43.2" hidden="1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 s="11">
        <f t="shared" si="145"/>
        <v>0</v>
      </c>
      <c r="Q2367" s="13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3.2" hidden="1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 s="11">
        <f t="shared" si="145"/>
        <v>97.41</v>
      </c>
      <c r="Q2368" s="13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43.2" hidden="1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 s="11">
        <f t="shared" si="145"/>
        <v>47.86</v>
      </c>
      <c r="Q2369" s="13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43.2" hidden="1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 s="11">
        <f t="shared" si="145"/>
        <v>50</v>
      </c>
      <c r="Q2370" s="13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43.2" hidden="1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 s="11">
        <f t="shared" ref="P2371:P2434" si="149">IFERROR(ROUND(E2371/L2371,2),0)</f>
        <v>0</v>
      </c>
      <c r="Q2371" s="13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 s="11">
        <f t="shared" si="149"/>
        <v>20.5</v>
      </c>
      <c r="Q2372" s="13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43.2" hidden="1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 s="11">
        <f t="shared" si="149"/>
        <v>0</v>
      </c>
      <c r="Q2373" s="13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43.2" hidden="1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 s="11">
        <f t="shared" si="149"/>
        <v>30</v>
      </c>
      <c r="Q2374" s="13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28.8" hidden="1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 s="11">
        <f t="shared" si="149"/>
        <v>50</v>
      </c>
      <c r="Q2375" s="13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43.2" hidden="1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 s="11">
        <f t="shared" si="149"/>
        <v>10</v>
      </c>
      <c r="Q2376" s="13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43.2" hidden="1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 s="11">
        <f t="shared" si="149"/>
        <v>0</v>
      </c>
      <c r="Q2377" s="13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3.2" hidden="1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 s="11">
        <f t="shared" si="149"/>
        <v>81.58</v>
      </c>
      <c r="Q2378" s="13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3.2" hidden="1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 s="11">
        <f t="shared" si="149"/>
        <v>0</v>
      </c>
      <c r="Q2379" s="13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3.2" hidden="1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 s="11">
        <f t="shared" si="149"/>
        <v>0</v>
      </c>
      <c r="Q2380" s="13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28.8" hidden="1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 s="11">
        <f t="shared" si="149"/>
        <v>0</v>
      </c>
      <c r="Q2381" s="13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3.2" hidden="1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 s="11">
        <f t="shared" si="149"/>
        <v>18.329999999999998</v>
      </c>
      <c r="Q2382" s="13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3.2" hidden="1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 s="11">
        <f t="shared" si="149"/>
        <v>224.43</v>
      </c>
      <c r="Q2383" s="13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57.6" hidden="1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 s="11">
        <f t="shared" si="149"/>
        <v>37.5</v>
      </c>
      <c r="Q2384" s="13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43.2" hidden="1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 s="11">
        <f t="shared" si="149"/>
        <v>145</v>
      </c>
      <c r="Q2385" s="13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57.6" hidden="1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 s="11">
        <f t="shared" si="149"/>
        <v>1</v>
      </c>
      <c r="Q2386" s="13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43.2" hidden="1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 s="11">
        <f t="shared" si="149"/>
        <v>112.57</v>
      </c>
      <c r="Q2387" s="13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3.2" hidden="1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 s="11">
        <f t="shared" si="149"/>
        <v>0</v>
      </c>
      <c r="Q2388" s="13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43.2" hidden="1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 s="11">
        <f t="shared" si="149"/>
        <v>342</v>
      </c>
      <c r="Q2389" s="13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43.2" hidden="1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 s="11">
        <f t="shared" si="149"/>
        <v>57.88</v>
      </c>
      <c r="Q2390" s="13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57.6" hidden="1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 s="11">
        <f t="shared" si="149"/>
        <v>30</v>
      </c>
      <c r="Q2391" s="13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43.2" hidden="1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 s="11">
        <f t="shared" si="149"/>
        <v>0</v>
      </c>
      <c r="Q2392" s="13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28.8" hidden="1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 s="11">
        <f t="shared" si="149"/>
        <v>25</v>
      </c>
      <c r="Q2393" s="13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43.2" hidden="1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 s="11">
        <f t="shared" si="149"/>
        <v>0</v>
      </c>
      <c r="Q2394" s="13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43.2" hidden="1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 s="11">
        <f t="shared" si="149"/>
        <v>50</v>
      </c>
      <c r="Q2395" s="13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43.2" hidden="1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 s="11">
        <f t="shared" si="149"/>
        <v>1.5</v>
      </c>
      <c r="Q2396" s="13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3.2" hidden="1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 s="11">
        <f t="shared" si="149"/>
        <v>0</v>
      </c>
      <c r="Q2397" s="13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3.2" hidden="1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 s="11">
        <f t="shared" si="149"/>
        <v>10</v>
      </c>
      <c r="Q2398" s="13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43.2" hidden="1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 s="11">
        <f t="shared" si="149"/>
        <v>0</v>
      </c>
      <c r="Q2399" s="13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43.2" hidden="1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 s="11">
        <f t="shared" si="149"/>
        <v>0</v>
      </c>
      <c r="Q2400" s="13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3.2" hidden="1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 s="11">
        <f t="shared" si="149"/>
        <v>0</v>
      </c>
      <c r="Q2401" s="13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43.2" hidden="1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 s="11">
        <f t="shared" si="149"/>
        <v>0</v>
      </c>
      <c r="Q2402" s="13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43.2" hidden="1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 s="11">
        <f t="shared" si="149"/>
        <v>22.33</v>
      </c>
      <c r="Q2403" s="13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idden="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 s="11">
        <f t="shared" si="149"/>
        <v>52</v>
      </c>
      <c r="Q2404" s="13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3.2" hidden="1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 s="11">
        <f t="shared" si="149"/>
        <v>16.829999999999998</v>
      </c>
      <c r="Q2405" s="13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43.2" hidden="1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 s="11">
        <f t="shared" si="149"/>
        <v>0</v>
      </c>
      <c r="Q2406" s="13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3.2" hidden="1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 s="11">
        <f t="shared" si="149"/>
        <v>56.3</v>
      </c>
      <c r="Q2407" s="13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3.2" hidden="1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 s="11">
        <f t="shared" si="149"/>
        <v>84.06</v>
      </c>
      <c r="Q2408" s="13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57.6" hidden="1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 s="11">
        <f t="shared" si="149"/>
        <v>168.39</v>
      </c>
      <c r="Q2409" s="13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3.2" hidden="1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 s="11">
        <f t="shared" si="149"/>
        <v>15</v>
      </c>
      <c r="Q2410" s="13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3.2" hidden="1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 s="11">
        <f t="shared" si="149"/>
        <v>76.67</v>
      </c>
      <c r="Q2411" s="13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57.6" hidden="1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 s="11">
        <f t="shared" si="149"/>
        <v>0</v>
      </c>
      <c r="Q2412" s="13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57.6" hidden="1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 s="11">
        <f t="shared" si="149"/>
        <v>50.33</v>
      </c>
      <c r="Q2413" s="13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57.6" hidden="1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 s="11">
        <f t="shared" si="149"/>
        <v>0</v>
      </c>
      <c r="Q2414" s="13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3.2" hidden="1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 s="11">
        <f t="shared" si="149"/>
        <v>8.33</v>
      </c>
      <c r="Q2415" s="13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43.2" hidden="1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 s="11">
        <f t="shared" si="149"/>
        <v>35.380000000000003</v>
      </c>
      <c r="Q2416" s="13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3.2" hidden="1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 s="11">
        <f t="shared" si="149"/>
        <v>55.83</v>
      </c>
      <c r="Q2417" s="13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43.2" hidden="1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 s="11">
        <f t="shared" si="149"/>
        <v>5</v>
      </c>
      <c r="Q2418" s="13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43.2" hidden="1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 s="11">
        <f t="shared" si="149"/>
        <v>0</v>
      </c>
      <c r="Q2419" s="13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 s="11">
        <f t="shared" si="149"/>
        <v>1</v>
      </c>
      <c r="Q2420" s="13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43.2" hidden="1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 s="11">
        <f t="shared" si="149"/>
        <v>0</v>
      </c>
      <c r="Q2421" s="13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3.2" hidden="1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 s="11">
        <f t="shared" si="149"/>
        <v>69.47</v>
      </c>
      <c r="Q2422" s="13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28.8" hidden="1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 s="11">
        <f t="shared" si="149"/>
        <v>1</v>
      </c>
      <c r="Q2423" s="13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28.8" hidden="1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 s="11">
        <f t="shared" si="149"/>
        <v>1</v>
      </c>
      <c r="Q2424" s="13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3.2" hidden="1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 s="11">
        <f t="shared" si="149"/>
        <v>8</v>
      </c>
      <c r="Q2425" s="13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28.8" hidden="1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 s="11">
        <f t="shared" si="149"/>
        <v>34.44</v>
      </c>
      <c r="Q2426" s="13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57.6" hidden="1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 s="11">
        <f t="shared" si="149"/>
        <v>1</v>
      </c>
      <c r="Q2427" s="13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3.2" hidden="1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 s="11">
        <f t="shared" si="149"/>
        <v>0</v>
      </c>
      <c r="Q2428" s="13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28.8" hidden="1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 s="11">
        <f t="shared" si="149"/>
        <v>1</v>
      </c>
      <c r="Q2429" s="13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28.8" hidden="1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 s="11">
        <f t="shared" si="149"/>
        <v>1</v>
      </c>
      <c r="Q2430" s="13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3.2" hidden="1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 s="11">
        <f t="shared" si="149"/>
        <v>501.25</v>
      </c>
      <c r="Q2431" s="13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57.6" hidden="1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 s="11">
        <f t="shared" si="149"/>
        <v>10.5</v>
      </c>
      <c r="Q2432" s="13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28.8" hidden="1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 s="11">
        <f t="shared" si="149"/>
        <v>1</v>
      </c>
      <c r="Q2433" s="13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3.2" hidden="1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 s="11">
        <f t="shared" si="149"/>
        <v>1</v>
      </c>
      <c r="Q2434" s="13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43.2" hidden="1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 s="11">
        <f t="shared" ref="P2435:P2498" si="153">IFERROR(ROUND(E2435/L2435,2),0)</f>
        <v>0</v>
      </c>
      <c r="Q2435" s="13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 s="11">
        <f t="shared" si="153"/>
        <v>13</v>
      </c>
      <c r="Q2436" s="13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3.2" hidden="1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 s="11">
        <f t="shared" si="153"/>
        <v>306</v>
      </c>
      <c r="Q2437" s="13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43.2" hidden="1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 s="11">
        <f t="shared" si="153"/>
        <v>22.5</v>
      </c>
      <c r="Q2438" s="13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3.2" hidden="1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 s="11">
        <f t="shared" si="153"/>
        <v>0</v>
      </c>
      <c r="Q2439" s="13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43.2" hidden="1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 s="11">
        <f t="shared" si="153"/>
        <v>50</v>
      </c>
      <c r="Q2440" s="13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57.6" hidden="1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 s="11">
        <f t="shared" si="153"/>
        <v>0</v>
      </c>
      <c r="Q2441" s="13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28.8" hidden="1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 s="11">
        <f t="shared" si="153"/>
        <v>5</v>
      </c>
      <c r="Q2442" s="13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28.8" hidden="1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 s="11">
        <f t="shared" si="153"/>
        <v>74.23</v>
      </c>
      <c r="Q2443" s="13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28.8" hidden="1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 s="11">
        <f t="shared" si="153"/>
        <v>81.25</v>
      </c>
      <c r="Q2444" s="13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43.2" hidden="1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 s="11">
        <f t="shared" si="153"/>
        <v>130.22999999999999</v>
      </c>
      <c r="Q2445" s="13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43.2" hidden="1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 s="11">
        <f t="shared" si="153"/>
        <v>53.41</v>
      </c>
      <c r="Q2446" s="13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57.6" hidden="1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 s="11">
        <f t="shared" si="153"/>
        <v>75.13</v>
      </c>
      <c r="Q2447" s="13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57.6" hidden="1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 s="11">
        <f t="shared" si="153"/>
        <v>75.67</v>
      </c>
      <c r="Q2448" s="13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57.6" hidden="1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 s="11">
        <f t="shared" si="153"/>
        <v>31.69</v>
      </c>
      <c r="Q2449" s="13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43.2" hidden="1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 s="11">
        <f t="shared" si="153"/>
        <v>47.78</v>
      </c>
      <c r="Q2450" s="13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3.2" hidden="1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 s="11">
        <f t="shared" si="153"/>
        <v>90</v>
      </c>
      <c r="Q2451" s="13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43.2" hidden="1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 s="11">
        <f t="shared" si="153"/>
        <v>149.31</v>
      </c>
      <c r="Q2452" s="13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43.2" hidden="1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 s="11">
        <f t="shared" si="153"/>
        <v>62.07</v>
      </c>
      <c r="Q2453" s="13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43.2" hidden="1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 s="11">
        <f t="shared" si="153"/>
        <v>53.4</v>
      </c>
      <c r="Q2454" s="13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43.2" hidden="1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 s="11">
        <f t="shared" si="153"/>
        <v>69.27</v>
      </c>
      <c r="Q2455" s="13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3.2" hidden="1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 s="11">
        <f t="shared" si="153"/>
        <v>271.51</v>
      </c>
      <c r="Q2456" s="13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3.2" hidden="1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 s="11">
        <f t="shared" si="153"/>
        <v>34.130000000000003</v>
      </c>
      <c r="Q2457" s="13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3.2" hidden="1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 s="11">
        <f t="shared" si="153"/>
        <v>40.49</v>
      </c>
      <c r="Q2458" s="13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3.2" hidden="1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 s="11">
        <f t="shared" si="153"/>
        <v>189.76</v>
      </c>
      <c r="Q2459" s="13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57.6" hidden="1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 s="11">
        <f t="shared" si="153"/>
        <v>68.86</v>
      </c>
      <c r="Q2460" s="13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57.6" hidden="1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 s="11">
        <f t="shared" si="153"/>
        <v>108.78</v>
      </c>
      <c r="Q2461" s="13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43.2" hidden="1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 s="11">
        <f t="shared" si="153"/>
        <v>125.99</v>
      </c>
      <c r="Q2462" s="13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43.2" hidden="1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 s="11">
        <f t="shared" si="153"/>
        <v>90.52</v>
      </c>
      <c r="Q2463" s="13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43.2" hidden="1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 s="11">
        <f t="shared" si="153"/>
        <v>28.88</v>
      </c>
      <c r="Q2464" s="13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 s="11">
        <f t="shared" si="153"/>
        <v>31</v>
      </c>
      <c r="Q2465" s="13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3.2" hidden="1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 s="11">
        <f t="shared" si="153"/>
        <v>51.67</v>
      </c>
      <c r="Q2466" s="13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28.8" hidden="1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 s="11">
        <f t="shared" si="153"/>
        <v>26.27</v>
      </c>
      <c r="Q2467" s="13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3.2" hidden="1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 s="11">
        <f t="shared" si="153"/>
        <v>48.08</v>
      </c>
      <c r="Q2468" s="13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3.2" hidden="1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 s="11">
        <f t="shared" si="153"/>
        <v>27.56</v>
      </c>
      <c r="Q2469" s="13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3.2" hidden="1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 s="11">
        <f t="shared" si="153"/>
        <v>36.97</v>
      </c>
      <c r="Q2470" s="13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43.2" hidden="1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 s="11">
        <f t="shared" si="153"/>
        <v>29.02</v>
      </c>
      <c r="Q2471" s="13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3.2" hidden="1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 s="11">
        <f t="shared" si="153"/>
        <v>28.66</v>
      </c>
      <c r="Q2472" s="13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57.6" hidden="1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 s="11">
        <f t="shared" si="153"/>
        <v>37.65</v>
      </c>
      <c r="Q2473" s="13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57.6" hidden="1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 s="11">
        <f t="shared" si="153"/>
        <v>97.9</v>
      </c>
      <c r="Q2474" s="13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3.2" hidden="1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 s="11">
        <f t="shared" si="153"/>
        <v>42.55</v>
      </c>
      <c r="Q2475" s="13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57.6" hidden="1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 s="11">
        <f t="shared" si="153"/>
        <v>131.58000000000001</v>
      </c>
      <c r="Q2476" s="13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28.8" hidden="1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 s="11">
        <f t="shared" si="153"/>
        <v>32.32</v>
      </c>
      <c r="Q2477" s="13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3.2" hidden="1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 s="11">
        <f t="shared" si="153"/>
        <v>61.1</v>
      </c>
      <c r="Q2478" s="13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28.8" hidden="1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 s="11">
        <f t="shared" si="153"/>
        <v>31.34</v>
      </c>
      <c r="Q2479" s="13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43.2" hidden="1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 s="11">
        <f t="shared" si="153"/>
        <v>129.11000000000001</v>
      </c>
      <c r="Q2480" s="13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28.8" hidden="1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 s="11">
        <f t="shared" si="153"/>
        <v>25.02</v>
      </c>
      <c r="Q2481" s="13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43.2" hidden="1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 s="11">
        <f t="shared" si="153"/>
        <v>250</v>
      </c>
      <c r="Q2482" s="13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43.2" hidden="1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 s="11">
        <f t="shared" si="153"/>
        <v>47.54</v>
      </c>
      <c r="Q2483" s="13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43.2" hidden="1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 s="11">
        <f t="shared" si="153"/>
        <v>40.04</v>
      </c>
      <c r="Q2484" s="13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3.2" hidden="1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 s="11">
        <f t="shared" si="153"/>
        <v>65.84</v>
      </c>
      <c r="Q2485" s="13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57.6" hidden="1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 s="11">
        <f t="shared" si="153"/>
        <v>46.4</v>
      </c>
      <c r="Q2486" s="13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43.2" hidden="1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 s="11">
        <f t="shared" si="153"/>
        <v>50.37</v>
      </c>
      <c r="Q2487" s="13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43.2" hidden="1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 s="11">
        <f t="shared" si="153"/>
        <v>26.57</v>
      </c>
      <c r="Q2488" s="13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3.2" hidden="1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 s="11">
        <f t="shared" si="153"/>
        <v>39.49</v>
      </c>
      <c r="Q2489" s="13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57.6" hidden="1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 s="11">
        <f t="shared" si="153"/>
        <v>49.25</v>
      </c>
      <c r="Q2490" s="13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43.2" hidden="1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 s="11">
        <f t="shared" si="153"/>
        <v>62.38</v>
      </c>
      <c r="Q2491" s="13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3.2" hidden="1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 s="11">
        <f t="shared" si="153"/>
        <v>37.94</v>
      </c>
      <c r="Q2492" s="13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43.2" hidden="1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 s="11">
        <f t="shared" si="153"/>
        <v>51.6</v>
      </c>
      <c r="Q2493" s="13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28.8" hidden="1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 s="11">
        <f t="shared" si="153"/>
        <v>27.78</v>
      </c>
      <c r="Q2494" s="13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43.2" hidden="1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 s="11">
        <f t="shared" si="153"/>
        <v>99.38</v>
      </c>
      <c r="Q2495" s="13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3.2" hidden="1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 s="11">
        <f t="shared" si="153"/>
        <v>38.85</v>
      </c>
      <c r="Q2496" s="13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3.2" hidden="1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 s="11">
        <f t="shared" si="153"/>
        <v>45.55</v>
      </c>
      <c r="Q2497" s="13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28.8" hidden="1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 s="11">
        <f t="shared" si="153"/>
        <v>600</v>
      </c>
      <c r="Q2498" s="13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3.2" hidden="1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 s="11">
        <f t="shared" ref="P2499:P2562" si="157">IFERROR(ROUND(E2499/L2499,2),0)</f>
        <v>80.55</v>
      </c>
      <c r="Q2499" s="13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 s="11">
        <f t="shared" si="157"/>
        <v>52.8</v>
      </c>
      <c r="Q2500" s="13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43.2" hidden="1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 s="11">
        <f t="shared" si="157"/>
        <v>47.68</v>
      </c>
      <c r="Q2501" s="13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3.2" hidden="1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 s="11">
        <f t="shared" si="157"/>
        <v>23.45</v>
      </c>
      <c r="Q2502" s="13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43.2" hidden="1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 s="11">
        <f t="shared" si="157"/>
        <v>40.14</v>
      </c>
      <c r="Q2503" s="13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57.6" hidden="1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 s="11">
        <f t="shared" si="157"/>
        <v>17.2</v>
      </c>
      <c r="Q2504" s="13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43.2" hidden="1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 s="11">
        <f t="shared" si="157"/>
        <v>0</v>
      </c>
      <c r="Q2505" s="13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28.8" hidden="1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 s="11">
        <f t="shared" si="157"/>
        <v>0</v>
      </c>
      <c r="Q2506" s="13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57.6" hidden="1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 s="11">
        <f t="shared" si="157"/>
        <v>0</v>
      </c>
      <c r="Q2507" s="13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43.2" hidden="1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 s="11">
        <f t="shared" si="157"/>
        <v>15</v>
      </c>
      <c r="Q2508" s="13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 s="11">
        <f t="shared" si="157"/>
        <v>0</v>
      </c>
      <c r="Q2509" s="13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43.2" hidden="1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 s="11">
        <f t="shared" si="157"/>
        <v>0</v>
      </c>
      <c r="Q2510" s="13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43.2" hidden="1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 s="11">
        <f t="shared" si="157"/>
        <v>35.71</v>
      </c>
      <c r="Q2511" s="13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43.2" hidden="1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 s="11">
        <f t="shared" si="157"/>
        <v>37.5</v>
      </c>
      <c r="Q2512" s="13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3.2" hidden="1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 s="11">
        <f t="shared" si="157"/>
        <v>0</v>
      </c>
      <c r="Q2513" s="13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3.2" hidden="1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 s="11">
        <f t="shared" si="157"/>
        <v>0</v>
      </c>
      <c r="Q2514" s="13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57.6" hidden="1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 s="11">
        <f t="shared" si="157"/>
        <v>0</v>
      </c>
      <c r="Q2515" s="13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43.2" hidden="1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 s="11">
        <f t="shared" si="157"/>
        <v>52.5</v>
      </c>
      <c r="Q2516" s="13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43.2" hidden="1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 s="11">
        <f t="shared" si="157"/>
        <v>77.5</v>
      </c>
      <c r="Q2517" s="13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43.2" hidden="1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 s="11">
        <f t="shared" si="157"/>
        <v>0</v>
      </c>
      <c r="Q2518" s="13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43.2" hidden="1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 s="11">
        <f t="shared" si="157"/>
        <v>53.55</v>
      </c>
      <c r="Q2519" s="13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3.2" hidden="1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 s="11">
        <f t="shared" si="157"/>
        <v>0</v>
      </c>
      <c r="Q2520" s="13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28.8" hidden="1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 s="11">
        <f t="shared" si="157"/>
        <v>16.25</v>
      </c>
      <c r="Q2521" s="13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43.2" hidden="1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 s="11">
        <f t="shared" si="157"/>
        <v>0</v>
      </c>
      <c r="Q2522" s="13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57.6" hidden="1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 s="11">
        <f t="shared" si="157"/>
        <v>103.68</v>
      </c>
      <c r="Q2523" s="13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43.2" hidden="1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 s="11">
        <f t="shared" si="157"/>
        <v>185.19</v>
      </c>
      <c r="Q2524" s="13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3.2" hidden="1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 s="11">
        <f t="shared" si="157"/>
        <v>54.15</v>
      </c>
      <c r="Q2525" s="13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28.8" hidden="1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 s="11">
        <f t="shared" si="157"/>
        <v>177.21</v>
      </c>
      <c r="Q2526" s="13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3.2" hidden="1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 s="11">
        <f t="shared" si="157"/>
        <v>100.33</v>
      </c>
      <c r="Q2527" s="13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3.2" hidden="1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 s="11">
        <f t="shared" si="157"/>
        <v>136.91</v>
      </c>
      <c r="Q2528" s="13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3.2" hidden="1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 s="11">
        <f t="shared" si="157"/>
        <v>57.54</v>
      </c>
      <c r="Q2529" s="13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43.2" hidden="1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 s="11">
        <f t="shared" si="157"/>
        <v>52.96</v>
      </c>
      <c r="Q2530" s="13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28.8" hidden="1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 s="11">
        <f t="shared" si="157"/>
        <v>82.33</v>
      </c>
      <c r="Q2531" s="13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3.2" hidden="1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 s="11">
        <f t="shared" si="157"/>
        <v>135.41999999999999</v>
      </c>
      <c r="Q2532" s="13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57.6" hidden="1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 s="11">
        <f t="shared" si="157"/>
        <v>74.069999999999993</v>
      </c>
      <c r="Q2533" s="13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43.2" hidden="1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 s="11">
        <f t="shared" si="157"/>
        <v>84.08</v>
      </c>
      <c r="Q2534" s="13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43.2" hidden="1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 s="11">
        <f t="shared" si="157"/>
        <v>61.03</v>
      </c>
      <c r="Q2535" s="13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57.6" hidden="1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 s="11">
        <f t="shared" si="157"/>
        <v>150</v>
      </c>
      <c r="Q2536" s="13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 s="11">
        <f t="shared" si="157"/>
        <v>266.08999999999997</v>
      </c>
      <c r="Q2537" s="13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43.2" hidden="1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 s="11">
        <f t="shared" si="157"/>
        <v>7.25</v>
      </c>
      <c r="Q2538" s="13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3.2" hidden="1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 s="11">
        <f t="shared" si="157"/>
        <v>100</v>
      </c>
      <c r="Q2539" s="13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28.8" hidden="1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 s="11">
        <f t="shared" si="157"/>
        <v>109.96</v>
      </c>
      <c r="Q2540" s="13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43.2" hidden="1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 s="11">
        <f t="shared" si="157"/>
        <v>169.92</v>
      </c>
      <c r="Q2541" s="13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57.6" hidden="1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 s="11">
        <f t="shared" si="157"/>
        <v>95.74</v>
      </c>
      <c r="Q2542" s="13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57.6" hidden="1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 s="11">
        <f t="shared" si="157"/>
        <v>59.46</v>
      </c>
      <c r="Q2543" s="13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3.2" hidden="1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 s="11">
        <f t="shared" si="157"/>
        <v>55.77</v>
      </c>
      <c r="Q2544" s="13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43.2" hidden="1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 s="11">
        <f t="shared" si="157"/>
        <v>30.08</v>
      </c>
      <c r="Q2545" s="13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3.2" hidden="1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 s="11">
        <f t="shared" si="157"/>
        <v>88.44</v>
      </c>
      <c r="Q2546" s="13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3.2" hidden="1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 s="11">
        <f t="shared" si="157"/>
        <v>64.03</v>
      </c>
      <c r="Q2547" s="13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3.2" hidden="1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 s="11">
        <f t="shared" si="157"/>
        <v>60.15</v>
      </c>
      <c r="Q2548" s="13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43.2" hidden="1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 s="11">
        <f t="shared" si="157"/>
        <v>49.19</v>
      </c>
      <c r="Q2549" s="13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43.2" hidden="1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 s="11">
        <f t="shared" si="157"/>
        <v>165.16</v>
      </c>
      <c r="Q2550" s="13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3.2" hidden="1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 s="11">
        <f t="shared" si="157"/>
        <v>43.62</v>
      </c>
      <c r="Q2551" s="13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57.6" hidden="1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 s="11">
        <f t="shared" si="157"/>
        <v>43.7</v>
      </c>
      <c r="Q2552" s="13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3.2" hidden="1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 s="11">
        <f t="shared" si="157"/>
        <v>67.42</v>
      </c>
      <c r="Q2553" s="13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43.2" hidden="1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 s="11">
        <f t="shared" si="157"/>
        <v>177.5</v>
      </c>
      <c r="Q2554" s="13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3.2" hidden="1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 s="11">
        <f t="shared" si="157"/>
        <v>38.880000000000003</v>
      </c>
      <c r="Q2555" s="13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57.6" hidden="1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 s="11">
        <f t="shared" si="157"/>
        <v>54.99</v>
      </c>
      <c r="Q2556" s="13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57.6" hidden="1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 s="11">
        <f t="shared" si="157"/>
        <v>61.34</v>
      </c>
      <c r="Q2557" s="13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43.2" hidden="1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 s="11">
        <f t="shared" si="157"/>
        <v>23.12</v>
      </c>
      <c r="Q2558" s="13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28.8" hidden="1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 s="11">
        <f t="shared" si="157"/>
        <v>29.61</v>
      </c>
      <c r="Q2559" s="13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3.2" hidden="1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 s="11">
        <f t="shared" si="157"/>
        <v>75.61</v>
      </c>
      <c r="Q2560" s="13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43.2" hidden="1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 s="11">
        <f t="shared" si="157"/>
        <v>35.6</v>
      </c>
      <c r="Q2561" s="13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43.2" hidden="1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 s="11">
        <f t="shared" si="157"/>
        <v>143</v>
      </c>
      <c r="Q2562" s="13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43.2" hidden="1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 s="11">
        <f t="shared" ref="P2563:P2626" si="161">IFERROR(ROUND(E2563/L2563,2),0)</f>
        <v>0</v>
      </c>
      <c r="Q2563" s="13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 s="11">
        <f t="shared" si="161"/>
        <v>25</v>
      </c>
      <c r="Q2564" s="13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28.8" hidden="1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 s="11">
        <f t="shared" si="161"/>
        <v>0</v>
      </c>
      <c r="Q2565" s="13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3.2" hidden="1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 s="11">
        <f t="shared" si="161"/>
        <v>0</v>
      </c>
      <c r="Q2566" s="13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3.2" hidden="1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 s="11">
        <f t="shared" si="161"/>
        <v>100</v>
      </c>
      <c r="Q2567" s="13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3.2" hidden="1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 s="11">
        <f t="shared" si="161"/>
        <v>0</v>
      </c>
      <c r="Q2568" s="13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3.2" hidden="1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 s="11">
        <f t="shared" si="161"/>
        <v>60</v>
      </c>
      <c r="Q2569" s="13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43.2" hidden="1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 s="11">
        <f t="shared" si="161"/>
        <v>50</v>
      </c>
      <c r="Q2570" s="13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3.2" hidden="1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 s="11">
        <f t="shared" si="161"/>
        <v>72.5</v>
      </c>
      <c r="Q2571" s="13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3.2" hidden="1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 s="11">
        <f t="shared" si="161"/>
        <v>29.5</v>
      </c>
      <c r="Q2572" s="13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3.2" hidden="1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 s="11">
        <f t="shared" si="161"/>
        <v>62.5</v>
      </c>
      <c r="Q2573" s="13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3.2" hidden="1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 s="11">
        <f t="shared" si="161"/>
        <v>0</v>
      </c>
      <c r="Q2574" s="13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43.2" hidden="1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 s="11">
        <f t="shared" si="161"/>
        <v>0</v>
      </c>
      <c r="Q2575" s="13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43.2" hidden="1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 s="11">
        <f t="shared" si="161"/>
        <v>0</v>
      </c>
      <c r="Q2576" s="13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43.2" hidden="1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 s="11">
        <f t="shared" si="161"/>
        <v>0</v>
      </c>
      <c r="Q2577" s="13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28.8" hidden="1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 s="11">
        <f t="shared" si="161"/>
        <v>0</v>
      </c>
      <c r="Q2578" s="13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43.2" hidden="1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 s="11">
        <f t="shared" si="161"/>
        <v>0</v>
      </c>
      <c r="Q2579" s="13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57.6" hidden="1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 s="11">
        <f t="shared" si="161"/>
        <v>0</v>
      </c>
      <c r="Q2580" s="13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3.2" hidden="1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 s="11">
        <f t="shared" si="161"/>
        <v>23.08</v>
      </c>
      <c r="Q2581" s="13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3.2" hidden="1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 s="11">
        <f t="shared" si="161"/>
        <v>25.5</v>
      </c>
      <c r="Q2582" s="13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3.2" hidden="1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 s="11">
        <f t="shared" si="161"/>
        <v>48.18</v>
      </c>
      <c r="Q2583" s="13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28.8" hidden="1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 s="11">
        <f t="shared" si="161"/>
        <v>1</v>
      </c>
      <c r="Q2584" s="13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3.2" hidden="1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 s="11">
        <f t="shared" si="161"/>
        <v>1</v>
      </c>
      <c r="Q2585" s="13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28.8" hidden="1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 s="11">
        <f t="shared" si="161"/>
        <v>0</v>
      </c>
      <c r="Q2586" s="13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3.2" hidden="1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 s="11">
        <f t="shared" si="161"/>
        <v>50</v>
      </c>
      <c r="Q2587" s="13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28.8" hidden="1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 s="11">
        <f t="shared" si="161"/>
        <v>5</v>
      </c>
      <c r="Q2588" s="13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3.2" hidden="1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 s="11">
        <f t="shared" si="161"/>
        <v>202.83</v>
      </c>
      <c r="Q2589" s="13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57.6" hidden="1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 s="11">
        <f t="shared" si="161"/>
        <v>29.13</v>
      </c>
      <c r="Q2590" s="13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43.2" hidden="1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 s="11">
        <f t="shared" si="161"/>
        <v>5</v>
      </c>
      <c r="Q2591" s="13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43.2" hidden="1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 s="11">
        <f t="shared" si="161"/>
        <v>0</v>
      </c>
      <c r="Q2592" s="13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43.2" hidden="1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 s="11">
        <f t="shared" si="161"/>
        <v>13</v>
      </c>
      <c r="Q2593" s="13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57.6" hidden="1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 s="11">
        <f t="shared" si="161"/>
        <v>50</v>
      </c>
      <c r="Q2594" s="13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3.2" hidden="1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 s="11">
        <f t="shared" si="161"/>
        <v>0</v>
      </c>
      <c r="Q2595" s="13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3.2" hidden="1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 s="11">
        <f t="shared" si="161"/>
        <v>1</v>
      </c>
      <c r="Q2596" s="13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28.8" hidden="1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 s="11">
        <f t="shared" si="161"/>
        <v>96.05</v>
      </c>
      <c r="Q2597" s="13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43.2" hidden="1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 s="11">
        <f t="shared" si="161"/>
        <v>305.77999999999997</v>
      </c>
      <c r="Q2598" s="13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3.2" hidden="1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 s="11">
        <f t="shared" si="161"/>
        <v>12.14</v>
      </c>
      <c r="Q2599" s="13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3.2" hidden="1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 s="11">
        <f t="shared" si="161"/>
        <v>83.57</v>
      </c>
      <c r="Q2600" s="13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28.8" hidden="1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 s="11">
        <f t="shared" si="161"/>
        <v>18</v>
      </c>
      <c r="Q2601" s="13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3.2" hidden="1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 s="11">
        <f t="shared" si="161"/>
        <v>115.53</v>
      </c>
      <c r="Q2602" s="13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57.6" hidden="1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 s="11">
        <f t="shared" si="161"/>
        <v>21.9</v>
      </c>
      <c r="Q2603" s="13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3.2" hidden="1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 s="11">
        <f t="shared" si="161"/>
        <v>80.02</v>
      </c>
      <c r="Q2604" s="13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28.8" hidden="1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 s="11">
        <f t="shared" si="161"/>
        <v>35.520000000000003</v>
      </c>
      <c r="Q2605" s="13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3.2" hidden="1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 s="11">
        <f t="shared" si="161"/>
        <v>64.930000000000007</v>
      </c>
      <c r="Q2606" s="13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43.2" hidden="1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 s="11">
        <f t="shared" si="161"/>
        <v>60.97</v>
      </c>
      <c r="Q2607" s="13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57.6" hidden="1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 s="11">
        <f t="shared" si="161"/>
        <v>31.44</v>
      </c>
      <c r="Q2608" s="13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43.2" hidden="1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 s="11">
        <f t="shared" si="161"/>
        <v>81.95</v>
      </c>
      <c r="Q2609" s="13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3.2" hidden="1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 s="11">
        <f t="shared" si="161"/>
        <v>58.93</v>
      </c>
      <c r="Q2610" s="13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57.6" hidden="1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 s="11">
        <f t="shared" si="161"/>
        <v>157.29</v>
      </c>
      <c r="Q2611" s="13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3.2" hidden="1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 s="11">
        <f t="shared" si="161"/>
        <v>55.76</v>
      </c>
      <c r="Q2612" s="13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57.6" hidden="1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 s="11">
        <f t="shared" si="161"/>
        <v>83.8</v>
      </c>
      <c r="Q2613" s="13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3.2" hidden="1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 s="11">
        <f t="shared" si="161"/>
        <v>58.42</v>
      </c>
      <c r="Q2614" s="13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43.2" hidden="1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 s="11">
        <f t="shared" si="161"/>
        <v>270.57</v>
      </c>
      <c r="Q2615" s="13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43.2" hidden="1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 s="11">
        <f t="shared" si="161"/>
        <v>107.1</v>
      </c>
      <c r="Q2616" s="13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43.2" hidden="1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 s="11">
        <f t="shared" si="161"/>
        <v>47.18</v>
      </c>
      <c r="Q2617" s="13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3.2" hidden="1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 s="11">
        <f t="shared" si="161"/>
        <v>120.31</v>
      </c>
      <c r="Q2618" s="13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43.2" hidden="1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 s="11">
        <f t="shared" si="161"/>
        <v>27.6</v>
      </c>
      <c r="Q2619" s="13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28.8" hidden="1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 s="11">
        <f t="shared" si="161"/>
        <v>205.3</v>
      </c>
      <c r="Q2620" s="13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43.2" hidden="1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 s="11">
        <f t="shared" si="161"/>
        <v>35.549999999999997</v>
      </c>
      <c r="Q2621" s="13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43.2" hidden="1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 s="11">
        <f t="shared" si="161"/>
        <v>74.64</v>
      </c>
      <c r="Q2622" s="13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43.2" hidden="1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 s="11">
        <f t="shared" si="161"/>
        <v>47.06</v>
      </c>
      <c r="Q2623" s="13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43.2" hidden="1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 s="11">
        <f t="shared" si="161"/>
        <v>26.59</v>
      </c>
      <c r="Q2624" s="13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43.2" hidden="1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 s="11">
        <f t="shared" si="161"/>
        <v>36.770000000000003</v>
      </c>
      <c r="Q2625" s="13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43.2" hidden="1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 s="11">
        <f t="shared" si="161"/>
        <v>31.82</v>
      </c>
      <c r="Q2626" s="13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57.6" hidden="1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 s="11">
        <f t="shared" ref="P2627:P2690" si="165">IFERROR(ROUND(E2627/L2627,2),0)</f>
        <v>27.58</v>
      </c>
      <c r="Q2627" s="13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 s="11">
        <f t="shared" si="165"/>
        <v>56</v>
      </c>
      <c r="Q2628" s="13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43.2" hidden="1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 s="11">
        <f t="shared" si="165"/>
        <v>21.56</v>
      </c>
      <c r="Q2629" s="13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3.2" hidden="1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 s="11">
        <f t="shared" si="165"/>
        <v>44.1</v>
      </c>
      <c r="Q2630" s="13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28.8" hidden="1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 s="11">
        <f t="shared" si="165"/>
        <v>63.87</v>
      </c>
      <c r="Q2631" s="13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43.2" hidden="1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 s="11">
        <f t="shared" si="165"/>
        <v>38.99</v>
      </c>
      <c r="Q2632" s="13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3.2" hidden="1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 s="11">
        <f t="shared" si="165"/>
        <v>80.19</v>
      </c>
      <c r="Q2633" s="13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3.2" hidden="1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 s="11">
        <f t="shared" si="165"/>
        <v>34.9</v>
      </c>
      <c r="Q2634" s="13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43.2" hidden="1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 s="11">
        <f t="shared" si="165"/>
        <v>89.1</v>
      </c>
      <c r="Q2635" s="13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3.2" hidden="1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 s="11">
        <f t="shared" si="165"/>
        <v>39.44</v>
      </c>
      <c r="Q2636" s="13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43.2" hidden="1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 s="11">
        <f t="shared" si="165"/>
        <v>136.9</v>
      </c>
      <c r="Q2637" s="13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57.6" hidden="1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 s="11">
        <f t="shared" si="165"/>
        <v>37.46</v>
      </c>
      <c r="Q2638" s="13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28.8" hidden="1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 s="11">
        <f t="shared" si="165"/>
        <v>31.96</v>
      </c>
      <c r="Q2639" s="13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3.2" hidden="1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 s="11">
        <f t="shared" si="165"/>
        <v>25.21</v>
      </c>
      <c r="Q2640" s="13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43.2" hidden="1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 s="11">
        <f t="shared" si="165"/>
        <v>10.039999999999999</v>
      </c>
      <c r="Q2641" s="13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57.6" hidden="1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 s="11">
        <f t="shared" si="165"/>
        <v>45.94</v>
      </c>
      <c r="Q2642" s="13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28.8" hidden="1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 s="11">
        <f t="shared" si="165"/>
        <v>15</v>
      </c>
      <c r="Q2643" s="13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57.6" hidden="1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 s="11">
        <f t="shared" si="165"/>
        <v>0</v>
      </c>
      <c r="Q2644" s="13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43.2" hidden="1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 s="11">
        <f t="shared" si="165"/>
        <v>223.58</v>
      </c>
      <c r="Q2645" s="13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3.2" hidden="1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 s="11">
        <f t="shared" si="165"/>
        <v>39.479999999999997</v>
      </c>
      <c r="Q2646" s="13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43.2" hidden="1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 s="11">
        <f t="shared" si="165"/>
        <v>91.3</v>
      </c>
      <c r="Q2647" s="13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3.2" hidden="1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 s="11">
        <f t="shared" si="165"/>
        <v>78.67</v>
      </c>
      <c r="Q2648" s="13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43.2" hidden="1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 s="11">
        <f t="shared" si="165"/>
        <v>12</v>
      </c>
      <c r="Q2649" s="13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57.6" hidden="1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 s="11">
        <f t="shared" si="165"/>
        <v>17.670000000000002</v>
      </c>
      <c r="Q2650" s="13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28.8" hidden="1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 s="11">
        <f t="shared" si="165"/>
        <v>41.33</v>
      </c>
      <c r="Q2651" s="13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57.6" hidden="1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 s="11">
        <f t="shared" si="165"/>
        <v>71.599999999999994</v>
      </c>
      <c r="Q2652" s="13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43.2" hidden="1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 s="11">
        <f t="shared" si="165"/>
        <v>307.82</v>
      </c>
      <c r="Q2653" s="13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43.2" hidden="1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 s="11">
        <f t="shared" si="165"/>
        <v>80.45</v>
      </c>
      <c r="Q2654" s="13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3.2" hidden="1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 s="11">
        <f t="shared" si="165"/>
        <v>83.94</v>
      </c>
      <c r="Q2655" s="13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43.2" hidden="1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 s="11">
        <f t="shared" si="165"/>
        <v>8.5</v>
      </c>
      <c r="Q2656" s="13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 s="11">
        <f t="shared" si="165"/>
        <v>73.37</v>
      </c>
      <c r="Q2657" s="13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28.8" hidden="1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 s="11">
        <f t="shared" si="165"/>
        <v>112.86</v>
      </c>
      <c r="Q2658" s="13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43.2" hidden="1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 s="11">
        <f t="shared" si="165"/>
        <v>95.28</v>
      </c>
      <c r="Q2659" s="13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3.2" hidden="1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 s="11">
        <f t="shared" si="165"/>
        <v>22.75</v>
      </c>
      <c r="Q2660" s="13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 s="11">
        <f t="shared" si="165"/>
        <v>133.30000000000001</v>
      </c>
      <c r="Q2661" s="13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57.6" hidden="1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 s="11">
        <f t="shared" si="165"/>
        <v>3.8</v>
      </c>
      <c r="Q2662" s="13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3.2" hidden="1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 s="11">
        <f t="shared" si="165"/>
        <v>85.75</v>
      </c>
      <c r="Q2663" s="13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3.2" hidden="1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 s="11">
        <f t="shared" si="165"/>
        <v>267</v>
      </c>
      <c r="Q2664" s="13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43.2" hidden="1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 s="11">
        <f t="shared" si="165"/>
        <v>373.56</v>
      </c>
      <c r="Q2665" s="13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43.2" hidden="1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 s="11">
        <f t="shared" si="165"/>
        <v>174.04</v>
      </c>
      <c r="Q2666" s="13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43.2" hidden="1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 s="11">
        <f t="shared" si="165"/>
        <v>93.7</v>
      </c>
      <c r="Q2667" s="13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43.2" hidden="1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 s="11">
        <f t="shared" si="165"/>
        <v>77.33</v>
      </c>
      <c r="Q2668" s="13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57.6" hidden="1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 s="11">
        <f t="shared" si="165"/>
        <v>92.22</v>
      </c>
      <c r="Q2669" s="13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28.8" hidden="1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 s="11">
        <f t="shared" si="165"/>
        <v>60.96</v>
      </c>
      <c r="Q2670" s="13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43.2" hidden="1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 s="11">
        <f t="shared" si="165"/>
        <v>91</v>
      </c>
      <c r="Q2671" s="13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43.2" hidden="1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 s="11">
        <f t="shared" si="165"/>
        <v>41.58</v>
      </c>
      <c r="Q2672" s="13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3.2" hidden="1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 s="11">
        <f t="shared" si="165"/>
        <v>33.76</v>
      </c>
      <c r="Q2673" s="13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43.2" hidden="1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 s="11">
        <f t="shared" si="165"/>
        <v>70.62</v>
      </c>
      <c r="Q2674" s="13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43.2" hidden="1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 s="11">
        <f t="shared" si="165"/>
        <v>167.15</v>
      </c>
      <c r="Q2675" s="13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57.6" hidden="1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 s="11">
        <f t="shared" si="165"/>
        <v>128.62</v>
      </c>
      <c r="Q2676" s="13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57.6" hidden="1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 s="11">
        <f t="shared" si="165"/>
        <v>65.41</v>
      </c>
      <c r="Q2677" s="13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43.2" hidden="1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 s="11">
        <f t="shared" si="165"/>
        <v>117.56</v>
      </c>
      <c r="Q2678" s="13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3.2" hidden="1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 s="11">
        <f t="shared" si="165"/>
        <v>126.48</v>
      </c>
      <c r="Q2679" s="13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43.2" hidden="1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 s="11">
        <f t="shared" si="165"/>
        <v>550</v>
      </c>
      <c r="Q2680" s="13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57.6" hidden="1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 s="11">
        <f t="shared" si="165"/>
        <v>44</v>
      </c>
      <c r="Q2681" s="13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 s="11">
        <f t="shared" si="165"/>
        <v>69</v>
      </c>
      <c r="Q2682" s="13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3.2" hidden="1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 s="11">
        <f t="shared" si="165"/>
        <v>27.5</v>
      </c>
      <c r="Q2683" s="13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3.2" hidden="1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 s="11">
        <f t="shared" si="165"/>
        <v>84.9</v>
      </c>
      <c r="Q2684" s="13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43.2" hidden="1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 s="11">
        <f t="shared" si="165"/>
        <v>12</v>
      </c>
      <c r="Q2685" s="13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43.2" hidden="1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 s="11">
        <f t="shared" si="165"/>
        <v>200</v>
      </c>
      <c r="Q2686" s="13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43.2" hidden="1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 s="11">
        <f t="shared" si="165"/>
        <v>10</v>
      </c>
      <c r="Q2687" s="13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43.2" hidden="1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 s="11">
        <f t="shared" si="165"/>
        <v>0</v>
      </c>
      <c r="Q2688" s="13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3.2" hidden="1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 s="11">
        <f t="shared" si="165"/>
        <v>0</v>
      </c>
      <c r="Q2689" s="13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28.8" hidden="1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 s="11">
        <f t="shared" si="165"/>
        <v>5.29</v>
      </c>
      <c r="Q2690" s="13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43.2" hidden="1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 s="11">
        <f t="shared" ref="P2691:P2754" si="169">IFERROR(ROUND(E2691/L2691,2),0)</f>
        <v>1</v>
      </c>
      <c r="Q2691" s="13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 s="11">
        <f t="shared" si="169"/>
        <v>72.760000000000005</v>
      </c>
      <c r="Q2692" s="13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28.8" hidden="1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 s="11">
        <f t="shared" si="169"/>
        <v>17.5</v>
      </c>
      <c r="Q2693" s="13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3.2" hidden="1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 s="11">
        <f t="shared" si="169"/>
        <v>25</v>
      </c>
      <c r="Q2694" s="13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43.2" hidden="1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 s="11">
        <f t="shared" si="169"/>
        <v>13.33</v>
      </c>
      <c r="Q2695" s="13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57.6" hidden="1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 s="11">
        <f t="shared" si="169"/>
        <v>1</v>
      </c>
      <c r="Q2696" s="13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3.2" hidden="1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 s="11">
        <f t="shared" si="169"/>
        <v>23.67</v>
      </c>
      <c r="Q2697" s="13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57.6" hidden="1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 s="11">
        <f t="shared" si="169"/>
        <v>89.21</v>
      </c>
      <c r="Q2698" s="13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3.2" hidden="1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 s="11">
        <f t="shared" si="169"/>
        <v>116.56</v>
      </c>
      <c r="Q2699" s="13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3.2" hidden="1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 s="11">
        <f t="shared" si="169"/>
        <v>13.01</v>
      </c>
      <c r="Q2700" s="13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3.2" hidden="1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 s="11">
        <f t="shared" si="169"/>
        <v>0</v>
      </c>
      <c r="Q2701" s="13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3.2" hidden="1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 s="11">
        <f t="shared" si="169"/>
        <v>17.5</v>
      </c>
      <c r="Q2702" s="13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43.2" hidden="1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 s="11">
        <f t="shared" si="169"/>
        <v>34.130000000000003</v>
      </c>
      <c r="Q2703" s="13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43.2" hidden="1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 s="11">
        <f t="shared" si="169"/>
        <v>132.35</v>
      </c>
      <c r="Q2704" s="13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28.8" hidden="1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 s="11">
        <f t="shared" si="169"/>
        <v>922.22</v>
      </c>
      <c r="Q2705" s="13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43.2" hidden="1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 s="11">
        <f t="shared" si="169"/>
        <v>163.57</v>
      </c>
      <c r="Q2706" s="13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28.8" hidden="1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 s="11">
        <f t="shared" si="169"/>
        <v>217.38</v>
      </c>
      <c r="Q2707" s="13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3.2" hidden="1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 s="11">
        <f t="shared" si="169"/>
        <v>149.44</v>
      </c>
      <c r="Q2708" s="13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3.2" hidden="1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 s="11">
        <f t="shared" si="169"/>
        <v>71.239999999999995</v>
      </c>
      <c r="Q2709" s="13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3.2" hidden="1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 s="11">
        <f t="shared" si="169"/>
        <v>44.46</v>
      </c>
      <c r="Q2710" s="13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3.2" hidden="1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 s="11">
        <f t="shared" si="169"/>
        <v>164.94</v>
      </c>
      <c r="Q2711" s="13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28.8" hidden="1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 s="11">
        <f t="shared" si="169"/>
        <v>84.87</v>
      </c>
      <c r="Q2712" s="13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43.2" hidden="1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 s="11">
        <f t="shared" si="169"/>
        <v>53.95</v>
      </c>
      <c r="Q2713" s="13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43.2" hidden="1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 s="11">
        <f t="shared" si="169"/>
        <v>50.53</v>
      </c>
      <c r="Q2714" s="13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43.2" hidden="1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 s="11">
        <f t="shared" si="169"/>
        <v>108</v>
      </c>
      <c r="Q2715" s="13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28.8" hidden="1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 s="11">
        <f t="shared" si="169"/>
        <v>95.37</v>
      </c>
      <c r="Q2716" s="13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43.2" hidden="1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 s="11">
        <f t="shared" si="169"/>
        <v>57.63</v>
      </c>
      <c r="Q2717" s="13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2" hidden="1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 s="11">
        <f t="shared" si="169"/>
        <v>64.16</v>
      </c>
      <c r="Q2718" s="13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3.2" hidden="1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 s="11">
        <f t="shared" si="169"/>
        <v>92.39</v>
      </c>
      <c r="Q2719" s="13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43.2" hidden="1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 s="11">
        <f t="shared" si="169"/>
        <v>125.98</v>
      </c>
      <c r="Q2720" s="13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43.2" hidden="1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 s="11">
        <f t="shared" si="169"/>
        <v>94.64</v>
      </c>
      <c r="Q2721" s="13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3.2" hidden="1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 s="11">
        <f t="shared" si="169"/>
        <v>170.7</v>
      </c>
      <c r="Q2722" s="13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43.2" hidden="1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 s="11">
        <f t="shared" si="169"/>
        <v>40.76</v>
      </c>
      <c r="Q2723" s="13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43.2" hidden="1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 s="11">
        <f t="shared" si="169"/>
        <v>68.25</v>
      </c>
      <c r="Q2724" s="13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43.2" hidden="1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 s="11">
        <f t="shared" si="169"/>
        <v>95.49</v>
      </c>
      <c r="Q2725" s="13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43.2" hidden="1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 s="11">
        <f t="shared" si="169"/>
        <v>7.19</v>
      </c>
      <c r="Q2726" s="13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3.2" hidden="1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 s="11">
        <f t="shared" si="169"/>
        <v>511.65</v>
      </c>
      <c r="Q2727" s="13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 s="11">
        <f t="shared" si="169"/>
        <v>261.75</v>
      </c>
      <c r="Q2728" s="13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3.2" hidden="1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 s="11">
        <f t="shared" si="169"/>
        <v>69.760000000000005</v>
      </c>
      <c r="Q2729" s="13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28.8" hidden="1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 s="11">
        <f t="shared" si="169"/>
        <v>77.23</v>
      </c>
      <c r="Q2730" s="13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28.8" hidden="1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 s="11">
        <f t="shared" si="169"/>
        <v>340.57</v>
      </c>
      <c r="Q2731" s="13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3.2" hidden="1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 s="11">
        <f t="shared" si="169"/>
        <v>67.42</v>
      </c>
      <c r="Q2732" s="13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57.6" hidden="1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 s="11">
        <f t="shared" si="169"/>
        <v>845.7</v>
      </c>
      <c r="Q2733" s="13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43.2" hidden="1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 s="11">
        <f t="shared" si="169"/>
        <v>97.19</v>
      </c>
      <c r="Q2734" s="13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43.2" hidden="1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 s="11">
        <f t="shared" si="169"/>
        <v>451.84</v>
      </c>
      <c r="Q2735" s="13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43.2" hidden="1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 s="11">
        <f t="shared" si="169"/>
        <v>138.66999999999999</v>
      </c>
      <c r="Q2736" s="13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43.2" hidden="1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 s="11">
        <f t="shared" si="169"/>
        <v>21.64</v>
      </c>
      <c r="Q2737" s="13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57.6" hidden="1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 s="11">
        <f t="shared" si="169"/>
        <v>169.52</v>
      </c>
      <c r="Q2738" s="13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43.2" hidden="1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 s="11">
        <f t="shared" si="169"/>
        <v>161.88</v>
      </c>
      <c r="Q2739" s="13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3.2" hidden="1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 s="11">
        <f t="shared" si="169"/>
        <v>493.13</v>
      </c>
      <c r="Q2740" s="13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43.2" hidden="1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 s="11">
        <f t="shared" si="169"/>
        <v>22.12</v>
      </c>
      <c r="Q2741" s="13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3.2" hidden="1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 s="11">
        <f t="shared" si="169"/>
        <v>18.239999999999998</v>
      </c>
      <c r="Q2742" s="13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28.8" hidden="1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 s="11">
        <f t="shared" si="169"/>
        <v>8.75</v>
      </c>
      <c r="Q2743" s="13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3.2" hidden="1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 s="11">
        <f t="shared" si="169"/>
        <v>40.61</v>
      </c>
      <c r="Q2744" s="13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57.6" hidden="1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 s="11">
        <f t="shared" si="169"/>
        <v>0</v>
      </c>
      <c r="Q2745" s="13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43.2" hidden="1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 s="11">
        <f t="shared" si="169"/>
        <v>37.950000000000003</v>
      </c>
      <c r="Q2746" s="13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43.2" hidden="1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 s="11">
        <f t="shared" si="169"/>
        <v>35.729999999999997</v>
      </c>
      <c r="Q2747" s="13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43.2" hidden="1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 s="11">
        <f t="shared" si="169"/>
        <v>42.16</v>
      </c>
      <c r="Q2748" s="13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3.2" hidden="1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 s="11">
        <f t="shared" si="169"/>
        <v>35</v>
      </c>
      <c r="Q2749" s="13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3.2" hidden="1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 s="11">
        <f t="shared" si="169"/>
        <v>13.25</v>
      </c>
      <c r="Q2750" s="13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28.8" hidden="1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 s="11">
        <f t="shared" si="169"/>
        <v>55</v>
      </c>
      <c r="Q2751" s="13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3.2" hidden="1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 s="11">
        <f t="shared" si="169"/>
        <v>0</v>
      </c>
      <c r="Q2752" s="13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43.2" hidden="1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 s="11">
        <f t="shared" si="169"/>
        <v>0</v>
      </c>
      <c r="Q2753" s="13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43.2" hidden="1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 s="11">
        <f t="shared" si="169"/>
        <v>39.29</v>
      </c>
      <c r="Q2754" s="13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3.2" hidden="1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 s="11">
        <f t="shared" ref="P2755:P2818" si="173">IFERROR(ROUND(E2755/L2755,2),0)</f>
        <v>47.5</v>
      </c>
      <c r="Q2755" s="13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 s="11">
        <f t="shared" si="173"/>
        <v>0</v>
      </c>
      <c r="Q2756" s="13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3.2" hidden="1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 s="11">
        <f t="shared" si="173"/>
        <v>17.329999999999998</v>
      </c>
      <c r="Q2757" s="13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3.2" hidden="1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 s="11">
        <f t="shared" si="173"/>
        <v>31.76</v>
      </c>
      <c r="Q2758" s="13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28.8" hidden="1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 s="11">
        <f t="shared" si="173"/>
        <v>5</v>
      </c>
      <c r="Q2759" s="13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57.6" hidden="1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 s="11">
        <f t="shared" si="173"/>
        <v>39</v>
      </c>
      <c r="Q2760" s="13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43.2" hidden="1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 s="11">
        <f t="shared" si="173"/>
        <v>52.5</v>
      </c>
      <c r="Q2761" s="13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43.2" hidden="1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 s="11">
        <f t="shared" si="173"/>
        <v>0</v>
      </c>
      <c r="Q2762" s="13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28.8" hidden="1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 s="11">
        <f t="shared" si="173"/>
        <v>9</v>
      </c>
      <c r="Q2763" s="13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3.2" hidden="1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 s="11">
        <f t="shared" si="173"/>
        <v>25</v>
      </c>
      <c r="Q2764" s="13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28.8" hidden="1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 s="11">
        <f t="shared" si="173"/>
        <v>30</v>
      </c>
      <c r="Q2765" s="13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43.2" hidden="1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 s="11">
        <f t="shared" si="173"/>
        <v>11.25</v>
      </c>
      <c r="Q2766" s="13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3.2" hidden="1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 s="11">
        <f t="shared" si="173"/>
        <v>0</v>
      </c>
      <c r="Q2767" s="13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43.2" hidden="1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 s="11">
        <f t="shared" si="173"/>
        <v>25</v>
      </c>
      <c r="Q2768" s="13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3.2" hidden="1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 s="11">
        <f t="shared" si="173"/>
        <v>11.33</v>
      </c>
      <c r="Q2769" s="13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3.2" hidden="1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 s="11">
        <f t="shared" si="173"/>
        <v>29.47</v>
      </c>
      <c r="Q2770" s="13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3.2" hidden="1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 s="11">
        <f t="shared" si="173"/>
        <v>1</v>
      </c>
      <c r="Q2771" s="13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43.2" hidden="1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 s="11">
        <f t="shared" si="173"/>
        <v>63.1</v>
      </c>
      <c r="Q2772" s="13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43.2" hidden="1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 s="11">
        <f t="shared" si="173"/>
        <v>0</v>
      </c>
      <c r="Q2773" s="13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3.2" hidden="1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 s="11">
        <f t="shared" si="173"/>
        <v>0</v>
      </c>
      <c r="Q2774" s="13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3.2" hidden="1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 s="11">
        <f t="shared" si="173"/>
        <v>1</v>
      </c>
      <c r="Q2775" s="13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43.2" hidden="1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 s="11">
        <f t="shared" si="173"/>
        <v>43.85</v>
      </c>
      <c r="Q2776" s="13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3.2" hidden="1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 s="11">
        <f t="shared" si="173"/>
        <v>75</v>
      </c>
      <c r="Q2777" s="13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57.6" hidden="1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 s="11">
        <f t="shared" si="173"/>
        <v>45.97</v>
      </c>
      <c r="Q2778" s="13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43.2" hidden="1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 s="11">
        <f t="shared" si="173"/>
        <v>10</v>
      </c>
      <c r="Q2779" s="13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57.6" hidden="1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 s="11">
        <f t="shared" si="173"/>
        <v>93.67</v>
      </c>
      <c r="Q2780" s="13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3.2" hidden="1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 s="11">
        <f t="shared" si="173"/>
        <v>53</v>
      </c>
      <c r="Q2781" s="13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28.8" hidden="1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 s="11">
        <f t="shared" si="173"/>
        <v>0</v>
      </c>
      <c r="Q2782" s="13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3.2" hidden="1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 s="11">
        <f t="shared" si="173"/>
        <v>47</v>
      </c>
      <c r="Q2783" s="13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28.8" hidden="1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 s="11">
        <f t="shared" si="173"/>
        <v>66.67</v>
      </c>
      <c r="Q2784" s="13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43.2" hidden="1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 s="11">
        <f t="shared" si="173"/>
        <v>18.77</v>
      </c>
      <c r="Q2785" s="13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3.2" hidden="1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 s="11">
        <f t="shared" si="173"/>
        <v>66.11</v>
      </c>
      <c r="Q2786" s="13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3.2" hidden="1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 s="11">
        <f t="shared" si="173"/>
        <v>36.86</v>
      </c>
      <c r="Q2787" s="13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28.8" hidden="1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 s="11">
        <f t="shared" si="173"/>
        <v>39.81</v>
      </c>
      <c r="Q2788" s="13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43.2" hidden="1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 s="11">
        <f t="shared" si="173"/>
        <v>31.5</v>
      </c>
      <c r="Q2789" s="13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3.2" hidden="1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 s="11">
        <f t="shared" si="173"/>
        <v>102.5</v>
      </c>
      <c r="Q2790" s="13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28.8" hidden="1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 s="11">
        <f t="shared" si="173"/>
        <v>126.46</v>
      </c>
      <c r="Q2791" s="13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43.2" hidden="1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 s="11">
        <f t="shared" si="173"/>
        <v>47.88</v>
      </c>
      <c r="Q2792" s="13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43.2" hidden="1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 s="11">
        <f t="shared" si="173"/>
        <v>73.209999999999994</v>
      </c>
      <c r="Q2793" s="13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3.2" hidden="1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 s="11">
        <f t="shared" si="173"/>
        <v>89.67</v>
      </c>
      <c r="Q2794" s="13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57.6" hidden="1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 s="11">
        <f t="shared" si="173"/>
        <v>151.46</v>
      </c>
      <c r="Q2795" s="13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57.6" hidden="1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 s="11">
        <f t="shared" si="173"/>
        <v>25</v>
      </c>
      <c r="Q2796" s="13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3.2" hidden="1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 s="11">
        <f t="shared" si="173"/>
        <v>36.5</v>
      </c>
      <c r="Q2797" s="13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3.2" hidden="1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 s="11">
        <f t="shared" si="173"/>
        <v>44</v>
      </c>
      <c r="Q2798" s="13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3.2" hidden="1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 s="11">
        <f t="shared" si="173"/>
        <v>87.36</v>
      </c>
      <c r="Q2799" s="13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43.2" hidden="1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 s="11">
        <f t="shared" si="173"/>
        <v>36.47</v>
      </c>
      <c r="Q2800" s="13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43.2" hidden="1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 s="11">
        <f t="shared" si="173"/>
        <v>44.86</v>
      </c>
      <c r="Q2801" s="13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3.2" hidden="1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 s="11">
        <f t="shared" si="173"/>
        <v>42.9</v>
      </c>
      <c r="Q2802" s="13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3.2" hidden="1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 s="11">
        <f t="shared" si="173"/>
        <v>51.23</v>
      </c>
      <c r="Q2803" s="13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43.2" hidden="1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 s="11">
        <f t="shared" si="173"/>
        <v>33.94</v>
      </c>
      <c r="Q2804" s="13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43.2" hidden="1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 s="11">
        <f t="shared" si="173"/>
        <v>90.74</v>
      </c>
      <c r="Q2805" s="13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43.2" hidden="1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 s="11">
        <f t="shared" si="173"/>
        <v>50</v>
      </c>
      <c r="Q2806" s="13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57.6" hidden="1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 s="11">
        <f t="shared" si="173"/>
        <v>24.44</v>
      </c>
      <c r="Q2807" s="13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3.2" hidden="1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 s="11">
        <f t="shared" si="173"/>
        <v>44.25</v>
      </c>
      <c r="Q2808" s="13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idden="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 s="11">
        <f t="shared" si="173"/>
        <v>67.739999999999995</v>
      </c>
      <c r="Q2809" s="13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43.2" hidden="1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 s="11">
        <f t="shared" si="173"/>
        <v>65.38</v>
      </c>
      <c r="Q2810" s="13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43.2" hidden="1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 s="11">
        <f t="shared" si="173"/>
        <v>121.9</v>
      </c>
      <c r="Q2811" s="13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3.2" hidden="1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 s="11">
        <f t="shared" si="173"/>
        <v>47.46</v>
      </c>
      <c r="Q2812" s="13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3.2" hidden="1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 s="11">
        <f t="shared" si="173"/>
        <v>92.84</v>
      </c>
      <c r="Q2813" s="13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3.2" hidden="1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 s="11">
        <f t="shared" si="173"/>
        <v>68.25</v>
      </c>
      <c r="Q2814" s="13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3.2" hidden="1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 s="11">
        <f t="shared" si="173"/>
        <v>37.21</v>
      </c>
      <c r="Q2815" s="13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3.2" hidden="1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 s="11">
        <f t="shared" si="173"/>
        <v>25.25</v>
      </c>
      <c r="Q2816" s="13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3.2" hidden="1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 s="11">
        <f t="shared" si="173"/>
        <v>43.21</v>
      </c>
      <c r="Q2817" s="13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3.2" hidden="1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 s="11">
        <f t="shared" si="173"/>
        <v>25.13</v>
      </c>
      <c r="Q2818" s="13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43.2" hidden="1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 s="11">
        <f t="shared" ref="P2819:P2882" si="177">IFERROR(ROUND(E2819/L2819,2),0)</f>
        <v>23.64</v>
      </c>
      <c r="Q2819" s="13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 s="11">
        <f t="shared" si="177"/>
        <v>103.95</v>
      </c>
      <c r="Q2820" s="13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43.2" hidden="1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 s="11">
        <f t="shared" si="177"/>
        <v>50.38</v>
      </c>
      <c r="Q2821" s="13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43.2" hidden="1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 s="11">
        <f t="shared" si="177"/>
        <v>13.6</v>
      </c>
      <c r="Q2822" s="13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57.6" hidden="1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 s="11">
        <f t="shared" si="177"/>
        <v>28.57</v>
      </c>
      <c r="Q2823" s="13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57.6" hidden="1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 s="11">
        <f t="shared" si="177"/>
        <v>63.83</v>
      </c>
      <c r="Q2824" s="13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57.6" hidden="1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 s="11">
        <f t="shared" si="177"/>
        <v>8.86</v>
      </c>
      <c r="Q2825" s="13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3.2" hidden="1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 s="11">
        <f t="shared" si="177"/>
        <v>50.67</v>
      </c>
      <c r="Q2826" s="13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57.6" hidden="1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 s="11">
        <f t="shared" si="177"/>
        <v>60.78</v>
      </c>
      <c r="Q2827" s="13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57.6" hidden="1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 s="11">
        <f t="shared" si="177"/>
        <v>113.42</v>
      </c>
      <c r="Q2828" s="13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57.6" hidden="1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 s="11">
        <f t="shared" si="177"/>
        <v>104.57</v>
      </c>
      <c r="Q2829" s="13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43.2" hidden="1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 s="11">
        <f t="shared" si="177"/>
        <v>98.31</v>
      </c>
      <c r="Q2830" s="13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43.2" hidden="1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 s="11">
        <f t="shared" si="177"/>
        <v>35.04</v>
      </c>
      <c r="Q2831" s="13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28.8" hidden="1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 s="11">
        <f t="shared" si="177"/>
        <v>272.73</v>
      </c>
      <c r="Q2832" s="13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3.2" hidden="1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 s="11">
        <f t="shared" si="177"/>
        <v>63.85</v>
      </c>
      <c r="Q2833" s="13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43.2" hidden="1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 s="11">
        <f t="shared" si="177"/>
        <v>30.19</v>
      </c>
      <c r="Q2834" s="13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 s="11">
        <f t="shared" si="177"/>
        <v>83.51</v>
      </c>
      <c r="Q2835" s="13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3.2" hidden="1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 s="11">
        <f t="shared" si="177"/>
        <v>64.760000000000005</v>
      </c>
      <c r="Q2836" s="13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3.2" hidden="1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 s="11">
        <f t="shared" si="177"/>
        <v>20.12</v>
      </c>
      <c r="Q2837" s="13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57.6" hidden="1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 s="11">
        <f t="shared" si="177"/>
        <v>44.09</v>
      </c>
      <c r="Q2838" s="13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57.6" hidden="1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 s="11">
        <f t="shared" si="177"/>
        <v>40.479999999999997</v>
      </c>
      <c r="Q2839" s="13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3.2" hidden="1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 s="11">
        <f t="shared" si="177"/>
        <v>44.54</v>
      </c>
      <c r="Q2840" s="13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43.2" hidden="1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 s="11">
        <f t="shared" si="177"/>
        <v>125.81</v>
      </c>
      <c r="Q2841" s="13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57.6" hidden="1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 s="11">
        <f t="shared" si="177"/>
        <v>19.7</v>
      </c>
      <c r="Q2842" s="13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43.2" hidden="1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 s="11">
        <f t="shared" si="177"/>
        <v>10</v>
      </c>
      <c r="Q2843" s="13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43.2" hidden="1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 s="11">
        <f>IFERROR(ROUND(E2844/L2844,2),0)</f>
        <v>0</v>
      </c>
      <c r="Q2844" s="13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43.2" hidden="1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 s="11">
        <f t="shared" si="177"/>
        <v>0</v>
      </c>
      <c r="Q2845" s="13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43.2" hidden="1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 s="11">
        <f t="shared" si="177"/>
        <v>30</v>
      </c>
      <c r="Q2846" s="13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3.2" hidden="1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 s="11">
        <f t="shared" si="177"/>
        <v>60.67</v>
      </c>
      <c r="Q2847" s="13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57.6" hidden="1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 s="11">
        <f t="shared" si="177"/>
        <v>0</v>
      </c>
      <c r="Q2848" s="13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43.2" hidden="1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 s="11">
        <f t="shared" si="177"/>
        <v>0</v>
      </c>
      <c r="Q2849" s="13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57.6" hidden="1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 s="11">
        <f t="shared" si="177"/>
        <v>23.33</v>
      </c>
      <c r="Q2850" s="13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43.2" hidden="1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 s="11">
        <f t="shared" si="177"/>
        <v>5</v>
      </c>
      <c r="Q2851" s="13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43.2" hidden="1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 s="11">
        <f t="shared" si="177"/>
        <v>23.92</v>
      </c>
      <c r="Q2852" s="13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43.2" hidden="1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 s="11">
        <f t="shared" si="177"/>
        <v>0</v>
      </c>
      <c r="Q2853" s="13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3.2" hidden="1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 s="11">
        <f t="shared" si="177"/>
        <v>15.83</v>
      </c>
      <c r="Q2854" s="13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43.2" hidden="1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 s="11">
        <f t="shared" si="177"/>
        <v>0</v>
      </c>
      <c r="Q2855" s="13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3.2" hidden="1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 s="11">
        <f t="shared" si="177"/>
        <v>29.79</v>
      </c>
      <c r="Q2856" s="13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57.6" hidden="1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 s="11">
        <f t="shared" si="177"/>
        <v>60</v>
      </c>
      <c r="Q2857" s="13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3.2" hidden="1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 s="11">
        <f t="shared" si="177"/>
        <v>24.33</v>
      </c>
      <c r="Q2858" s="13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57.6" hidden="1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 s="11">
        <f t="shared" si="177"/>
        <v>500</v>
      </c>
      <c r="Q2859" s="13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43.2" hidden="1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 s="11">
        <f t="shared" si="177"/>
        <v>0</v>
      </c>
      <c r="Q2860" s="13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3.2" hidden="1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 s="11">
        <f t="shared" si="177"/>
        <v>35</v>
      </c>
      <c r="Q2861" s="13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57.6" hidden="1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 s="11">
        <f t="shared" si="177"/>
        <v>29.56</v>
      </c>
      <c r="Q2862" s="13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43.2" hidden="1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 s="11">
        <f t="shared" si="177"/>
        <v>26.67</v>
      </c>
      <c r="Q2863" s="13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3.2" hidden="1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 s="11">
        <f t="shared" si="177"/>
        <v>18.329999999999998</v>
      </c>
      <c r="Q2864" s="13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43.2" hidden="1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 s="11">
        <f t="shared" si="177"/>
        <v>20</v>
      </c>
      <c r="Q2865" s="13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 s="11">
        <f t="shared" si="177"/>
        <v>13.33</v>
      </c>
      <c r="Q2866" s="13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43.2" hidden="1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 s="11">
        <f t="shared" si="177"/>
        <v>0</v>
      </c>
      <c r="Q2867" s="13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3.2" hidden="1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 s="11">
        <f t="shared" si="177"/>
        <v>22.5</v>
      </c>
      <c r="Q2868" s="13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57.6" hidden="1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 s="11">
        <f t="shared" si="177"/>
        <v>50.4</v>
      </c>
      <c r="Q2869" s="13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57.6" hidden="1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 s="11">
        <f t="shared" si="177"/>
        <v>105.03</v>
      </c>
      <c r="Q2870" s="13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57.6" hidden="1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 s="11">
        <f t="shared" si="177"/>
        <v>35.4</v>
      </c>
      <c r="Q2871" s="13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57.6" hidden="1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 s="11">
        <f t="shared" si="177"/>
        <v>83.33</v>
      </c>
      <c r="Q2872" s="13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3.2" hidden="1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 s="11">
        <f t="shared" si="177"/>
        <v>35.92</v>
      </c>
      <c r="Q2873" s="13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3.2" hidden="1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 s="11">
        <f t="shared" si="177"/>
        <v>0</v>
      </c>
      <c r="Q2874" s="13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57.6" hidden="1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 s="11">
        <f t="shared" si="177"/>
        <v>119.13</v>
      </c>
      <c r="Q2875" s="13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43.2" hidden="1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 s="11">
        <f t="shared" si="177"/>
        <v>90.33</v>
      </c>
      <c r="Q2876" s="13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43.2" hidden="1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 s="11">
        <f t="shared" si="177"/>
        <v>2.33</v>
      </c>
      <c r="Q2877" s="13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43.2" hidden="1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 s="11">
        <f t="shared" si="177"/>
        <v>0</v>
      </c>
      <c r="Q2878" s="13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43.2" hidden="1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 s="11">
        <f t="shared" si="177"/>
        <v>108.33</v>
      </c>
      <c r="Q2879" s="13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3.2" hidden="1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 s="11">
        <f t="shared" si="177"/>
        <v>15.75</v>
      </c>
      <c r="Q2880" s="13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3.2" hidden="1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 s="11">
        <f t="shared" si="177"/>
        <v>29</v>
      </c>
      <c r="Q2881" s="13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43.2" hidden="1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 s="11">
        <f t="shared" si="177"/>
        <v>96.55</v>
      </c>
      <c r="Q2882" s="13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43.2" hidden="1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 s="11">
        <f t="shared" ref="P2883:P2946" si="181">IFERROR(ROUND(E2883/L2883,2),0)</f>
        <v>0</v>
      </c>
      <c r="Q2883" s="13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 s="11">
        <f t="shared" si="181"/>
        <v>63</v>
      </c>
      <c r="Q2884" s="13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57.6" hidden="1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 s="11">
        <f t="shared" si="181"/>
        <v>381.6</v>
      </c>
      <c r="Q2885" s="13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28.8" hidden="1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 s="11">
        <f t="shared" si="181"/>
        <v>46.25</v>
      </c>
      <c r="Q2886" s="13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28.8" hidden="1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 s="11">
        <f t="shared" si="181"/>
        <v>26</v>
      </c>
      <c r="Q2887" s="13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43.2" hidden="1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 s="11">
        <f t="shared" si="181"/>
        <v>10</v>
      </c>
      <c r="Q2888" s="13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43.2" hidden="1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 s="11">
        <f t="shared" si="181"/>
        <v>5</v>
      </c>
      <c r="Q2889" s="13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43.2" hidden="1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 s="11">
        <f t="shared" si="181"/>
        <v>0</v>
      </c>
      <c r="Q2890" s="13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3.2" hidden="1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 s="11">
        <f t="shared" si="181"/>
        <v>81.569999999999993</v>
      </c>
      <c r="Q2891" s="13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43.2" hidden="1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 s="11">
        <f t="shared" si="181"/>
        <v>7</v>
      </c>
      <c r="Q2892" s="13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43.2" hidden="1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 s="11">
        <f t="shared" si="181"/>
        <v>27.3</v>
      </c>
      <c r="Q2893" s="13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3.2" hidden="1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 s="11">
        <f t="shared" si="181"/>
        <v>29.41</v>
      </c>
      <c r="Q2894" s="13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idden="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 s="11">
        <f t="shared" si="181"/>
        <v>12.5</v>
      </c>
      <c r="Q2895" s="13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28.8" hidden="1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 s="11">
        <f t="shared" si="181"/>
        <v>0</v>
      </c>
      <c r="Q2896" s="13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43.2" hidden="1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 s="11">
        <f t="shared" si="181"/>
        <v>5.75</v>
      </c>
      <c r="Q2897" s="13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3.2" hidden="1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 s="11">
        <f t="shared" si="181"/>
        <v>52.08</v>
      </c>
      <c r="Q2898" s="13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43.2" hidden="1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 s="11">
        <f t="shared" si="181"/>
        <v>183.33</v>
      </c>
      <c r="Q2899" s="13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43.2" hidden="1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 s="11">
        <f t="shared" si="181"/>
        <v>26.33</v>
      </c>
      <c r="Q2900" s="13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43.2" hidden="1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 s="11">
        <f t="shared" si="181"/>
        <v>0</v>
      </c>
      <c r="Q2901" s="13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57.6" hidden="1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 s="11">
        <f t="shared" si="181"/>
        <v>486.43</v>
      </c>
      <c r="Q2902" s="13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43.2" hidden="1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 s="11">
        <f t="shared" si="181"/>
        <v>3</v>
      </c>
      <c r="Q2903" s="13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3.2" hidden="1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 s="11">
        <f t="shared" si="181"/>
        <v>25</v>
      </c>
      <c r="Q2904" s="13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43.2" hidden="1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 s="11">
        <f t="shared" si="181"/>
        <v>9.75</v>
      </c>
      <c r="Q2905" s="13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43.2" hidden="1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 s="11">
        <f t="shared" si="181"/>
        <v>18.75</v>
      </c>
      <c r="Q2906" s="13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3.2" hidden="1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 s="11">
        <f t="shared" si="181"/>
        <v>36.590000000000003</v>
      </c>
      <c r="Q2907" s="13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57.6" hidden="1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 s="11">
        <f t="shared" si="181"/>
        <v>80.709999999999994</v>
      </c>
      <c r="Q2908" s="13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43.2" hidden="1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 s="11">
        <f t="shared" si="181"/>
        <v>1</v>
      </c>
      <c r="Q2909" s="13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57.6" hidden="1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 s="11">
        <f t="shared" si="181"/>
        <v>52.8</v>
      </c>
      <c r="Q2910" s="13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43.2" hidden="1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 s="11">
        <f t="shared" si="181"/>
        <v>20</v>
      </c>
      <c r="Q2911" s="13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3.2" hidden="1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 s="11">
        <f t="shared" si="181"/>
        <v>1</v>
      </c>
      <c r="Q2912" s="13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57.6" hidden="1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 s="11">
        <f t="shared" si="181"/>
        <v>46.93</v>
      </c>
      <c r="Q2913" s="13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43.2" hidden="1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 s="11">
        <f t="shared" si="181"/>
        <v>78.08</v>
      </c>
      <c r="Q2914" s="13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43.2" hidden="1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 s="11">
        <f t="shared" si="181"/>
        <v>1</v>
      </c>
      <c r="Q2915" s="13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28.8" hidden="1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 s="11">
        <f t="shared" si="181"/>
        <v>1</v>
      </c>
      <c r="Q2916" s="13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3.2" hidden="1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 s="11">
        <f t="shared" si="181"/>
        <v>203.67</v>
      </c>
      <c r="Q2917" s="13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3.2" hidden="1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 s="11">
        <f t="shared" si="181"/>
        <v>20.71</v>
      </c>
      <c r="Q2918" s="13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3.2" hidden="1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 s="11">
        <f t="shared" si="181"/>
        <v>48.56</v>
      </c>
      <c r="Q2919" s="13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3.2" hidden="1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 s="11">
        <f t="shared" si="181"/>
        <v>68.099999999999994</v>
      </c>
      <c r="Q2920" s="13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3.2" hidden="1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 s="11">
        <f t="shared" si="181"/>
        <v>8.5</v>
      </c>
      <c r="Q2921" s="13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43.2" hidden="1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 s="11">
        <f t="shared" si="181"/>
        <v>51.62</v>
      </c>
      <c r="Q2922" s="13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28.8" hidden="1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 s="11">
        <f t="shared" si="181"/>
        <v>43</v>
      </c>
      <c r="Q2923" s="13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 s="11">
        <f t="shared" si="181"/>
        <v>83.33</v>
      </c>
      <c r="Q2924" s="13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3.2" hidden="1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 s="11">
        <f t="shared" si="181"/>
        <v>30</v>
      </c>
      <c r="Q2925" s="13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43.2" hidden="1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 s="11">
        <f t="shared" si="181"/>
        <v>175.51</v>
      </c>
      <c r="Q2926" s="13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3.2" hidden="1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 s="11">
        <f t="shared" si="181"/>
        <v>231.66</v>
      </c>
      <c r="Q2927" s="13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43.2" hidden="1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 s="11">
        <f t="shared" si="181"/>
        <v>75</v>
      </c>
      <c r="Q2928" s="13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43.2" hidden="1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 s="11">
        <f t="shared" si="181"/>
        <v>112.14</v>
      </c>
      <c r="Q2929" s="13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28.8" hidden="1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 s="11">
        <f t="shared" si="181"/>
        <v>41.67</v>
      </c>
      <c r="Q2930" s="13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43.2" hidden="1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 s="11">
        <f t="shared" si="181"/>
        <v>255.17</v>
      </c>
      <c r="Q2931" s="13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 s="11">
        <f t="shared" si="181"/>
        <v>162.77000000000001</v>
      </c>
      <c r="Q2932" s="13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43.2" hidden="1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 s="11">
        <f t="shared" si="181"/>
        <v>88.33</v>
      </c>
      <c r="Q2933" s="13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43.2" hidden="1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 s="11">
        <f t="shared" si="181"/>
        <v>85.74</v>
      </c>
      <c r="Q2934" s="13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43.2" hidden="1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 s="11">
        <f t="shared" si="181"/>
        <v>47.57</v>
      </c>
      <c r="Q2935" s="13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3.2" hidden="1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 s="11">
        <f t="shared" si="181"/>
        <v>72.97</v>
      </c>
      <c r="Q2936" s="13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3.2" hidden="1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 s="11">
        <f t="shared" si="181"/>
        <v>90.54</v>
      </c>
      <c r="Q2937" s="13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43.2" hidden="1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 s="11">
        <f t="shared" si="181"/>
        <v>37.65</v>
      </c>
      <c r="Q2938" s="13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 s="11">
        <f t="shared" si="181"/>
        <v>36.36</v>
      </c>
      <c r="Q2939" s="13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43.2" hidden="1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 s="11">
        <f t="shared" si="181"/>
        <v>126.72</v>
      </c>
      <c r="Q2940" s="13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43.2" hidden="1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 s="11">
        <f t="shared" si="181"/>
        <v>329.2</v>
      </c>
      <c r="Q2941" s="13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3.2" hidden="1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 s="11">
        <f t="shared" si="181"/>
        <v>81.239999999999995</v>
      </c>
      <c r="Q2942" s="13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43.2" hidden="1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 s="11">
        <f t="shared" si="181"/>
        <v>1</v>
      </c>
      <c r="Q2943" s="13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43.2" hidden="1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 s="11">
        <f t="shared" si="181"/>
        <v>202.23</v>
      </c>
      <c r="Q2944" s="13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43.2" hidden="1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 s="11">
        <f t="shared" si="181"/>
        <v>0</v>
      </c>
      <c r="Q2945" s="13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3.2" hidden="1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 s="11">
        <f t="shared" si="181"/>
        <v>100</v>
      </c>
      <c r="Q2946" s="13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57.6" hidden="1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 s="11">
        <f t="shared" ref="P2947:P3010" si="185">IFERROR(ROUND(E2947/L2947,2),0)</f>
        <v>0</v>
      </c>
      <c r="Q2947" s="13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 s="11">
        <f t="shared" si="185"/>
        <v>1</v>
      </c>
      <c r="Q2948" s="13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57.6" hidden="1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 s="11">
        <f t="shared" si="185"/>
        <v>82.46</v>
      </c>
      <c r="Q2949" s="13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57.6" hidden="1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 s="11">
        <f t="shared" si="185"/>
        <v>2.67</v>
      </c>
      <c r="Q2950" s="13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43.2" hidden="1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 s="11">
        <f t="shared" si="185"/>
        <v>12.5</v>
      </c>
      <c r="Q2951" s="13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43.2" hidden="1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 s="11">
        <f t="shared" si="185"/>
        <v>0</v>
      </c>
      <c r="Q2952" s="13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57.6" hidden="1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 s="11">
        <f t="shared" si="185"/>
        <v>18.899999999999999</v>
      </c>
      <c r="Q2953" s="13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43.2" hidden="1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 s="11">
        <f t="shared" si="185"/>
        <v>200.63</v>
      </c>
      <c r="Q2954" s="13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3.2" hidden="1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 s="11">
        <f t="shared" si="185"/>
        <v>201.67</v>
      </c>
      <c r="Q2955" s="13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3.2" hidden="1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 s="11">
        <f t="shared" si="185"/>
        <v>0</v>
      </c>
      <c r="Q2956" s="13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28.8" hidden="1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 s="11">
        <f t="shared" si="185"/>
        <v>65</v>
      </c>
      <c r="Q2957" s="13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43.2" hidden="1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 s="11">
        <f t="shared" si="185"/>
        <v>66.099999999999994</v>
      </c>
      <c r="Q2958" s="13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3.2" hidden="1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 s="11">
        <f t="shared" si="185"/>
        <v>93.33</v>
      </c>
      <c r="Q2959" s="13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3.2" hidden="1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 s="11">
        <f t="shared" si="185"/>
        <v>0</v>
      </c>
      <c r="Q2960" s="13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43.2" hidden="1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 s="11">
        <f t="shared" si="185"/>
        <v>0</v>
      </c>
      <c r="Q2961" s="13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3.2" hidden="1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 s="11">
        <f t="shared" si="185"/>
        <v>0</v>
      </c>
      <c r="Q2962" s="13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43.2" hidden="1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 s="11">
        <f t="shared" si="185"/>
        <v>50.75</v>
      </c>
      <c r="Q2963" s="13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43.2" hidden="1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 s="11">
        <f t="shared" si="185"/>
        <v>60.9</v>
      </c>
      <c r="Q2964" s="13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57.6" hidden="1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 s="11">
        <f t="shared" si="185"/>
        <v>109.03</v>
      </c>
      <c r="Q2965" s="13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43.2" hidden="1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 s="11">
        <f t="shared" si="185"/>
        <v>25.69</v>
      </c>
      <c r="Q2966" s="13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57.6" hidden="1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 s="11">
        <f t="shared" si="185"/>
        <v>41.92</v>
      </c>
      <c r="Q2967" s="13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43.2" hidden="1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 s="11">
        <f t="shared" si="185"/>
        <v>88.77</v>
      </c>
      <c r="Q2968" s="13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3.2" hidden="1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 s="11">
        <f t="shared" si="185"/>
        <v>80.23</v>
      </c>
      <c r="Q2969" s="13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28.8" hidden="1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 s="11">
        <f t="shared" si="185"/>
        <v>78.94</v>
      </c>
      <c r="Q2970" s="13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43.2" hidden="1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 s="11">
        <f t="shared" si="185"/>
        <v>95.59</v>
      </c>
      <c r="Q2971" s="13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3.2" hidden="1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 s="11">
        <f t="shared" si="185"/>
        <v>69.89</v>
      </c>
      <c r="Q2972" s="13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43.2" hidden="1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 s="11">
        <f t="shared" si="185"/>
        <v>74.53</v>
      </c>
      <c r="Q2973" s="13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28.8" hidden="1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 s="11">
        <f t="shared" si="185"/>
        <v>123.94</v>
      </c>
      <c r="Q2974" s="13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43.2" hidden="1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 s="11">
        <f t="shared" si="185"/>
        <v>264.85000000000002</v>
      </c>
      <c r="Q2975" s="13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57.6" hidden="1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 s="11">
        <f t="shared" si="185"/>
        <v>58.62</v>
      </c>
      <c r="Q2976" s="13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43.2" hidden="1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 s="11">
        <f t="shared" si="185"/>
        <v>70.88</v>
      </c>
      <c r="Q2977" s="13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3.2" hidden="1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 s="11">
        <f t="shared" si="185"/>
        <v>8.57</v>
      </c>
      <c r="Q2978" s="13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57.6" hidden="1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 s="11">
        <f t="shared" si="185"/>
        <v>113.57</v>
      </c>
      <c r="Q2979" s="13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57.6" hidden="1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 s="11">
        <f t="shared" si="185"/>
        <v>60.69</v>
      </c>
      <c r="Q2980" s="13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43.2" hidden="1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 s="11">
        <f t="shared" si="185"/>
        <v>110.22</v>
      </c>
      <c r="Q2981" s="13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3.2" hidden="1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 s="11">
        <f t="shared" si="185"/>
        <v>136.46</v>
      </c>
      <c r="Q2982" s="13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57.6" hidden="1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 s="11">
        <f t="shared" si="185"/>
        <v>53.16</v>
      </c>
      <c r="Q2983" s="13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28.8" hidden="1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 s="11">
        <f t="shared" si="185"/>
        <v>86.49</v>
      </c>
      <c r="Q2984" s="13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3.2" hidden="1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 s="11">
        <f t="shared" si="185"/>
        <v>155.24</v>
      </c>
      <c r="Q2985" s="13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57.6" hidden="1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 s="11">
        <f t="shared" si="185"/>
        <v>115.08</v>
      </c>
      <c r="Q2986" s="13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57.6" hidden="1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 s="11">
        <f t="shared" si="185"/>
        <v>109.59</v>
      </c>
      <c r="Q2987" s="13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3.2" hidden="1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 s="11">
        <f t="shared" si="185"/>
        <v>45.21</v>
      </c>
      <c r="Q2988" s="13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57.6" hidden="1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 s="11">
        <f t="shared" si="185"/>
        <v>104.15</v>
      </c>
      <c r="Q2989" s="13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43.2" hidden="1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 s="11">
        <f t="shared" si="185"/>
        <v>35.71</v>
      </c>
      <c r="Q2990" s="13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 s="11">
        <f t="shared" si="185"/>
        <v>97</v>
      </c>
      <c r="Q2991" s="13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43.2" hidden="1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 s="11">
        <f t="shared" si="185"/>
        <v>370.37</v>
      </c>
      <c r="Q2992" s="13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43.2" hidden="1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 s="11">
        <f t="shared" si="185"/>
        <v>94.41</v>
      </c>
      <c r="Q2993" s="13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3.2" hidden="1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 s="11">
        <f t="shared" si="185"/>
        <v>48.98</v>
      </c>
      <c r="Q2994" s="13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 s="11">
        <f t="shared" si="185"/>
        <v>45.59</v>
      </c>
      <c r="Q2995" s="13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3.2" hidden="1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 s="11">
        <f t="shared" si="185"/>
        <v>23.28</v>
      </c>
      <c r="Q2996" s="13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43.2" hidden="1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 s="11">
        <f t="shared" si="185"/>
        <v>63.23</v>
      </c>
      <c r="Q2997" s="13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28.8" hidden="1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 s="11">
        <f t="shared" si="185"/>
        <v>153.52000000000001</v>
      </c>
      <c r="Q2998" s="13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43.2" hidden="1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 s="11">
        <f t="shared" si="185"/>
        <v>90.2</v>
      </c>
      <c r="Q2999" s="13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43.2" hidden="1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 s="11">
        <f t="shared" si="185"/>
        <v>118.97</v>
      </c>
      <c r="Q3000" s="13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43.2" hidden="1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 s="11">
        <f t="shared" si="185"/>
        <v>80.25</v>
      </c>
      <c r="Q3001" s="13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43.2" hidden="1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 s="11">
        <f t="shared" si="185"/>
        <v>62.5</v>
      </c>
      <c r="Q3002" s="13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3.2" hidden="1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 s="11">
        <f t="shared" si="185"/>
        <v>131.38</v>
      </c>
      <c r="Q3003" s="13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28.8" hidden="1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 s="11">
        <f t="shared" si="185"/>
        <v>73.03</v>
      </c>
      <c r="Q3004" s="13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43.2" hidden="1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 s="11">
        <f t="shared" si="185"/>
        <v>178.53</v>
      </c>
      <c r="Q3005" s="13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57.6" hidden="1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 s="11">
        <f t="shared" si="185"/>
        <v>162.91</v>
      </c>
      <c r="Q3006" s="13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43.2" hidden="1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 s="11">
        <f t="shared" si="185"/>
        <v>108.24</v>
      </c>
      <c r="Q3007" s="13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28.8" hidden="1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 s="11">
        <f t="shared" si="185"/>
        <v>88.87</v>
      </c>
      <c r="Q3008" s="13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28.8" hidden="1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 s="11">
        <f t="shared" si="185"/>
        <v>54</v>
      </c>
      <c r="Q3009" s="13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3.2" hidden="1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 s="11">
        <f t="shared" si="185"/>
        <v>116.73</v>
      </c>
      <c r="Q3010" s="13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43.2" hidden="1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 s="11">
        <f t="shared" ref="P3011:P3074" si="189">IFERROR(ROUND(E3011/L3011,2),0)</f>
        <v>233.9</v>
      </c>
      <c r="Q3011" s="13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 s="11">
        <f t="shared" si="189"/>
        <v>158</v>
      </c>
      <c r="Q3012" s="13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3.2" hidden="1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 s="11">
        <f t="shared" si="189"/>
        <v>14.84</v>
      </c>
      <c r="Q3013" s="13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3.2" hidden="1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 s="11">
        <f t="shared" si="189"/>
        <v>85.18</v>
      </c>
      <c r="Q3014" s="13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3.2" hidden="1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 s="11">
        <f t="shared" si="189"/>
        <v>146.69</v>
      </c>
      <c r="Q3015" s="13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43.2" hidden="1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 s="11">
        <f t="shared" si="189"/>
        <v>50.76</v>
      </c>
      <c r="Q3016" s="13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3.2" hidden="1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 s="11">
        <f t="shared" si="189"/>
        <v>87.7</v>
      </c>
      <c r="Q3017" s="13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57.6" hidden="1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 s="11">
        <f t="shared" si="189"/>
        <v>242.28</v>
      </c>
      <c r="Q3018" s="13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43.2" hidden="1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 s="11">
        <f t="shared" si="189"/>
        <v>146.44999999999999</v>
      </c>
      <c r="Q3019" s="13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43.2" hidden="1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 s="11">
        <f t="shared" si="189"/>
        <v>103.17</v>
      </c>
      <c r="Q3020" s="13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43.2" hidden="1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 s="11">
        <f t="shared" si="189"/>
        <v>80.459999999999994</v>
      </c>
      <c r="Q3021" s="13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43.2" hidden="1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 s="11">
        <f t="shared" si="189"/>
        <v>234.67</v>
      </c>
      <c r="Q3022" s="13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3.2" hidden="1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 s="11">
        <f t="shared" si="189"/>
        <v>50.69</v>
      </c>
      <c r="Q3023" s="13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43.2" hidden="1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 s="11">
        <f t="shared" si="189"/>
        <v>162.71</v>
      </c>
      <c r="Q3024" s="13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57.6" hidden="1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 s="11">
        <f t="shared" si="189"/>
        <v>120.17</v>
      </c>
      <c r="Q3025" s="13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43.2" hidden="1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 s="11">
        <f t="shared" si="189"/>
        <v>67.7</v>
      </c>
      <c r="Q3026" s="13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3.2" hidden="1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 s="11">
        <f t="shared" si="189"/>
        <v>52.1</v>
      </c>
      <c r="Q3027" s="13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57.6" hidden="1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 s="11">
        <f t="shared" si="189"/>
        <v>51.6</v>
      </c>
      <c r="Q3028" s="13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3.2" hidden="1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 s="11">
        <f t="shared" si="189"/>
        <v>164.3</v>
      </c>
      <c r="Q3029" s="13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28.8" hidden="1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 s="11">
        <f t="shared" si="189"/>
        <v>84.86</v>
      </c>
      <c r="Q3030" s="13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43.2" hidden="1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 s="11">
        <f t="shared" si="189"/>
        <v>94.55</v>
      </c>
      <c r="Q3031" s="13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43.2" hidden="1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 s="11">
        <f t="shared" si="189"/>
        <v>45.54</v>
      </c>
      <c r="Q3032" s="13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2" hidden="1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 s="11">
        <f t="shared" si="189"/>
        <v>51.72</v>
      </c>
      <c r="Q3033" s="13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43.2" hidden="1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 s="11">
        <f t="shared" si="189"/>
        <v>50.88</v>
      </c>
      <c r="Q3034" s="13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3.2" hidden="1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 s="11">
        <f t="shared" si="189"/>
        <v>191.13</v>
      </c>
      <c r="Q3035" s="13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2" hidden="1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 s="11">
        <f t="shared" si="189"/>
        <v>89.31</v>
      </c>
      <c r="Q3036" s="13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28.8" hidden="1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 s="11">
        <f t="shared" si="189"/>
        <v>88.59</v>
      </c>
      <c r="Q3037" s="13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43.2" hidden="1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 s="11">
        <f t="shared" si="189"/>
        <v>96.3</v>
      </c>
      <c r="Q3038" s="13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57.6" hidden="1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 s="11">
        <f t="shared" si="189"/>
        <v>33.31</v>
      </c>
      <c r="Q3039" s="13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3.2" hidden="1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 s="11">
        <f t="shared" si="189"/>
        <v>37.22</v>
      </c>
      <c r="Q3040" s="13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3.2" hidden="1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 s="11">
        <f t="shared" si="189"/>
        <v>92.13</v>
      </c>
      <c r="Q3041" s="13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3.2" hidden="1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 s="11">
        <f t="shared" si="189"/>
        <v>76.790000000000006</v>
      </c>
      <c r="Q3042" s="13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28.8" hidden="1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 s="11">
        <f t="shared" si="189"/>
        <v>96.53</v>
      </c>
      <c r="Q3043" s="13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57.6" hidden="1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 s="11">
        <f t="shared" si="189"/>
        <v>51.89</v>
      </c>
      <c r="Q3044" s="13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3.2" hidden="1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 s="11">
        <f t="shared" si="189"/>
        <v>128.91</v>
      </c>
      <c r="Q3045" s="13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3.2" hidden="1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 s="11">
        <f t="shared" si="189"/>
        <v>84.11</v>
      </c>
      <c r="Q3046" s="13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43.2" hidden="1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 s="11">
        <f t="shared" si="189"/>
        <v>82.94</v>
      </c>
      <c r="Q3047" s="13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57.6" hidden="1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 s="11">
        <f t="shared" si="189"/>
        <v>259.95</v>
      </c>
      <c r="Q3048" s="13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3.2" hidden="1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 s="11">
        <f t="shared" si="189"/>
        <v>37.25</v>
      </c>
      <c r="Q3049" s="13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43.2" hidden="1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 s="11">
        <f t="shared" si="189"/>
        <v>177.02</v>
      </c>
      <c r="Q3050" s="13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57.6" hidden="1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 s="11">
        <f t="shared" si="189"/>
        <v>74.069999999999993</v>
      </c>
      <c r="Q3051" s="13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28.8" hidden="1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 s="11">
        <f t="shared" si="189"/>
        <v>70.67</v>
      </c>
      <c r="Q3052" s="13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57.6" hidden="1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 s="11">
        <f t="shared" si="189"/>
        <v>23.63</v>
      </c>
      <c r="Q3053" s="13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3.2" hidden="1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 s="11">
        <f t="shared" si="189"/>
        <v>37.5</v>
      </c>
      <c r="Q3054" s="13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57.6" hidden="1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 s="11">
        <f t="shared" si="189"/>
        <v>13.33</v>
      </c>
      <c r="Q3055" s="13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43.2" hidden="1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 s="11">
        <f t="shared" si="189"/>
        <v>0</v>
      </c>
      <c r="Q3056" s="13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43.2" hidden="1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 s="11">
        <f t="shared" si="189"/>
        <v>1</v>
      </c>
      <c r="Q3057" s="13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43.2" hidden="1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 s="11">
        <f t="shared" si="189"/>
        <v>0</v>
      </c>
      <c r="Q3058" s="13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3.2" hidden="1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 s="11">
        <f t="shared" si="189"/>
        <v>0</v>
      </c>
      <c r="Q3059" s="13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57.6" hidden="1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 s="11">
        <f t="shared" si="189"/>
        <v>1</v>
      </c>
      <c r="Q3060" s="13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43.2" hidden="1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 s="11">
        <f t="shared" si="189"/>
        <v>41</v>
      </c>
      <c r="Q3061" s="13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28.8" hidden="1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 s="11">
        <f t="shared" si="189"/>
        <v>55.83</v>
      </c>
      <c r="Q3062" s="13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 s="11">
        <f t="shared" si="189"/>
        <v>0</v>
      </c>
      <c r="Q3063" s="13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43.2" hidden="1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 s="11">
        <f t="shared" si="189"/>
        <v>99.76</v>
      </c>
      <c r="Q3064" s="13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3.2" hidden="1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 s="11">
        <f t="shared" si="189"/>
        <v>25.52</v>
      </c>
      <c r="Q3065" s="13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28.8" hidden="1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 s="11">
        <f t="shared" si="189"/>
        <v>117.65</v>
      </c>
      <c r="Q3066" s="13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43.2" hidden="1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 s="11">
        <f t="shared" si="189"/>
        <v>5</v>
      </c>
      <c r="Q3067" s="13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3.2" hidden="1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 s="11">
        <f t="shared" si="189"/>
        <v>2796.67</v>
      </c>
      <c r="Q3068" s="13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43.2" hidden="1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 s="11">
        <f t="shared" si="189"/>
        <v>200</v>
      </c>
      <c r="Q3069" s="13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43.2" hidden="1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 s="11">
        <f t="shared" si="189"/>
        <v>87.5</v>
      </c>
      <c r="Q3070" s="13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43.2" hidden="1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 s="11">
        <f t="shared" si="189"/>
        <v>20.14</v>
      </c>
      <c r="Q3071" s="13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3.2" hidden="1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 s="11">
        <f t="shared" si="189"/>
        <v>20.88</v>
      </c>
      <c r="Q3072" s="13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3.2" hidden="1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 s="11">
        <f t="shared" si="189"/>
        <v>61.31</v>
      </c>
      <c r="Q3073" s="13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43.2" hidden="1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 s="11">
        <f t="shared" si="189"/>
        <v>1</v>
      </c>
      <c r="Q3074" s="13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3.2" hidden="1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 s="11">
        <f t="shared" ref="P3075:P3138" si="193">IFERROR(ROUND(E3075/L3075,2),0)</f>
        <v>92.14</v>
      </c>
      <c r="Q3075" s="13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 s="11">
        <f t="shared" si="193"/>
        <v>7.33</v>
      </c>
      <c r="Q3076" s="13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3.2" hidden="1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 s="11">
        <f t="shared" si="193"/>
        <v>64.8</v>
      </c>
      <c r="Q3077" s="13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28.8" hidden="1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 s="11">
        <f t="shared" si="193"/>
        <v>30.12</v>
      </c>
      <c r="Q3078" s="13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43.2" hidden="1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 s="11">
        <f t="shared" si="193"/>
        <v>52.5</v>
      </c>
      <c r="Q3079" s="13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43.2" hidden="1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 s="11">
        <f t="shared" si="193"/>
        <v>23.67</v>
      </c>
      <c r="Q3080" s="13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3.2" hidden="1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 s="11">
        <f t="shared" si="193"/>
        <v>415.78</v>
      </c>
      <c r="Q3081" s="13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43.2" hidden="1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 s="11">
        <f t="shared" si="193"/>
        <v>53.71</v>
      </c>
      <c r="Q3082" s="13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43.2" hidden="1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 s="11">
        <f t="shared" si="193"/>
        <v>420.6</v>
      </c>
      <c r="Q3083" s="13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43.2" hidden="1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 s="11">
        <f t="shared" si="193"/>
        <v>0</v>
      </c>
      <c r="Q3084" s="13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57.6" hidden="1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 s="11">
        <f t="shared" si="193"/>
        <v>18.670000000000002</v>
      </c>
      <c r="Q3085" s="13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57.6" hidden="1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 s="11">
        <f t="shared" si="193"/>
        <v>78.33</v>
      </c>
      <c r="Q3086" s="13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43.2" hidden="1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 s="11">
        <f t="shared" si="193"/>
        <v>67.78</v>
      </c>
      <c r="Q3087" s="13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43.2" hidden="1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 s="11">
        <f t="shared" si="193"/>
        <v>16.670000000000002</v>
      </c>
      <c r="Q3088" s="13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43.2" hidden="1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 s="11">
        <f t="shared" si="193"/>
        <v>62.5</v>
      </c>
      <c r="Q3089" s="13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3.2" hidden="1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 s="11">
        <f t="shared" si="193"/>
        <v>42</v>
      </c>
      <c r="Q3090" s="13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3.2" hidden="1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 s="11">
        <f t="shared" si="193"/>
        <v>130.09</v>
      </c>
      <c r="Q3091" s="13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43.2" hidden="1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 s="11">
        <f t="shared" si="193"/>
        <v>1270.22</v>
      </c>
      <c r="Q3092" s="13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57.6" hidden="1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 s="11">
        <f t="shared" si="193"/>
        <v>88.44</v>
      </c>
      <c r="Q3093" s="13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3.2" hidden="1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 s="11">
        <f t="shared" si="193"/>
        <v>56.34</v>
      </c>
      <c r="Q3094" s="13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57.6" hidden="1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 s="11">
        <f t="shared" si="193"/>
        <v>53.53</v>
      </c>
      <c r="Q3095" s="13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3.2" hidden="1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 s="11">
        <f t="shared" si="193"/>
        <v>25</v>
      </c>
      <c r="Q3096" s="13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3.2" hidden="1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 s="11">
        <f t="shared" si="193"/>
        <v>50</v>
      </c>
      <c r="Q3097" s="13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3.2" hidden="1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 s="11">
        <f t="shared" si="193"/>
        <v>56.79</v>
      </c>
      <c r="Q3098" s="13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43.2" hidden="1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 s="11">
        <f t="shared" si="193"/>
        <v>40.83</v>
      </c>
      <c r="Q3099" s="13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43.2" hidden="1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 s="11">
        <f t="shared" si="193"/>
        <v>65.11</v>
      </c>
      <c r="Q3100" s="13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43.2" hidden="1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 s="11">
        <f t="shared" si="193"/>
        <v>55.6</v>
      </c>
      <c r="Q3101" s="13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43.2" hidden="1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 s="11">
        <f t="shared" si="193"/>
        <v>140.54</v>
      </c>
      <c r="Q3102" s="13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57.6" hidden="1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 s="11">
        <f t="shared" si="193"/>
        <v>25</v>
      </c>
      <c r="Q3103" s="13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57.6" hidden="1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 s="11">
        <f t="shared" si="193"/>
        <v>69.53</v>
      </c>
      <c r="Q3104" s="13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28.8" hidden="1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 s="11">
        <f t="shared" si="193"/>
        <v>5.5</v>
      </c>
      <c r="Q3105" s="13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43.2" hidden="1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 s="11">
        <f t="shared" si="193"/>
        <v>237</v>
      </c>
      <c r="Q3106" s="13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3.2" hidden="1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 s="11">
        <f t="shared" si="193"/>
        <v>79.87</v>
      </c>
      <c r="Q3107" s="13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57.6" hidden="1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 s="11">
        <f t="shared" si="193"/>
        <v>10.25</v>
      </c>
      <c r="Q3108" s="13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43.2" hidden="1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 s="11">
        <f t="shared" si="193"/>
        <v>272.58999999999997</v>
      </c>
      <c r="Q3109" s="13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 s="11">
        <f t="shared" si="193"/>
        <v>13</v>
      </c>
      <c r="Q3110" s="13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43.2" hidden="1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 s="11">
        <f t="shared" si="193"/>
        <v>58.18</v>
      </c>
      <c r="Q3111" s="13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3.2" hidden="1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 s="11">
        <f t="shared" si="193"/>
        <v>10</v>
      </c>
      <c r="Q3112" s="13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3.2" hidden="1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 s="11">
        <f t="shared" si="193"/>
        <v>70.11</v>
      </c>
      <c r="Q3113" s="13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43.2" hidden="1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 s="11">
        <f t="shared" si="193"/>
        <v>57.89</v>
      </c>
      <c r="Q3114" s="13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43.2" hidden="1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 s="11">
        <f t="shared" si="193"/>
        <v>125.27</v>
      </c>
      <c r="Q3115" s="13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43.2" hidden="1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 s="11">
        <f t="shared" si="193"/>
        <v>0</v>
      </c>
      <c r="Q3116" s="13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43.2" hidden="1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 s="11">
        <f t="shared" si="193"/>
        <v>300</v>
      </c>
      <c r="Q3117" s="13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3.2" hidden="1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 s="11">
        <f t="shared" si="193"/>
        <v>43</v>
      </c>
      <c r="Q3118" s="13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3.2" hidden="1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 s="11">
        <f t="shared" si="193"/>
        <v>1</v>
      </c>
      <c r="Q3119" s="13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28.8" hidden="1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 s="11">
        <f t="shared" si="193"/>
        <v>775</v>
      </c>
      <c r="Q3120" s="13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57.6" hidden="1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 s="11">
        <f t="shared" si="193"/>
        <v>5</v>
      </c>
      <c r="Q3121" s="13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3.2" hidden="1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 s="11">
        <f t="shared" si="193"/>
        <v>12.8</v>
      </c>
      <c r="Q3122" s="13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28.8" hidden="1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 s="11">
        <f t="shared" si="193"/>
        <v>10</v>
      </c>
      <c r="Q3123" s="13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 s="11">
        <f t="shared" si="193"/>
        <v>58</v>
      </c>
      <c r="Q3124" s="13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43.2" hidden="1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 s="11">
        <f t="shared" si="193"/>
        <v>244.8</v>
      </c>
      <c r="Q3125" s="13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3.2" hidden="1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 s="11">
        <f t="shared" si="193"/>
        <v>6.5</v>
      </c>
      <c r="Q3126" s="13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 s="11">
        <f t="shared" si="193"/>
        <v>0</v>
      </c>
      <c r="Q3127" s="13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72" hidden="1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 s="11">
        <f t="shared" si="193"/>
        <v>61.18</v>
      </c>
      <c r="Q3128" s="13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43.2" hidden="1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 s="11">
        <f t="shared" si="193"/>
        <v>0</v>
      </c>
      <c r="Q3129" s="13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43.2" hidden="1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 s="11">
        <f t="shared" si="193"/>
        <v>139.24</v>
      </c>
      <c r="Q3130" s="13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43.2" hidden="1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 s="11">
        <f t="shared" si="193"/>
        <v>10</v>
      </c>
      <c r="Q3131" s="13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3.2" hidden="1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 s="11">
        <f t="shared" si="193"/>
        <v>93.75</v>
      </c>
      <c r="Q3132" s="13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28.8" hidden="1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 s="11">
        <f t="shared" si="193"/>
        <v>53.75</v>
      </c>
      <c r="Q3133" s="13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28.8" hidden="1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 s="11">
        <f t="shared" si="193"/>
        <v>10</v>
      </c>
      <c r="Q3134" s="13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43.2" hidden="1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 s="11">
        <f t="shared" si="193"/>
        <v>33.75</v>
      </c>
      <c r="Q3135" s="13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43.2" hidden="1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 s="11">
        <f t="shared" si="193"/>
        <v>18.75</v>
      </c>
      <c r="Q3136" s="13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43.2" hidden="1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 s="11">
        <f t="shared" si="193"/>
        <v>23.14</v>
      </c>
      <c r="Q3137" s="13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43.2" hidden="1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 s="11">
        <f t="shared" si="193"/>
        <v>29.05</v>
      </c>
      <c r="Q3138" s="13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28.8" hidden="1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 s="11">
        <f t="shared" ref="P3139:P3202" si="197">IFERROR(ROUND(E3139/L3139,2),0)</f>
        <v>50</v>
      </c>
      <c r="Q3139" s="13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 s="11">
        <f t="shared" si="197"/>
        <v>0</v>
      </c>
      <c r="Q3140" s="13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43.2" hidden="1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 s="11">
        <f t="shared" si="197"/>
        <v>450</v>
      </c>
      <c r="Q3141" s="13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57.6" hidden="1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 s="11">
        <f t="shared" si="197"/>
        <v>24</v>
      </c>
      <c r="Q3142" s="13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57.6" hidden="1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 s="11">
        <f t="shared" si="197"/>
        <v>32.25</v>
      </c>
      <c r="Q3143" s="13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3.2" hidden="1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 s="11">
        <f t="shared" si="197"/>
        <v>15</v>
      </c>
      <c r="Q3144" s="13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57.6" hidden="1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 s="11">
        <f t="shared" si="197"/>
        <v>0</v>
      </c>
      <c r="Q3145" s="13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57.6" hidden="1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 s="11">
        <f t="shared" si="197"/>
        <v>251.33</v>
      </c>
      <c r="Q3146" s="13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3.2" hidden="1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 s="11">
        <f t="shared" si="197"/>
        <v>0</v>
      </c>
      <c r="Q3147" s="13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3.2" hidden="1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 s="11">
        <f t="shared" si="197"/>
        <v>437.5</v>
      </c>
      <c r="Q3148" s="13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43.2" hidden="1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 s="11">
        <f t="shared" si="197"/>
        <v>110.35</v>
      </c>
      <c r="Q3149" s="13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28.8" hidden="1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 s="11">
        <f t="shared" si="197"/>
        <v>41.42</v>
      </c>
      <c r="Q3150" s="13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43.2" hidden="1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 s="11">
        <f t="shared" si="197"/>
        <v>52</v>
      </c>
      <c r="Q3151" s="13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57.6" hidden="1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 s="11">
        <f t="shared" si="197"/>
        <v>33.99</v>
      </c>
      <c r="Q3152" s="13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3.2" hidden="1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 s="11">
        <f t="shared" si="197"/>
        <v>103.35</v>
      </c>
      <c r="Q3153" s="13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3.2" hidden="1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 s="11">
        <f t="shared" si="197"/>
        <v>34.79</v>
      </c>
      <c r="Q3154" s="13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3.2" hidden="1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 s="11">
        <f t="shared" si="197"/>
        <v>41.77</v>
      </c>
      <c r="Q3155" s="13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43.2" hidden="1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 s="11">
        <f t="shared" si="197"/>
        <v>64.27</v>
      </c>
      <c r="Q3156" s="13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3.2" hidden="1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 s="11">
        <f t="shared" si="197"/>
        <v>31.21</v>
      </c>
      <c r="Q3157" s="13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43.2" hidden="1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 s="11">
        <f t="shared" si="197"/>
        <v>62.92</v>
      </c>
      <c r="Q3158" s="13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28.8" hidden="1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 s="11">
        <f t="shared" si="197"/>
        <v>98.54</v>
      </c>
      <c r="Q3159" s="13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28.8" hidden="1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 s="11">
        <f t="shared" si="197"/>
        <v>82.61</v>
      </c>
      <c r="Q3160" s="13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3.2" hidden="1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 s="11">
        <f t="shared" si="197"/>
        <v>38.5</v>
      </c>
      <c r="Q3161" s="13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3.2" hidden="1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 s="11">
        <f t="shared" si="197"/>
        <v>80.16</v>
      </c>
      <c r="Q3162" s="13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57.6" hidden="1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 s="11">
        <f t="shared" si="197"/>
        <v>28.41</v>
      </c>
      <c r="Q3163" s="13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43.2" hidden="1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 s="11">
        <f t="shared" si="197"/>
        <v>80.73</v>
      </c>
      <c r="Q3164" s="13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3.2" hidden="1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 s="11">
        <f t="shared" si="197"/>
        <v>200.69</v>
      </c>
      <c r="Q3165" s="13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57.6" hidden="1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 s="11">
        <f t="shared" si="197"/>
        <v>37.590000000000003</v>
      </c>
      <c r="Q3166" s="13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57.6" hidden="1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 s="11">
        <f t="shared" si="197"/>
        <v>58.1</v>
      </c>
      <c r="Q3167" s="13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43.2" hidden="1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 s="11">
        <f t="shared" si="197"/>
        <v>60.3</v>
      </c>
      <c r="Q3168" s="13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28.8" hidden="1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 s="11">
        <f t="shared" si="197"/>
        <v>63.36</v>
      </c>
      <c r="Q3169" s="13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3.2" hidden="1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 s="11">
        <f t="shared" si="197"/>
        <v>50.9</v>
      </c>
      <c r="Q3170" s="13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28.8" hidden="1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 s="11">
        <f t="shared" si="197"/>
        <v>100.5</v>
      </c>
      <c r="Q3171" s="13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3.2" hidden="1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 s="11">
        <f t="shared" si="197"/>
        <v>31.62</v>
      </c>
      <c r="Q3172" s="13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57.6" hidden="1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 s="11">
        <f t="shared" si="197"/>
        <v>65.099999999999994</v>
      </c>
      <c r="Q3173" s="13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3.2" hidden="1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 s="11">
        <f t="shared" si="197"/>
        <v>79.31</v>
      </c>
      <c r="Q3174" s="13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43.2" hidden="1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 s="11">
        <f t="shared" si="197"/>
        <v>139.19</v>
      </c>
      <c r="Q3175" s="13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57.6" hidden="1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 s="11">
        <f t="shared" si="197"/>
        <v>131.91</v>
      </c>
      <c r="Q3176" s="13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57.6" hidden="1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 s="11">
        <f t="shared" si="197"/>
        <v>91.3</v>
      </c>
      <c r="Q3177" s="13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57.6" hidden="1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 s="11">
        <f t="shared" si="197"/>
        <v>39.67</v>
      </c>
      <c r="Q3178" s="13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3.2" hidden="1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 s="11">
        <f t="shared" si="197"/>
        <v>57.55</v>
      </c>
      <c r="Q3179" s="13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57.6" hidden="1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 s="11">
        <f t="shared" si="197"/>
        <v>33.03</v>
      </c>
      <c r="Q3180" s="13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3.2" hidden="1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 s="11">
        <f t="shared" si="197"/>
        <v>77.34</v>
      </c>
      <c r="Q3181" s="13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3.2" hidden="1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 s="11">
        <f t="shared" si="197"/>
        <v>31.93</v>
      </c>
      <c r="Q3182" s="13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43.2" hidden="1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 s="11">
        <f t="shared" si="197"/>
        <v>36.33</v>
      </c>
      <c r="Q3183" s="13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57.6" hidden="1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 s="11">
        <f t="shared" si="197"/>
        <v>46.77</v>
      </c>
      <c r="Q3184" s="13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3.2" hidden="1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 s="11">
        <f t="shared" si="197"/>
        <v>40.07</v>
      </c>
      <c r="Q3185" s="13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3.2" hidden="1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 s="11">
        <f t="shared" si="197"/>
        <v>100.22</v>
      </c>
      <c r="Q3186" s="13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43.2" hidden="1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 s="11">
        <f t="shared" si="197"/>
        <v>41.67</v>
      </c>
      <c r="Q3187" s="13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43.2" hidden="1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 s="11">
        <f t="shared" si="197"/>
        <v>46.71</v>
      </c>
      <c r="Q3188" s="13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57.6" hidden="1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 s="11">
        <f t="shared" si="197"/>
        <v>71.489999999999995</v>
      </c>
      <c r="Q3189" s="13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 s="11">
        <f t="shared" si="197"/>
        <v>14.44</v>
      </c>
      <c r="Q3190" s="13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57.6" hidden="1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 s="11">
        <f t="shared" si="197"/>
        <v>356.84</v>
      </c>
      <c r="Q3191" s="13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3.2" hidden="1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 s="11">
        <f t="shared" si="197"/>
        <v>0</v>
      </c>
      <c r="Q3192" s="13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3.2" hidden="1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 s="11">
        <f t="shared" si="197"/>
        <v>37.75</v>
      </c>
      <c r="Q3193" s="13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 s="11">
        <f t="shared" si="197"/>
        <v>12.75</v>
      </c>
      <c r="Q3194" s="13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 s="11">
        <f t="shared" si="197"/>
        <v>24.46</v>
      </c>
      <c r="Q3195" s="13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43.2" hidden="1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 s="11">
        <f t="shared" si="197"/>
        <v>0</v>
      </c>
      <c r="Q3196" s="13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57.6" hidden="1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 s="11">
        <f t="shared" si="197"/>
        <v>53.08</v>
      </c>
      <c r="Q3197" s="13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3.2" hidden="1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 s="11">
        <f t="shared" si="197"/>
        <v>300</v>
      </c>
      <c r="Q3198" s="13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28.8" hidden="1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 s="11">
        <f t="shared" si="197"/>
        <v>286.25</v>
      </c>
      <c r="Q3199" s="13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57.6" hidden="1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 s="11">
        <f t="shared" si="197"/>
        <v>36.67</v>
      </c>
      <c r="Q3200" s="13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3.2" hidden="1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 s="11">
        <f t="shared" si="197"/>
        <v>49.21</v>
      </c>
      <c r="Q3201" s="13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57.6" hidden="1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 s="11">
        <f t="shared" si="197"/>
        <v>1</v>
      </c>
      <c r="Q3202" s="13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 s="11">
        <f t="shared" ref="P3203:P3266" si="201">IFERROR(ROUND(E3203/L3203,2),0)</f>
        <v>12.5</v>
      </c>
      <c r="Q3203" s="13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 s="11">
        <f t="shared" si="201"/>
        <v>109.04</v>
      </c>
      <c r="Q3204" s="13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3.2" hidden="1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 s="11">
        <f t="shared" si="201"/>
        <v>41.67</v>
      </c>
      <c r="Q3205" s="13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43.2" hidden="1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 s="11">
        <f t="shared" si="201"/>
        <v>0</v>
      </c>
      <c r="Q3206" s="13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 s="11">
        <f t="shared" si="201"/>
        <v>22.75</v>
      </c>
      <c r="Q3207" s="13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43.2" hidden="1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 s="11">
        <f t="shared" si="201"/>
        <v>0</v>
      </c>
      <c r="Q3208" s="13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43.2" hidden="1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 s="11">
        <f t="shared" si="201"/>
        <v>70.83</v>
      </c>
      <c r="Q3209" s="13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3.2" hidden="1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 s="11">
        <f t="shared" si="201"/>
        <v>63.11</v>
      </c>
      <c r="Q3210" s="13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3.2" hidden="1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 s="11">
        <f t="shared" si="201"/>
        <v>50.16</v>
      </c>
      <c r="Q3211" s="13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43.2" hidden="1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 s="11">
        <f t="shared" si="201"/>
        <v>62.88</v>
      </c>
      <c r="Q3212" s="13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43.2" hidden="1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 s="11">
        <f t="shared" si="201"/>
        <v>85.53</v>
      </c>
      <c r="Q3213" s="13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28.8" hidden="1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 s="11">
        <f t="shared" si="201"/>
        <v>53.72</v>
      </c>
      <c r="Q3214" s="13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43.2" hidden="1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 s="11">
        <f t="shared" si="201"/>
        <v>127.81</v>
      </c>
      <c r="Q3215" s="13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43.2" hidden="1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 s="11">
        <f t="shared" si="201"/>
        <v>106.57</v>
      </c>
      <c r="Q3216" s="13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57.6" hidden="1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 s="11">
        <f t="shared" si="201"/>
        <v>262.11</v>
      </c>
      <c r="Q3217" s="13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43.2" hidden="1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 s="11">
        <f t="shared" si="201"/>
        <v>57.17</v>
      </c>
      <c r="Q3218" s="13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28.8" hidden="1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 s="11">
        <f t="shared" si="201"/>
        <v>50.2</v>
      </c>
      <c r="Q3219" s="13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43.2" hidden="1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 s="11">
        <f t="shared" si="201"/>
        <v>66.59</v>
      </c>
      <c r="Q3220" s="13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3.2" hidden="1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 s="11">
        <f t="shared" si="201"/>
        <v>168.25</v>
      </c>
      <c r="Q3221" s="13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28.8" hidden="1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 s="11">
        <f t="shared" si="201"/>
        <v>256.37</v>
      </c>
      <c r="Q3222" s="13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57.6" hidden="1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 s="11">
        <f t="shared" si="201"/>
        <v>36.61</v>
      </c>
      <c r="Q3223" s="13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3.2" hidden="1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 s="11">
        <f t="shared" si="201"/>
        <v>37.14</v>
      </c>
      <c r="Q3224" s="13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28.8" hidden="1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 s="11">
        <f t="shared" si="201"/>
        <v>45.88</v>
      </c>
      <c r="Q3225" s="13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57.6" hidden="1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 s="11">
        <f t="shared" si="201"/>
        <v>141.71</v>
      </c>
      <c r="Q3226" s="13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3.2" hidden="1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 s="11">
        <f t="shared" si="201"/>
        <v>52.49</v>
      </c>
      <c r="Q3227" s="13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3.2" hidden="1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 s="11">
        <f t="shared" si="201"/>
        <v>59.52</v>
      </c>
      <c r="Q3228" s="13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43.2" hidden="1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 s="11">
        <f t="shared" si="201"/>
        <v>50</v>
      </c>
      <c r="Q3229" s="13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28.8" hidden="1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 s="11">
        <f t="shared" si="201"/>
        <v>193.62</v>
      </c>
      <c r="Q3230" s="13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3.2" hidden="1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 s="11">
        <f t="shared" si="201"/>
        <v>106.8</v>
      </c>
      <c r="Q3231" s="13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43.2" hidden="1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 s="11">
        <f t="shared" si="201"/>
        <v>77.22</v>
      </c>
      <c r="Q3232" s="13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3.2" hidden="1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 s="11">
        <f t="shared" si="201"/>
        <v>57.5</v>
      </c>
      <c r="Q3233" s="13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3.2" hidden="1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 s="11">
        <f t="shared" si="201"/>
        <v>50.46</v>
      </c>
      <c r="Q3234" s="13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3.2" hidden="1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 s="11">
        <f t="shared" si="201"/>
        <v>97.38</v>
      </c>
      <c r="Q3235" s="13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43.2" hidden="1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 s="11">
        <f t="shared" si="201"/>
        <v>34.92</v>
      </c>
      <c r="Q3236" s="13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43.2" hidden="1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 s="11">
        <f t="shared" si="201"/>
        <v>85.53</v>
      </c>
      <c r="Q3237" s="13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43.2" hidden="1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 s="11">
        <f t="shared" si="201"/>
        <v>182.91</v>
      </c>
      <c r="Q3238" s="13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28.8" hidden="1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 s="11">
        <f t="shared" si="201"/>
        <v>131.13999999999999</v>
      </c>
      <c r="Q3239" s="13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43.2" hidden="1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 s="11">
        <f t="shared" si="201"/>
        <v>39.81</v>
      </c>
      <c r="Q3240" s="13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57.6" hidden="1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 s="11">
        <f t="shared" si="201"/>
        <v>59.7</v>
      </c>
      <c r="Q3241" s="13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43.2" hidden="1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 s="11">
        <f t="shared" si="201"/>
        <v>88.74</v>
      </c>
      <c r="Q3242" s="13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57.6" hidden="1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 s="11">
        <f t="shared" si="201"/>
        <v>58.69</v>
      </c>
      <c r="Q3243" s="13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3.2" hidden="1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 s="11">
        <f t="shared" si="201"/>
        <v>69.569999999999993</v>
      </c>
      <c r="Q3244" s="13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3.2" hidden="1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 s="11">
        <f t="shared" si="201"/>
        <v>115.87</v>
      </c>
      <c r="Q3245" s="13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3.2" hidden="1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 s="11">
        <f t="shared" si="201"/>
        <v>23.87</v>
      </c>
      <c r="Q3246" s="13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3.2" hidden="1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 s="11">
        <f t="shared" si="201"/>
        <v>81.13</v>
      </c>
      <c r="Q3247" s="13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3.2" hidden="1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 s="11">
        <f t="shared" si="201"/>
        <v>57.63</v>
      </c>
      <c r="Q3248" s="13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43.2" hidden="1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 s="11">
        <f t="shared" si="201"/>
        <v>46.43</v>
      </c>
      <c r="Q3249" s="13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28.8" hidden="1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 s="11">
        <f t="shared" si="201"/>
        <v>60.48</v>
      </c>
      <c r="Q3250" s="13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43.2" hidden="1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 s="11">
        <f t="shared" si="201"/>
        <v>65.58</v>
      </c>
      <c r="Q3251" s="13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57.6" hidden="1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 s="11">
        <f t="shared" si="201"/>
        <v>119.19</v>
      </c>
      <c r="Q3252" s="13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43.2" hidden="1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 s="11">
        <f t="shared" si="201"/>
        <v>83.05</v>
      </c>
      <c r="Q3253" s="13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3.2" hidden="1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 s="11">
        <f t="shared" si="201"/>
        <v>57.52</v>
      </c>
      <c r="Q3254" s="13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3.2" hidden="1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 s="11">
        <f t="shared" si="201"/>
        <v>177.09</v>
      </c>
      <c r="Q3255" s="13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43.2" hidden="1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 s="11">
        <f t="shared" si="201"/>
        <v>70.77</v>
      </c>
      <c r="Q3256" s="13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57.6" hidden="1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 s="11">
        <f t="shared" si="201"/>
        <v>29.17</v>
      </c>
      <c r="Q3257" s="13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3.2" hidden="1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 s="11">
        <f t="shared" si="201"/>
        <v>72.760000000000005</v>
      </c>
      <c r="Q3258" s="13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43.2" hidden="1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 s="11">
        <f t="shared" si="201"/>
        <v>51.85</v>
      </c>
      <c r="Q3259" s="13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3.2" hidden="1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 s="11">
        <f t="shared" si="201"/>
        <v>98.2</v>
      </c>
      <c r="Q3260" s="13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43.2" hidden="1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 s="11">
        <f t="shared" si="201"/>
        <v>251.74</v>
      </c>
      <c r="Q3261" s="13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3.2" hidden="1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 s="11">
        <f t="shared" si="201"/>
        <v>74.819999999999993</v>
      </c>
      <c r="Q3262" s="13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3.2" hidden="1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 s="11">
        <f t="shared" si="201"/>
        <v>67.650000000000006</v>
      </c>
      <c r="Q3263" s="13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28.8" hidden="1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 s="11">
        <f t="shared" si="201"/>
        <v>93.81</v>
      </c>
      <c r="Q3264" s="13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28.8" hidden="1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 s="11">
        <f t="shared" si="201"/>
        <v>41.24</v>
      </c>
      <c r="Q3265" s="13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28.8" hidden="1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 s="11">
        <f t="shared" si="201"/>
        <v>52.55</v>
      </c>
      <c r="Q3266" s="13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3.2" hidden="1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 s="11">
        <f t="shared" ref="P3267:P3330" si="205">IFERROR(ROUND(E3267/L3267,2),0)</f>
        <v>70.290000000000006</v>
      </c>
      <c r="Q3267" s="13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 s="11">
        <f t="shared" si="205"/>
        <v>48.33</v>
      </c>
      <c r="Q3268" s="13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43.2" hidden="1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 s="11">
        <f t="shared" si="205"/>
        <v>53.18</v>
      </c>
      <c r="Q3269" s="13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3.2" hidden="1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 s="11">
        <f t="shared" si="205"/>
        <v>60.95</v>
      </c>
      <c r="Q3270" s="13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3.2" hidden="1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 s="11">
        <f t="shared" si="205"/>
        <v>116</v>
      </c>
      <c r="Q3271" s="13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57.6" hidden="1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 s="11">
        <f t="shared" si="205"/>
        <v>61</v>
      </c>
      <c r="Q3272" s="13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idden="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 s="11">
        <f t="shared" si="205"/>
        <v>38.24</v>
      </c>
      <c r="Q3273" s="13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3.2" hidden="1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 s="11">
        <f t="shared" si="205"/>
        <v>106.5</v>
      </c>
      <c r="Q3274" s="13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57.6" hidden="1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 s="11">
        <f t="shared" si="205"/>
        <v>204.57</v>
      </c>
      <c r="Q3275" s="13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3.2" hidden="1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 s="11">
        <f t="shared" si="205"/>
        <v>54.91</v>
      </c>
      <c r="Q3276" s="13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43.2" hidden="1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 s="11">
        <f t="shared" si="205"/>
        <v>150.41999999999999</v>
      </c>
      <c r="Q3277" s="13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43.2" hidden="1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 s="11">
        <f t="shared" si="205"/>
        <v>52.58</v>
      </c>
      <c r="Q3278" s="13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57.6" hidden="1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 s="11">
        <f t="shared" si="205"/>
        <v>54.3</v>
      </c>
      <c r="Q3279" s="13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43.2" hidden="1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 s="11">
        <f t="shared" si="205"/>
        <v>76.03</v>
      </c>
      <c r="Q3280" s="13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57.6" hidden="1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 s="11">
        <f t="shared" si="205"/>
        <v>105.21</v>
      </c>
      <c r="Q3281" s="13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43.2" hidden="1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 s="11">
        <f t="shared" si="205"/>
        <v>68.67</v>
      </c>
      <c r="Q3282" s="13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28.8" hidden="1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 s="11">
        <f t="shared" si="205"/>
        <v>129.36000000000001</v>
      </c>
      <c r="Q3283" s="13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43.2" hidden="1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 s="11">
        <f t="shared" si="205"/>
        <v>134.26</v>
      </c>
      <c r="Q3284" s="13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43.2" hidden="1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 s="11">
        <f t="shared" si="205"/>
        <v>17.829999999999998</v>
      </c>
      <c r="Q3285" s="13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3.2" hidden="1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 s="11">
        <f t="shared" si="205"/>
        <v>203.2</v>
      </c>
      <c r="Q3286" s="13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 s="11">
        <f t="shared" si="205"/>
        <v>69.19</v>
      </c>
      <c r="Q3287" s="13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57.6" hidden="1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 s="11">
        <f t="shared" si="205"/>
        <v>125.12</v>
      </c>
      <c r="Q3288" s="13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28.8" hidden="1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 s="11">
        <f t="shared" si="205"/>
        <v>73.53</v>
      </c>
      <c r="Q3289" s="13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43.2" hidden="1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 s="11">
        <f t="shared" si="205"/>
        <v>48.44</v>
      </c>
      <c r="Q3290" s="13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43.2" hidden="1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 s="11">
        <f t="shared" si="205"/>
        <v>26.61</v>
      </c>
      <c r="Q3291" s="13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2" hidden="1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 s="11">
        <f t="shared" si="205"/>
        <v>33.67</v>
      </c>
      <c r="Q3292" s="13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57.6" hidden="1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 s="11">
        <f t="shared" si="205"/>
        <v>40.71</v>
      </c>
      <c r="Q3293" s="13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3.2" hidden="1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 s="11">
        <f t="shared" si="205"/>
        <v>19.27</v>
      </c>
      <c r="Q3294" s="13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57.6" hidden="1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 s="11">
        <f t="shared" si="205"/>
        <v>84.29</v>
      </c>
      <c r="Q3295" s="13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43.2" hidden="1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 s="11">
        <f t="shared" si="205"/>
        <v>29.58</v>
      </c>
      <c r="Q3296" s="13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43.2" hidden="1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 s="11">
        <f t="shared" si="205"/>
        <v>26.67</v>
      </c>
      <c r="Q3297" s="13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43.2" hidden="1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 s="11">
        <f t="shared" si="205"/>
        <v>45.98</v>
      </c>
      <c r="Q3298" s="13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3.2" hidden="1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 s="11">
        <f t="shared" si="205"/>
        <v>125.09</v>
      </c>
      <c r="Q3299" s="13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43.2" hidden="1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 s="11">
        <f t="shared" si="205"/>
        <v>141.29</v>
      </c>
      <c r="Q3300" s="13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43.2" hidden="1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 s="11">
        <f t="shared" si="205"/>
        <v>55.33</v>
      </c>
      <c r="Q3301" s="13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3.2" hidden="1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 s="11">
        <f t="shared" si="205"/>
        <v>46.42</v>
      </c>
      <c r="Q3302" s="13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43.2" hidden="1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 s="11">
        <f t="shared" si="205"/>
        <v>57.2</v>
      </c>
      <c r="Q3303" s="13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 s="11">
        <f t="shared" si="205"/>
        <v>173.7</v>
      </c>
      <c r="Q3304" s="13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43.2" hidden="1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 s="11">
        <f t="shared" si="205"/>
        <v>59.6</v>
      </c>
      <c r="Q3305" s="13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3.2" hidden="1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 s="11">
        <f t="shared" si="205"/>
        <v>89.59</v>
      </c>
      <c r="Q3306" s="13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43.2" hidden="1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 s="11">
        <f t="shared" si="205"/>
        <v>204.05</v>
      </c>
      <c r="Q3307" s="13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57.6" hidden="1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 s="11">
        <f t="shared" si="205"/>
        <v>48.7</v>
      </c>
      <c r="Q3308" s="13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43.2" hidden="1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 s="11">
        <f t="shared" si="205"/>
        <v>53.34</v>
      </c>
      <c r="Q3309" s="13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3.2" hidden="1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 s="11">
        <f t="shared" si="205"/>
        <v>75.09</v>
      </c>
      <c r="Q3310" s="13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28.8" hidden="1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 s="11">
        <f t="shared" si="205"/>
        <v>18</v>
      </c>
      <c r="Q3311" s="13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28.8" hidden="1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 s="11">
        <f t="shared" si="205"/>
        <v>209.84</v>
      </c>
      <c r="Q3312" s="13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3.2" hidden="1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 s="11">
        <f t="shared" si="205"/>
        <v>61.02</v>
      </c>
      <c r="Q3313" s="13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43.2" hidden="1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 s="11">
        <f t="shared" si="205"/>
        <v>61</v>
      </c>
      <c r="Q3314" s="13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3.2" hidden="1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 s="11">
        <f t="shared" si="205"/>
        <v>80.03</v>
      </c>
      <c r="Q3315" s="13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43.2" hidden="1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 s="11">
        <f t="shared" si="205"/>
        <v>29.07</v>
      </c>
      <c r="Q3316" s="13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3.2" hidden="1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 s="11">
        <f t="shared" si="205"/>
        <v>49.44</v>
      </c>
      <c r="Q3317" s="13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2" hidden="1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 s="11">
        <f t="shared" si="205"/>
        <v>93.98</v>
      </c>
      <c r="Q3318" s="13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3.2" hidden="1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 s="11">
        <f t="shared" si="205"/>
        <v>61.94</v>
      </c>
      <c r="Q3319" s="13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28.8" hidden="1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 s="11">
        <f t="shared" si="205"/>
        <v>78.5</v>
      </c>
      <c r="Q3320" s="13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43.2" hidden="1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 s="11">
        <f t="shared" si="205"/>
        <v>33.75</v>
      </c>
      <c r="Q3321" s="13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3.2" hidden="1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 s="11">
        <f t="shared" si="205"/>
        <v>66.45</v>
      </c>
      <c r="Q3322" s="13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57.6" hidden="1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 s="11">
        <f t="shared" si="205"/>
        <v>35.799999999999997</v>
      </c>
      <c r="Q3323" s="13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43.2" hidden="1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 s="11">
        <f t="shared" si="205"/>
        <v>145.65</v>
      </c>
      <c r="Q3324" s="13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43.2" hidden="1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 s="11">
        <f t="shared" si="205"/>
        <v>25.69</v>
      </c>
      <c r="Q3325" s="13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3.2" hidden="1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 s="11">
        <f t="shared" si="205"/>
        <v>152.5</v>
      </c>
      <c r="Q3326" s="13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43.2" hidden="1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 s="11">
        <f t="shared" si="205"/>
        <v>30</v>
      </c>
      <c r="Q3327" s="13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43.2" hidden="1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 s="11">
        <f t="shared" si="205"/>
        <v>142.28</v>
      </c>
      <c r="Q3328" s="13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43.2" hidden="1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 s="11">
        <f t="shared" si="205"/>
        <v>24.55</v>
      </c>
      <c r="Q3329" s="13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3.2" hidden="1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 s="11">
        <f t="shared" si="205"/>
        <v>292.77999999999997</v>
      </c>
      <c r="Q3330" s="13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3.2" hidden="1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 s="11">
        <f t="shared" ref="P3331:P3394" si="209">IFERROR(ROUND(E3331/L3331,2),0)</f>
        <v>44.92</v>
      </c>
      <c r="Q3331" s="13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 s="11">
        <f t="shared" si="209"/>
        <v>23.1</v>
      </c>
      <c r="Q3332" s="13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43.2" hidden="1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 s="11">
        <f t="shared" si="209"/>
        <v>80.400000000000006</v>
      </c>
      <c r="Q3333" s="13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3.2" hidden="1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 s="11">
        <f t="shared" si="209"/>
        <v>72.290000000000006</v>
      </c>
      <c r="Q3334" s="13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43.2" hidden="1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 s="11">
        <f t="shared" si="209"/>
        <v>32.97</v>
      </c>
      <c r="Q3335" s="13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28.8" hidden="1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 s="11">
        <f t="shared" si="209"/>
        <v>116.65</v>
      </c>
      <c r="Q3336" s="13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43.2" hidden="1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 s="11">
        <f t="shared" si="209"/>
        <v>79.62</v>
      </c>
      <c r="Q3337" s="13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3.2" hidden="1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 s="11">
        <f t="shared" si="209"/>
        <v>27.78</v>
      </c>
      <c r="Q3338" s="13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3.2" hidden="1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 s="11">
        <f t="shared" si="209"/>
        <v>81.03</v>
      </c>
      <c r="Q3339" s="13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28.8" hidden="1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 s="11">
        <f t="shared" si="209"/>
        <v>136.85</v>
      </c>
      <c r="Q3340" s="13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3.2" hidden="1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 s="11">
        <f t="shared" si="209"/>
        <v>177.62</v>
      </c>
      <c r="Q3341" s="13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43.2" hidden="1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 s="11">
        <f t="shared" si="209"/>
        <v>109.08</v>
      </c>
      <c r="Q3342" s="13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43.2" hidden="1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 s="11">
        <f t="shared" si="209"/>
        <v>119.64</v>
      </c>
      <c r="Q3343" s="13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3.2" hidden="1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 s="11">
        <f t="shared" si="209"/>
        <v>78.209999999999994</v>
      </c>
      <c r="Q3344" s="13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3.2" hidden="1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 s="11">
        <f t="shared" si="209"/>
        <v>52.17</v>
      </c>
      <c r="Q3345" s="13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43.2" hidden="1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 s="11">
        <f t="shared" si="209"/>
        <v>114.13</v>
      </c>
      <c r="Q3346" s="13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43.2" hidden="1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 s="11">
        <f t="shared" si="209"/>
        <v>50</v>
      </c>
      <c r="Q3347" s="13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43.2" hidden="1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 s="11">
        <f t="shared" si="209"/>
        <v>91.67</v>
      </c>
      <c r="Q3348" s="13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57.6" hidden="1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 s="11">
        <f t="shared" si="209"/>
        <v>108.59</v>
      </c>
      <c r="Q3349" s="13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43.2" hidden="1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 s="11">
        <f t="shared" si="209"/>
        <v>69.819999999999993</v>
      </c>
      <c r="Q3350" s="13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43.2" hidden="1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 s="11">
        <f t="shared" si="209"/>
        <v>109.57</v>
      </c>
      <c r="Q3351" s="13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57.6" hidden="1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 s="11">
        <f t="shared" si="209"/>
        <v>71.67</v>
      </c>
      <c r="Q3352" s="13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43.2" hidden="1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 s="11">
        <f t="shared" si="209"/>
        <v>93.61</v>
      </c>
      <c r="Q3353" s="13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43.2" hidden="1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 s="11">
        <f t="shared" si="209"/>
        <v>76.8</v>
      </c>
      <c r="Q3354" s="13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43.2" hidden="1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 s="11">
        <f t="shared" si="209"/>
        <v>35.799999999999997</v>
      </c>
      <c r="Q3355" s="13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28.8" hidden="1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 s="11">
        <f t="shared" si="209"/>
        <v>55.6</v>
      </c>
      <c r="Q3356" s="13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3.2" hidden="1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 s="11">
        <f t="shared" si="209"/>
        <v>147.33000000000001</v>
      </c>
      <c r="Q3357" s="13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43.2" hidden="1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 s="11">
        <f t="shared" si="209"/>
        <v>56.33</v>
      </c>
      <c r="Q3358" s="13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43.2" hidden="1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 s="11">
        <f t="shared" si="209"/>
        <v>96.19</v>
      </c>
      <c r="Q3359" s="13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3.2" hidden="1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 s="11">
        <f t="shared" si="209"/>
        <v>63.57</v>
      </c>
      <c r="Q3360" s="13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3.2" hidden="1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 s="11">
        <f t="shared" si="209"/>
        <v>184.78</v>
      </c>
      <c r="Q3361" s="13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28.8" hidden="1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 s="11">
        <f t="shared" si="209"/>
        <v>126.72</v>
      </c>
      <c r="Q3362" s="13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57.6" hidden="1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 s="11">
        <f t="shared" si="209"/>
        <v>83.43</v>
      </c>
      <c r="Q3363" s="13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3.2" hidden="1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 s="11">
        <f t="shared" si="209"/>
        <v>54.5</v>
      </c>
      <c r="Q3364" s="13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43.2" hidden="1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 s="11">
        <f t="shared" si="209"/>
        <v>302.31</v>
      </c>
      <c r="Q3365" s="13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43.2" hidden="1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 s="11">
        <f t="shared" si="209"/>
        <v>44.14</v>
      </c>
      <c r="Q3366" s="13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43.2" hidden="1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 s="11">
        <f t="shared" si="209"/>
        <v>866.67</v>
      </c>
      <c r="Q3367" s="13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3.2" hidden="1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 s="11">
        <f t="shared" si="209"/>
        <v>61.39</v>
      </c>
      <c r="Q3368" s="13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43.2" hidden="1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 s="11">
        <f t="shared" si="209"/>
        <v>29.67</v>
      </c>
      <c r="Q3369" s="13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3.2" hidden="1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 s="11">
        <f t="shared" si="209"/>
        <v>45.48</v>
      </c>
      <c r="Q3370" s="13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3.2" hidden="1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 s="11">
        <f t="shared" si="209"/>
        <v>96.2</v>
      </c>
      <c r="Q3371" s="13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28.8" hidden="1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 s="11">
        <f t="shared" si="209"/>
        <v>67.92</v>
      </c>
      <c r="Q3372" s="13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28.8" hidden="1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 s="11">
        <f t="shared" si="209"/>
        <v>30.78</v>
      </c>
      <c r="Q3373" s="13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3.2" hidden="1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 s="11">
        <f t="shared" si="209"/>
        <v>38.33</v>
      </c>
      <c r="Q3374" s="13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43.2" hidden="1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 s="11">
        <f t="shared" si="209"/>
        <v>66.83</v>
      </c>
      <c r="Q3375" s="13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3.2" hidden="1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 s="11">
        <f t="shared" si="209"/>
        <v>71.73</v>
      </c>
      <c r="Q3376" s="13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3.2" hidden="1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 s="11">
        <f t="shared" si="209"/>
        <v>176.47</v>
      </c>
      <c r="Q3377" s="13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43.2" hidden="1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 s="11">
        <f t="shared" si="209"/>
        <v>421.11</v>
      </c>
      <c r="Q3378" s="13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43.2" hidden="1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 s="11">
        <f t="shared" si="209"/>
        <v>104.99</v>
      </c>
      <c r="Q3379" s="13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43.2" hidden="1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 s="11">
        <f t="shared" si="209"/>
        <v>28.19</v>
      </c>
      <c r="Q3380" s="13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57.6" hidden="1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 s="11">
        <f t="shared" si="209"/>
        <v>54.55</v>
      </c>
      <c r="Q3381" s="13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57.6" hidden="1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 s="11">
        <f t="shared" si="209"/>
        <v>111.89</v>
      </c>
      <c r="Q3382" s="13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43.2" hidden="1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 s="11">
        <f t="shared" si="209"/>
        <v>85.21</v>
      </c>
      <c r="Q3383" s="13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43.2" hidden="1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 s="11">
        <f t="shared" si="209"/>
        <v>76.650000000000006</v>
      </c>
      <c r="Q3384" s="13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43.2" hidden="1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 s="11">
        <f t="shared" si="209"/>
        <v>65.17</v>
      </c>
      <c r="Q3385" s="13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43.2" hidden="1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 s="11">
        <f t="shared" si="209"/>
        <v>93.76</v>
      </c>
      <c r="Q3386" s="13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57.6" hidden="1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 s="11">
        <f t="shared" si="209"/>
        <v>133.33000000000001</v>
      </c>
      <c r="Q3387" s="13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43.2" hidden="1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 s="11">
        <f t="shared" si="209"/>
        <v>51.22</v>
      </c>
      <c r="Q3388" s="13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57.6" hidden="1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 s="11">
        <f t="shared" si="209"/>
        <v>100.17</v>
      </c>
      <c r="Q3389" s="13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57.6" hidden="1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 s="11">
        <f t="shared" si="209"/>
        <v>34.6</v>
      </c>
      <c r="Q3390" s="13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3.2" hidden="1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 s="11">
        <f t="shared" si="209"/>
        <v>184.68</v>
      </c>
      <c r="Q3391" s="13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57.6" hidden="1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 s="11">
        <f t="shared" si="209"/>
        <v>69.819999999999993</v>
      </c>
      <c r="Q3392" s="13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43.2" hidden="1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 s="11">
        <f t="shared" si="209"/>
        <v>61.94</v>
      </c>
      <c r="Q3393" s="13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57.6" hidden="1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 s="11">
        <f t="shared" si="209"/>
        <v>41.67</v>
      </c>
      <c r="Q3394" s="13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3.2" hidden="1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 s="11">
        <f t="shared" ref="P3395:P3458" si="213">IFERROR(ROUND(E3395/L3395,2),0)</f>
        <v>36.07</v>
      </c>
      <c r="Q3395" s="13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 s="11">
        <f t="shared" si="213"/>
        <v>29</v>
      </c>
      <c r="Q3396" s="13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28.8" hidden="1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 s="11">
        <f t="shared" si="213"/>
        <v>24.21</v>
      </c>
      <c r="Q3397" s="13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3.2" hidden="1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 s="11">
        <f t="shared" si="213"/>
        <v>55.89</v>
      </c>
      <c r="Q3398" s="13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28.8" hidden="1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 s="11">
        <f t="shared" si="213"/>
        <v>11.67</v>
      </c>
      <c r="Q3399" s="13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43.2" hidden="1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 s="11">
        <f t="shared" si="213"/>
        <v>68.349999999999994</v>
      </c>
      <c r="Q3400" s="13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3.2" hidden="1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 s="11">
        <f t="shared" si="213"/>
        <v>27.07</v>
      </c>
      <c r="Q3401" s="13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43.2" hidden="1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 s="11">
        <f t="shared" si="213"/>
        <v>118.13</v>
      </c>
      <c r="Q3402" s="13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57.6" hidden="1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 s="11">
        <f t="shared" si="213"/>
        <v>44.76</v>
      </c>
      <c r="Q3403" s="13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3.2" hidden="1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 s="11">
        <f t="shared" si="213"/>
        <v>99.79</v>
      </c>
      <c r="Q3404" s="13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3.2" hidden="1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 s="11">
        <f t="shared" si="213"/>
        <v>117.65</v>
      </c>
      <c r="Q3405" s="13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57.6" hidden="1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 s="11">
        <f t="shared" si="213"/>
        <v>203.33</v>
      </c>
      <c r="Q3406" s="13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3.2" hidden="1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 s="11">
        <f t="shared" si="213"/>
        <v>28.32</v>
      </c>
      <c r="Q3407" s="13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3.2" hidden="1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 s="11">
        <f t="shared" si="213"/>
        <v>110.23</v>
      </c>
      <c r="Q3408" s="13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57.6" hidden="1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 s="11">
        <f t="shared" si="213"/>
        <v>31.97</v>
      </c>
      <c r="Q3409" s="13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3.2" hidden="1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 s="11">
        <f t="shared" si="213"/>
        <v>58.61</v>
      </c>
      <c r="Q3410" s="13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3.2" hidden="1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 s="11">
        <f t="shared" si="213"/>
        <v>29.43</v>
      </c>
      <c r="Q3411" s="13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43.2" hidden="1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 s="11">
        <f t="shared" si="213"/>
        <v>81.38</v>
      </c>
      <c r="Q3412" s="13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43.2" hidden="1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 s="11">
        <f t="shared" si="213"/>
        <v>199.17</v>
      </c>
      <c r="Q3413" s="13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3.2" hidden="1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 s="11">
        <f t="shared" si="213"/>
        <v>115.38</v>
      </c>
      <c r="Q3414" s="13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57.6" hidden="1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 s="11">
        <f t="shared" si="213"/>
        <v>46.43</v>
      </c>
      <c r="Q3415" s="13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3.2" hidden="1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 s="11">
        <f t="shared" si="213"/>
        <v>70.569999999999993</v>
      </c>
      <c r="Q3416" s="13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3.2" hidden="1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 s="11">
        <f t="shared" si="213"/>
        <v>22.22</v>
      </c>
      <c r="Q3417" s="13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57.6" hidden="1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 s="11">
        <f t="shared" si="213"/>
        <v>159.47</v>
      </c>
      <c r="Q3418" s="13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3.2" hidden="1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 s="11">
        <f t="shared" si="213"/>
        <v>37.78</v>
      </c>
      <c r="Q3419" s="13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43.2" hidden="1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 s="11">
        <f t="shared" si="213"/>
        <v>72.05</v>
      </c>
      <c r="Q3420" s="13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57.6" hidden="1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 s="11">
        <f t="shared" si="213"/>
        <v>63.7</v>
      </c>
      <c r="Q3421" s="13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3.2" hidden="1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 s="11">
        <f t="shared" si="213"/>
        <v>28.41</v>
      </c>
      <c r="Q3422" s="13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3.2" hidden="1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 s="11">
        <f t="shared" si="213"/>
        <v>103.21</v>
      </c>
      <c r="Q3423" s="13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43.2" hidden="1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 s="11">
        <f t="shared" si="213"/>
        <v>71.150000000000006</v>
      </c>
      <c r="Q3424" s="13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3.2" hidden="1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 s="11">
        <f t="shared" si="213"/>
        <v>35</v>
      </c>
      <c r="Q3425" s="13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43.2" hidden="1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 s="11">
        <f t="shared" si="213"/>
        <v>81.78</v>
      </c>
      <c r="Q3426" s="13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43.2" hidden="1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 s="11">
        <f t="shared" si="213"/>
        <v>297.02999999999997</v>
      </c>
      <c r="Q3427" s="13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3.2" hidden="1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 s="11">
        <f t="shared" si="213"/>
        <v>46.61</v>
      </c>
      <c r="Q3428" s="13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43.2" hidden="1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 s="11">
        <f t="shared" si="213"/>
        <v>51.72</v>
      </c>
      <c r="Q3429" s="13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43.2" hidden="1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 s="11">
        <f t="shared" si="213"/>
        <v>40.29</v>
      </c>
      <c r="Q3430" s="13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43.2" hidden="1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 s="11">
        <f t="shared" si="213"/>
        <v>16.25</v>
      </c>
      <c r="Q3431" s="13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43.2" hidden="1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 s="11">
        <f t="shared" si="213"/>
        <v>30.15</v>
      </c>
      <c r="Q3432" s="13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3.2" hidden="1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 s="11">
        <f t="shared" si="213"/>
        <v>95.24</v>
      </c>
      <c r="Q3433" s="13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3.2" hidden="1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 s="11">
        <f t="shared" si="213"/>
        <v>52.21</v>
      </c>
      <c r="Q3434" s="13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3.2" hidden="1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 s="11">
        <f t="shared" si="213"/>
        <v>134.15</v>
      </c>
      <c r="Q3435" s="13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43.2" hidden="1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 s="11">
        <f t="shared" si="213"/>
        <v>62.83</v>
      </c>
      <c r="Q3436" s="13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43.2" hidden="1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 s="11">
        <f t="shared" si="213"/>
        <v>58.95</v>
      </c>
      <c r="Q3437" s="13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43.2" hidden="1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 s="11">
        <f t="shared" si="213"/>
        <v>143.11000000000001</v>
      </c>
      <c r="Q3438" s="13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57.6" hidden="1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 s="11">
        <f t="shared" si="213"/>
        <v>84.17</v>
      </c>
      <c r="Q3439" s="13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43.2" hidden="1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 s="11">
        <f t="shared" si="213"/>
        <v>186.07</v>
      </c>
      <c r="Q3440" s="13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28.8" hidden="1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 s="11">
        <f t="shared" si="213"/>
        <v>89.79</v>
      </c>
      <c r="Q3441" s="13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43.2" hidden="1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 s="11">
        <f t="shared" si="213"/>
        <v>64.16</v>
      </c>
      <c r="Q3442" s="13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43.2" hidden="1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 s="11">
        <f t="shared" si="213"/>
        <v>59.65</v>
      </c>
      <c r="Q3443" s="13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43.2" hidden="1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 s="11">
        <f t="shared" si="213"/>
        <v>31.25</v>
      </c>
      <c r="Q3444" s="13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43.2" hidden="1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 s="11">
        <f t="shared" si="213"/>
        <v>41.22</v>
      </c>
      <c r="Q3445" s="13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43.2" hidden="1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 s="11">
        <f t="shared" si="213"/>
        <v>43.35</v>
      </c>
      <c r="Q3446" s="13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3.2" hidden="1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 s="11">
        <f t="shared" si="213"/>
        <v>64.52</v>
      </c>
      <c r="Q3447" s="13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43.2" hidden="1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 s="11">
        <f t="shared" si="213"/>
        <v>43.28</v>
      </c>
      <c r="Q3448" s="13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28.8" hidden="1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 s="11">
        <f t="shared" si="213"/>
        <v>77</v>
      </c>
      <c r="Q3449" s="13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3.2" hidden="1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 s="11">
        <f t="shared" si="213"/>
        <v>51.22</v>
      </c>
      <c r="Q3450" s="13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3.2" hidden="1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 s="11">
        <f t="shared" si="213"/>
        <v>68.25</v>
      </c>
      <c r="Q3451" s="13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43.2" hidden="1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 s="11">
        <f t="shared" si="213"/>
        <v>19.489999999999998</v>
      </c>
      <c r="Q3452" s="13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43.2" hidden="1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 s="11">
        <f t="shared" si="213"/>
        <v>41.13</v>
      </c>
      <c r="Q3453" s="13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43.2" hidden="1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 s="11">
        <f t="shared" si="213"/>
        <v>41.41</v>
      </c>
      <c r="Q3454" s="13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3.2" hidden="1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 s="11">
        <f t="shared" si="213"/>
        <v>27.5</v>
      </c>
      <c r="Q3455" s="13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57.6" hidden="1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 s="11">
        <f t="shared" si="213"/>
        <v>33.57</v>
      </c>
      <c r="Q3456" s="13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43.2" hidden="1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 s="11">
        <f t="shared" si="213"/>
        <v>145.87</v>
      </c>
      <c r="Q3457" s="13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43.2" hidden="1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 s="11">
        <f t="shared" si="213"/>
        <v>358.69</v>
      </c>
      <c r="Q3458" s="13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28.8" hidden="1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 s="11">
        <f t="shared" ref="P3459:P3522" si="217">IFERROR(ROUND(E3459/L3459,2),0)</f>
        <v>50.98</v>
      </c>
      <c r="Q3459" s="13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 s="11">
        <f t="shared" si="217"/>
        <v>45.04</v>
      </c>
      <c r="Q3460" s="13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43.2" hidden="1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 s="11">
        <f t="shared" si="217"/>
        <v>17.53</v>
      </c>
      <c r="Q3461" s="13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3.2" hidden="1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 s="11">
        <f t="shared" si="217"/>
        <v>50</v>
      </c>
      <c r="Q3462" s="13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43.2" hidden="1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 s="11">
        <f t="shared" si="217"/>
        <v>57.92</v>
      </c>
      <c r="Q3463" s="13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3.2" hidden="1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 s="11">
        <f t="shared" si="217"/>
        <v>29.71</v>
      </c>
      <c r="Q3464" s="13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3.2" hidden="1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 s="11">
        <f t="shared" si="217"/>
        <v>90.68</v>
      </c>
      <c r="Q3465" s="13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57.6" hidden="1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 s="11">
        <f t="shared" si="217"/>
        <v>55.01</v>
      </c>
      <c r="Q3466" s="13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3.2" hidden="1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 s="11">
        <f t="shared" si="217"/>
        <v>57.22</v>
      </c>
      <c r="Q3467" s="13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3.2" hidden="1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 s="11">
        <f t="shared" si="217"/>
        <v>72.95</v>
      </c>
      <c r="Q3468" s="13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 s="11">
        <f t="shared" si="217"/>
        <v>64.47</v>
      </c>
      <c r="Q3469" s="13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3.2" hidden="1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 s="11">
        <f t="shared" si="217"/>
        <v>716.35</v>
      </c>
      <c r="Q3470" s="13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57.6" hidden="1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 s="11">
        <f t="shared" si="217"/>
        <v>50.4</v>
      </c>
      <c r="Q3471" s="13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28.8" hidden="1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 s="11">
        <f t="shared" si="217"/>
        <v>41.67</v>
      </c>
      <c r="Q3472" s="13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43.2" hidden="1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 s="11">
        <f t="shared" si="217"/>
        <v>35.770000000000003</v>
      </c>
      <c r="Q3473" s="13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43.2" hidden="1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 s="11">
        <f t="shared" si="217"/>
        <v>88.74</v>
      </c>
      <c r="Q3474" s="13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43.2" hidden="1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 s="11">
        <f t="shared" si="217"/>
        <v>148.47999999999999</v>
      </c>
      <c r="Q3475" s="13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43.2" hidden="1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 s="11">
        <f t="shared" si="217"/>
        <v>51.79</v>
      </c>
      <c r="Q3476" s="13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3.2" hidden="1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 s="11">
        <f t="shared" si="217"/>
        <v>20</v>
      </c>
      <c r="Q3477" s="13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43.2" hidden="1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 s="11">
        <f t="shared" si="217"/>
        <v>52</v>
      </c>
      <c r="Q3478" s="13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3.2" hidden="1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 s="11">
        <f t="shared" si="217"/>
        <v>53.23</v>
      </c>
      <c r="Q3479" s="13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3.2" hidden="1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 s="11">
        <f t="shared" si="217"/>
        <v>39.6</v>
      </c>
      <c r="Q3480" s="13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3.2" hidden="1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 s="11">
        <f t="shared" si="217"/>
        <v>34.25</v>
      </c>
      <c r="Q3481" s="13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3.2" hidden="1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 s="11">
        <f t="shared" si="217"/>
        <v>164.62</v>
      </c>
      <c r="Q3482" s="13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43.2" hidden="1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 s="11">
        <f t="shared" si="217"/>
        <v>125.05</v>
      </c>
      <c r="Q3483" s="13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3.2" hidden="1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 s="11">
        <f t="shared" si="217"/>
        <v>51.88</v>
      </c>
      <c r="Q3484" s="13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3.2" hidden="1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 s="11">
        <f t="shared" si="217"/>
        <v>40.29</v>
      </c>
      <c r="Q3485" s="13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57.6" hidden="1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 s="11">
        <f t="shared" si="217"/>
        <v>64.91</v>
      </c>
      <c r="Q3486" s="13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43.2" hidden="1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 s="11">
        <f t="shared" si="217"/>
        <v>55.33</v>
      </c>
      <c r="Q3487" s="13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3.2" hidden="1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 s="11">
        <f t="shared" si="217"/>
        <v>83.14</v>
      </c>
      <c r="Q3488" s="13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43.2" hidden="1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 s="11">
        <f t="shared" si="217"/>
        <v>38.71</v>
      </c>
      <c r="Q3489" s="13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57.6" hidden="1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 s="11">
        <f t="shared" si="217"/>
        <v>125.38</v>
      </c>
      <c r="Q3490" s="13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43.2" hidden="1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 s="11">
        <f t="shared" si="217"/>
        <v>78.260000000000005</v>
      </c>
      <c r="Q3491" s="13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43.2" hidden="1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 s="11">
        <f t="shared" si="217"/>
        <v>47.22</v>
      </c>
      <c r="Q3492" s="13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43.2" hidden="1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 s="11">
        <f t="shared" si="217"/>
        <v>79.099999999999994</v>
      </c>
      <c r="Q3493" s="13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3.2" hidden="1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 s="11">
        <f t="shared" si="217"/>
        <v>114.29</v>
      </c>
      <c r="Q3494" s="13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43.2" hidden="1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 s="11">
        <f t="shared" si="217"/>
        <v>51.72</v>
      </c>
      <c r="Q3495" s="13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43.2" hidden="1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 s="11">
        <f t="shared" si="217"/>
        <v>30.77</v>
      </c>
      <c r="Q3496" s="13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43.2" hidden="1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 s="11">
        <f t="shared" si="217"/>
        <v>74.209999999999994</v>
      </c>
      <c r="Q3497" s="13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57.6" hidden="1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 s="11">
        <f t="shared" si="217"/>
        <v>47.85</v>
      </c>
      <c r="Q3498" s="13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57.6" hidden="1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 s="11">
        <f t="shared" si="217"/>
        <v>34.409999999999997</v>
      </c>
      <c r="Q3499" s="13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57.6" hidden="1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 s="11">
        <f t="shared" si="217"/>
        <v>40.24</v>
      </c>
      <c r="Q3500" s="13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43.2" hidden="1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 s="11">
        <f t="shared" si="217"/>
        <v>60.29</v>
      </c>
      <c r="Q3501" s="13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57.6" hidden="1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 s="11">
        <f t="shared" si="217"/>
        <v>25.31</v>
      </c>
      <c r="Q3502" s="13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3.2" hidden="1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 s="11">
        <f t="shared" si="217"/>
        <v>35.950000000000003</v>
      </c>
      <c r="Q3503" s="13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43.2" hidden="1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 s="11">
        <f t="shared" si="217"/>
        <v>136</v>
      </c>
      <c r="Q3504" s="13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3.2" hidden="1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 s="11">
        <f t="shared" si="217"/>
        <v>70.760000000000005</v>
      </c>
      <c r="Q3505" s="13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43.2" hidden="1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 s="11">
        <f t="shared" si="217"/>
        <v>125</v>
      </c>
      <c r="Q3506" s="13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86.4" hidden="1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 s="11">
        <f t="shared" si="217"/>
        <v>66.510000000000005</v>
      </c>
      <c r="Q3507" s="13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43.2" hidden="1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 s="11">
        <f t="shared" si="217"/>
        <v>105</v>
      </c>
      <c r="Q3508" s="13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3.2" hidden="1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 s="11">
        <f t="shared" si="217"/>
        <v>145</v>
      </c>
      <c r="Q3509" s="13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43.2" hidden="1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 s="11">
        <f t="shared" si="217"/>
        <v>12</v>
      </c>
      <c r="Q3510" s="13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43.2" hidden="1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 s="11">
        <f t="shared" si="217"/>
        <v>96.67</v>
      </c>
      <c r="Q3511" s="13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57.6" hidden="1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 s="11">
        <f t="shared" si="217"/>
        <v>60.33</v>
      </c>
      <c r="Q3512" s="13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3.2" hidden="1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 s="11">
        <f t="shared" si="217"/>
        <v>79.89</v>
      </c>
      <c r="Q3513" s="13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43.2" hidden="1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 s="11">
        <f t="shared" si="217"/>
        <v>58.82</v>
      </c>
      <c r="Q3514" s="13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43.2" hidden="1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 s="11">
        <f t="shared" si="217"/>
        <v>75.34</v>
      </c>
      <c r="Q3515" s="13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3.2" hidden="1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 s="11">
        <f t="shared" si="217"/>
        <v>55</v>
      </c>
      <c r="Q3516" s="13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3.2" hidden="1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 s="11">
        <f t="shared" si="217"/>
        <v>66.959999999999994</v>
      </c>
      <c r="Q3517" s="13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43.2" hidden="1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 s="11">
        <f t="shared" si="217"/>
        <v>227.27</v>
      </c>
      <c r="Q3518" s="13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3.2" hidden="1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 s="11">
        <f t="shared" si="217"/>
        <v>307.69</v>
      </c>
      <c r="Q3519" s="13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43.2" hidden="1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 s="11">
        <f t="shared" si="217"/>
        <v>50.02</v>
      </c>
      <c r="Q3520" s="13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3.2" hidden="1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 s="11">
        <f t="shared" si="217"/>
        <v>72.39</v>
      </c>
      <c r="Q3521" s="13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3.2" hidden="1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 s="11">
        <f t="shared" si="217"/>
        <v>95.95</v>
      </c>
      <c r="Q3522" s="13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57.6" hidden="1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 s="11">
        <f t="shared" ref="P3523:P3586" si="221">IFERROR(ROUND(E3523/L3523,2),0)</f>
        <v>45.62</v>
      </c>
      <c r="Q3523" s="13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 s="11">
        <f t="shared" si="221"/>
        <v>41.03</v>
      </c>
      <c r="Q3524" s="13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3.2" hidden="1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 s="11">
        <f t="shared" si="221"/>
        <v>56.83</v>
      </c>
      <c r="Q3525" s="13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43.2" hidden="1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 s="11">
        <f t="shared" si="221"/>
        <v>137.24</v>
      </c>
      <c r="Q3526" s="13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3.2" hidden="1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 s="11">
        <f t="shared" si="221"/>
        <v>75.709999999999994</v>
      </c>
      <c r="Q3527" s="13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43.2" hidden="1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 s="11">
        <f t="shared" si="221"/>
        <v>99</v>
      </c>
      <c r="Q3528" s="13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43.2" hidden="1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 s="11">
        <f t="shared" si="221"/>
        <v>81.569999999999993</v>
      </c>
      <c r="Q3529" s="13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3.2" hidden="1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 s="11">
        <f t="shared" si="221"/>
        <v>45.11</v>
      </c>
      <c r="Q3530" s="13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43.2" hidden="1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 s="11">
        <f t="shared" si="221"/>
        <v>36.67</v>
      </c>
      <c r="Q3531" s="13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43.2" hidden="1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 s="11">
        <f t="shared" si="221"/>
        <v>125</v>
      </c>
      <c r="Q3532" s="13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 s="11">
        <f t="shared" si="221"/>
        <v>49.23</v>
      </c>
      <c r="Q3533" s="13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57.6" hidden="1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 s="11">
        <f t="shared" si="221"/>
        <v>42.3</v>
      </c>
      <c r="Q3534" s="13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57.6" hidden="1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 s="11">
        <f t="shared" si="221"/>
        <v>78.88</v>
      </c>
      <c r="Q3535" s="13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3.2" hidden="1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 s="11">
        <f t="shared" si="221"/>
        <v>38.28</v>
      </c>
      <c r="Q3536" s="13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3.2" hidden="1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 s="11">
        <f t="shared" si="221"/>
        <v>44.85</v>
      </c>
      <c r="Q3537" s="13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43.2" hidden="1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 s="11">
        <f t="shared" si="221"/>
        <v>13.53</v>
      </c>
      <c r="Q3538" s="13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43.2" hidden="1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 s="11">
        <f t="shared" si="221"/>
        <v>43.5</v>
      </c>
      <c r="Q3539" s="13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43.2" hidden="1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 s="11">
        <f t="shared" si="221"/>
        <v>30.95</v>
      </c>
      <c r="Q3540" s="13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43.2" hidden="1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 s="11">
        <f t="shared" si="221"/>
        <v>55.23</v>
      </c>
      <c r="Q3541" s="13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57.6" hidden="1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 s="11">
        <f t="shared" si="221"/>
        <v>46.13</v>
      </c>
      <c r="Q3542" s="13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43.2" hidden="1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 s="11">
        <f t="shared" si="221"/>
        <v>39.380000000000003</v>
      </c>
      <c r="Q3543" s="13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43.2" hidden="1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 s="11">
        <f t="shared" si="221"/>
        <v>66.150000000000006</v>
      </c>
      <c r="Q3544" s="13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3.2" hidden="1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 s="11">
        <f t="shared" si="221"/>
        <v>54.14</v>
      </c>
      <c r="Q3545" s="13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28.8" hidden="1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 s="11">
        <f t="shared" si="221"/>
        <v>104.17</v>
      </c>
      <c r="Q3546" s="13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43.2" hidden="1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 s="11">
        <f t="shared" si="221"/>
        <v>31.38</v>
      </c>
      <c r="Q3547" s="13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43.2" hidden="1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 s="11">
        <f t="shared" si="221"/>
        <v>59.21</v>
      </c>
      <c r="Q3548" s="13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3.2" hidden="1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 s="11">
        <f t="shared" si="221"/>
        <v>119.18</v>
      </c>
      <c r="Q3549" s="13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3.2" hidden="1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 s="11">
        <f t="shared" si="221"/>
        <v>164.62</v>
      </c>
      <c r="Q3550" s="13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43.2" hidden="1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 s="11">
        <f t="shared" si="221"/>
        <v>24.29</v>
      </c>
      <c r="Q3551" s="13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43.2" hidden="1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 s="11">
        <f t="shared" si="221"/>
        <v>40.94</v>
      </c>
      <c r="Q3552" s="13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43.2" hidden="1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 s="11">
        <f t="shared" si="221"/>
        <v>61.1</v>
      </c>
      <c r="Q3553" s="13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43.2" hidden="1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 s="11">
        <f t="shared" si="221"/>
        <v>38.65</v>
      </c>
      <c r="Q3554" s="13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43.2" hidden="1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 s="11">
        <f t="shared" si="221"/>
        <v>56.2</v>
      </c>
      <c r="Q3555" s="13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3.2" hidden="1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 s="11">
        <f t="shared" si="221"/>
        <v>107</v>
      </c>
      <c r="Q3556" s="13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43.2" hidden="1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 s="11">
        <f t="shared" si="221"/>
        <v>171.43</v>
      </c>
      <c r="Q3557" s="13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43.2" hidden="1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 s="11">
        <f t="shared" si="221"/>
        <v>110.5</v>
      </c>
      <c r="Q3558" s="13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57.6" hidden="1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 s="11">
        <f t="shared" si="221"/>
        <v>179.28</v>
      </c>
      <c r="Q3559" s="13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3.2" hidden="1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 s="11">
        <f t="shared" si="221"/>
        <v>22.91</v>
      </c>
      <c r="Q3560" s="13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57.6" hidden="1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 s="11">
        <f t="shared" si="221"/>
        <v>43.13</v>
      </c>
      <c r="Q3561" s="13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43.2" hidden="1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 s="11">
        <f t="shared" si="221"/>
        <v>46.89</v>
      </c>
      <c r="Q3562" s="13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15.2" hidden="1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 s="11">
        <f t="shared" si="221"/>
        <v>47.41</v>
      </c>
      <c r="Q3563" s="13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43.2" hidden="1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 s="11">
        <f t="shared" si="221"/>
        <v>15.13</v>
      </c>
      <c r="Q3564" s="13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43.2" hidden="1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 s="11">
        <f t="shared" si="221"/>
        <v>21.1</v>
      </c>
      <c r="Q3565" s="13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28.8" hidden="1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 s="11">
        <f t="shared" si="221"/>
        <v>59.12</v>
      </c>
      <c r="Q3566" s="13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43.2" hidden="1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 s="11">
        <f t="shared" si="221"/>
        <v>97.92</v>
      </c>
      <c r="Q3567" s="13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43.2" hidden="1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 s="11">
        <f t="shared" si="221"/>
        <v>55.13</v>
      </c>
      <c r="Q3568" s="13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43.2" hidden="1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 s="11">
        <f t="shared" si="221"/>
        <v>26.54</v>
      </c>
      <c r="Q3569" s="13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3.2" hidden="1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 s="11">
        <f t="shared" si="221"/>
        <v>58.42</v>
      </c>
      <c r="Q3570" s="13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3.2" hidden="1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 s="11">
        <f t="shared" si="221"/>
        <v>122.54</v>
      </c>
      <c r="Q3571" s="13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3.2" hidden="1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 s="11">
        <f t="shared" si="221"/>
        <v>87.96</v>
      </c>
      <c r="Q3572" s="13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3.2" hidden="1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 s="11">
        <f t="shared" si="221"/>
        <v>73.239999999999995</v>
      </c>
      <c r="Q3573" s="13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28.8" hidden="1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 s="11">
        <f t="shared" si="221"/>
        <v>55.56</v>
      </c>
      <c r="Q3574" s="13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3.2" hidden="1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 s="11">
        <f t="shared" si="221"/>
        <v>39.54</v>
      </c>
      <c r="Q3575" s="13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43.2" hidden="1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 s="11">
        <f t="shared" si="221"/>
        <v>136.78</v>
      </c>
      <c r="Q3576" s="13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43.2" hidden="1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 s="11">
        <f t="shared" si="221"/>
        <v>99.34</v>
      </c>
      <c r="Q3577" s="13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3.2" hidden="1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 s="11">
        <f t="shared" si="221"/>
        <v>20</v>
      </c>
      <c r="Q3578" s="13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3.2" hidden="1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 s="11">
        <f t="shared" si="221"/>
        <v>28.89</v>
      </c>
      <c r="Q3579" s="13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3.2" hidden="1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 s="11">
        <f t="shared" si="221"/>
        <v>40.549999999999997</v>
      </c>
      <c r="Q3580" s="13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43.2" hidden="1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 s="11">
        <f t="shared" si="221"/>
        <v>35.71</v>
      </c>
      <c r="Q3581" s="13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3.2" hidden="1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 s="11">
        <f t="shared" si="221"/>
        <v>37.96</v>
      </c>
      <c r="Q3582" s="13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43.2" hidden="1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 s="11">
        <f t="shared" si="221"/>
        <v>33.33</v>
      </c>
      <c r="Q3583" s="13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3.2" hidden="1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 s="11">
        <f t="shared" si="221"/>
        <v>58.57</v>
      </c>
      <c r="Q3584" s="13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43.2" hidden="1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 s="11">
        <f t="shared" si="221"/>
        <v>135.63</v>
      </c>
      <c r="Q3585" s="13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86.4" hidden="1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 s="11">
        <f t="shared" si="221"/>
        <v>30.94</v>
      </c>
      <c r="Q3586" s="13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3.2" hidden="1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 s="11">
        <f t="shared" ref="P3587:P3650" si="225">IFERROR(ROUND(E3587/L3587,2),0)</f>
        <v>176.09</v>
      </c>
      <c r="Q3587" s="13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 s="11">
        <f t="shared" si="225"/>
        <v>151.97999999999999</v>
      </c>
      <c r="Q3588" s="13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3.2" hidden="1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 s="11">
        <f t="shared" si="225"/>
        <v>22.61</v>
      </c>
      <c r="Q3589" s="13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3.2" hidden="1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 s="11">
        <f t="shared" si="225"/>
        <v>18.27</v>
      </c>
      <c r="Q3590" s="13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3.2" hidden="1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 s="11">
        <f t="shared" si="225"/>
        <v>82.26</v>
      </c>
      <c r="Q3591" s="13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43.2" hidden="1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 s="11">
        <f t="shared" si="225"/>
        <v>68.53</v>
      </c>
      <c r="Q3592" s="13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43.2" hidden="1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 s="11">
        <f t="shared" si="225"/>
        <v>68.06</v>
      </c>
      <c r="Q3593" s="13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3.2" hidden="1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 s="11">
        <f t="shared" si="225"/>
        <v>72.709999999999994</v>
      </c>
      <c r="Q3594" s="13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3.2" hidden="1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 s="11">
        <f t="shared" si="225"/>
        <v>77.19</v>
      </c>
      <c r="Q3595" s="13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43.2" hidden="1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 s="11">
        <f t="shared" si="225"/>
        <v>55.97</v>
      </c>
      <c r="Q3596" s="13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28.8" hidden="1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 s="11">
        <f t="shared" si="225"/>
        <v>49.69</v>
      </c>
      <c r="Q3597" s="13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3.2" hidden="1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 s="11">
        <f t="shared" si="225"/>
        <v>79</v>
      </c>
      <c r="Q3598" s="13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28.8" hidden="1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 s="11">
        <f t="shared" si="225"/>
        <v>77.73</v>
      </c>
      <c r="Q3599" s="13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3.2" hidden="1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 s="11">
        <f t="shared" si="225"/>
        <v>40.78</v>
      </c>
      <c r="Q3600" s="13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3.2" hidden="1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 s="11">
        <f t="shared" si="225"/>
        <v>59.41</v>
      </c>
      <c r="Q3601" s="13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28.8" hidden="1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 s="11">
        <f t="shared" si="225"/>
        <v>3.25</v>
      </c>
      <c r="Q3602" s="13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3.2" hidden="1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 s="11">
        <f t="shared" si="225"/>
        <v>39.380000000000003</v>
      </c>
      <c r="Q3603" s="13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57.6" hidden="1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 s="11">
        <f t="shared" si="225"/>
        <v>81.67</v>
      </c>
      <c r="Q3604" s="13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43.2" hidden="1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 s="11">
        <f t="shared" si="225"/>
        <v>44.91</v>
      </c>
      <c r="Q3605" s="13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43.2" hidden="1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 s="11">
        <f t="shared" si="225"/>
        <v>49.06</v>
      </c>
      <c r="Q3606" s="13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57.6" hidden="1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 s="11">
        <f t="shared" si="225"/>
        <v>30.67</v>
      </c>
      <c r="Q3607" s="13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43.2" hidden="1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 s="11">
        <f t="shared" si="225"/>
        <v>61.06</v>
      </c>
      <c r="Q3608" s="13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28.8" hidden="1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 s="11">
        <f t="shared" si="225"/>
        <v>29</v>
      </c>
      <c r="Q3609" s="13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43.2" hidden="1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 s="11">
        <f t="shared" si="225"/>
        <v>29.63</v>
      </c>
      <c r="Q3610" s="13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43.2" hidden="1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 s="11">
        <f t="shared" si="225"/>
        <v>143.1</v>
      </c>
      <c r="Q3611" s="13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3.2" hidden="1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 s="11">
        <f t="shared" si="225"/>
        <v>52.35</v>
      </c>
      <c r="Q3612" s="13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43.2" hidden="1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 s="11">
        <f t="shared" si="225"/>
        <v>66.67</v>
      </c>
      <c r="Q3613" s="13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3.2" hidden="1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 s="11">
        <f t="shared" si="225"/>
        <v>126.67</v>
      </c>
      <c r="Q3614" s="13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3.2" hidden="1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 s="11">
        <f t="shared" si="225"/>
        <v>62.5</v>
      </c>
      <c r="Q3615" s="13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3.2" hidden="1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 s="11">
        <f t="shared" si="225"/>
        <v>35.49</v>
      </c>
      <c r="Q3616" s="13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43.2" hidden="1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 s="11">
        <f t="shared" si="225"/>
        <v>37.08</v>
      </c>
      <c r="Q3617" s="13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43.2" hidden="1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 s="11">
        <f t="shared" si="225"/>
        <v>69.33</v>
      </c>
      <c r="Q3618" s="13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43.2" hidden="1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 s="11">
        <f t="shared" si="225"/>
        <v>17.25</v>
      </c>
      <c r="Q3619" s="13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43.2" hidden="1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 s="11">
        <f t="shared" si="225"/>
        <v>36.07</v>
      </c>
      <c r="Q3620" s="13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43.2" hidden="1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 s="11">
        <f t="shared" si="225"/>
        <v>66.47</v>
      </c>
      <c r="Q3621" s="13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43.2" hidden="1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 s="11">
        <f t="shared" si="225"/>
        <v>56.07</v>
      </c>
      <c r="Q3622" s="13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43.2" hidden="1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 s="11">
        <f t="shared" si="225"/>
        <v>47.03</v>
      </c>
      <c r="Q3623" s="13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28.8" hidden="1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 s="11">
        <f t="shared" si="225"/>
        <v>47.67</v>
      </c>
      <c r="Q3624" s="13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28.8" hidden="1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 s="11">
        <f t="shared" si="225"/>
        <v>88.24</v>
      </c>
      <c r="Q3625" s="13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2" hidden="1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 s="11">
        <f t="shared" si="225"/>
        <v>80.72</v>
      </c>
      <c r="Q3626" s="13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57.6" hidden="1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 s="11">
        <f t="shared" si="225"/>
        <v>39.49</v>
      </c>
      <c r="Q3627" s="13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43.2" hidden="1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 s="11">
        <f t="shared" si="225"/>
        <v>84.85</v>
      </c>
      <c r="Q3628" s="13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43.2" hidden="1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 s="11">
        <f t="shared" si="225"/>
        <v>68.97</v>
      </c>
      <c r="Q3629" s="13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43.2" hidden="1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 s="11">
        <f t="shared" si="225"/>
        <v>0</v>
      </c>
      <c r="Q3630" s="13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57.6" hidden="1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 s="11">
        <f t="shared" si="225"/>
        <v>1</v>
      </c>
      <c r="Q3631" s="13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 s="11">
        <f t="shared" si="225"/>
        <v>1</v>
      </c>
      <c r="Q3632" s="13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57.6" hidden="1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 s="11">
        <f t="shared" si="225"/>
        <v>147.88</v>
      </c>
      <c r="Q3633" s="13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 s="11">
        <f t="shared" si="225"/>
        <v>100</v>
      </c>
      <c r="Q3634" s="13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3.2" hidden="1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 s="11">
        <f t="shared" si="225"/>
        <v>56.84</v>
      </c>
      <c r="Q3635" s="13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43.2" hidden="1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 s="11">
        <f t="shared" si="225"/>
        <v>176.94</v>
      </c>
      <c r="Q3636" s="13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28.8" hidden="1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 s="11">
        <f t="shared" si="225"/>
        <v>127.6</v>
      </c>
      <c r="Q3637" s="13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3.2" hidden="1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 s="11">
        <f t="shared" si="225"/>
        <v>0</v>
      </c>
      <c r="Q3638" s="13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57.6" hidden="1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 s="11">
        <f t="shared" si="225"/>
        <v>66.14</v>
      </c>
      <c r="Q3639" s="13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28.8" hidden="1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 s="11">
        <f t="shared" si="225"/>
        <v>108</v>
      </c>
      <c r="Q3640" s="13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43.2" hidden="1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 s="11">
        <f t="shared" si="225"/>
        <v>1</v>
      </c>
      <c r="Q3641" s="13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2" hidden="1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 s="11">
        <f t="shared" si="225"/>
        <v>18.329999999999998</v>
      </c>
      <c r="Q3642" s="13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43.2" hidden="1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 s="11">
        <f t="shared" si="225"/>
        <v>0</v>
      </c>
      <c r="Q3643" s="13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57.6" hidden="1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 s="11">
        <f t="shared" si="225"/>
        <v>7.5</v>
      </c>
      <c r="Q3644" s="13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3.2" hidden="1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 s="11">
        <f t="shared" si="225"/>
        <v>0</v>
      </c>
      <c r="Q3645" s="13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3.2" hidden="1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 s="11">
        <f t="shared" si="225"/>
        <v>68.42</v>
      </c>
      <c r="Q3646" s="13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43.2" hidden="1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 s="11">
        <f t="shared" si="225"/>
        <v>1</v>
      </c>
      <c r="Q3647" s="13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3.2" hidden="1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 s="11">
        <f t="shared" si="225"/>
        <v>60.13</v>
      </c>
      <c r="Q3648" s="13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 s="11">
        <f t="shared" si="225"/>
        <v>15</v>
      </c>
      <c r="Q3649" s="13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28.8" hidden="1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 s="11">
        <f t="shared" si="225"/>
        <v>550.04</v>
      </c>
      <c r="Q3650" s="13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3.2" hidden="1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 s="11">
        <f t="shared" ref="P3651:P3714" si="229">IFERROR(ROUND(E3651/L3651,2),0)</f>
        <v>97.5</v>
      </c>
      <c r="Q3651" s="13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 s="11">
        <f t="shared" si="229"/>
        <v>29.41</v>
      </c>
      <c r="Q3652" s="13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3.2" hidden="1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 s="11">
        <f t="shared" si="229"/>
        <v>57.78</v>
      </c>
      <c r="Q3653" s="13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43.2" hidden="1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 s="11">
        <f t="shared" si="229"/>
        <v>44.24</v>
      </c>
      <c r="Q3654" s="13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43.2" hidden="1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 s="11">
        <f t="shared" si="229"/>
        <v>60.91</v>
      </c>
      <c r="Q3655" s="13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57.6" hidden="1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 s="11">
        <f t="shared" si="229"/>
        <v>68.84</v>
      </c>
      <c r="Q3656" s="13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57.6" hidden="1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 s="11">
        <f t="shared" si="229"/>
        <v>73.58</v>
      </c>
      <c r="Q3657" s="13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43.2" hidden="1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 s="11">
        <f t="shared" si="229"/>
        <v>115.02</v>
      </c>
      <c r="Q3658" s="13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43.2" hidden="1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 s="11">
        <f t="shared" si="229"/>
        <v>110.75</v>
      </c>
      <c r="Q3659" s="13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28.8" hidden="1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 s="11">
        <f t="shared" si="229"/>
        <v>75.5</v>
      </c>
      <c r="Q3660" s="13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3.2" hidden="1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 s="11">
        <f t="shared" si="229"/>
        <v>235.46</v>
      </c>
      <c r="Q3661" s="13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57.6" hidden="1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 s="11">
        <f t="shared" si="229"/>
        <v>11.36</v>
      </c>
      <c r="Q3662" s="13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43.2" hidden="1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 s="11">
        <f t="shared" si="229"/>
        <v>92.5</v>
      </c>
      <c r="Q3663" s="13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57.6" hidden="1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 s="11">
        <f t="shared" si="229"/>
        <v>202.85</v>
      </c>
      <c r="Q3664" s="13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43.2" hidden="1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 s="11">
        <f t="shared" si="229"/>
        <v>26</v>
      </c>
      <c r="Q3665" s="13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43.2" hidden="1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 s="11">
        <f t="shared" si="229"/>
        <v>46.05</v>
      </c>
      <c r="Q3666" s="13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43.2" hidden="1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 s="11">
        <f t="shared" si="229"/>
        <v>51</v>
      </c>
      <c r="Q3667" s="13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28.8" hidden="1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 s="11">
        <f t="shared" si="229"/>
        <v>31.58</v>
      </c>
      <c r="Q3668" s="13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43.2" hidden="1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 s="11">
        <f t="shared" si="229"/>
        <v>53.36</v>
      </c>
      <c r="Q3669" s="13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43.2" hidden="1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 s="11">
        <f t="shared" si="229"/>
        <v>36.96</v>
      </c>
      <c r="Q3670" s="13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43.2" hidden="1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 s="11">
        <f t="shared" si="229"/>
        <v>81.290000000000006</v>
      </c>
      <c r="Q3671" s="13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43.2" hidden="1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 s="11">
        <f t="shared" si="229"/>
        <v>20.079999999999998</v>
      </c>
      <c r="Q3672" s="13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43.2" hidden="1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 s="11">
        <f t="shared" si="229"/>
        <v>88.25</v>
      </c>
      <c r="Q3673" s="13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57.6" hidden="1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 s="11">
        <f t="shared" si="229"/>
        <v>53.44</v>
      </c>
      <c r="Q3674" s="13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3.2" hidden="1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 s="11">
        <f t="shared" si="229"/>
        <v>39.869999999999997</v>
      </c>
      <c r="Q3675" s="13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43.2" hidden="1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 s="11">
        <f t="shared" si="229"/>
        <v>145.16</v>
      </c>
      <c r="Q3676" s="13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43.2" hidden="1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 s="11">
        <f t="shared" si="229"/>
        <v>23.33</v>
      </c>
      <c r="Q3677" s="13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43.2" hidden="1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 s="11">
        <f t="shared" si="229"/>
        <v>64.38</v>
      </c>
      <c r="Q3678" s="13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3.2" hidden="1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 s="11">
        <f t="shared" si="229"/>
        <v>62.05</v>
      </c>
      <c r="Q3679" s="13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3.2" hidden="1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 s="11">
        <f t="shared" si="229"/>
        <v>66.13</v>
      </c>
      <c r="Q3680" s="13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43.2" hidden="1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 s="11">
        <f t="shared" si="229"/>
        <v>73.400000000000006</v>
      </c>
      <c r="Q3681" s="13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3.2" hidden="1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 s="11">
        <f t="shared" si="229"/>
        <v>99.5</v>
      </c>
      <c r="Q3682" s="13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57.6" hidden="1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 s="11">
        <f t="shared" si="229"/>
        <v>62.17</v>
      </c>
      <c r="Q3683" s="13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3.2" hidden="1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 s="11">
        <f t="shared" si="229"/>
        <v>62.33</v>
      </c>
      <c r="Q3684" s="13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3.2" hidden="1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 s="11">
        <f t="shared" si="229"/>
        <v>58.79</v>
      </c>
      <c r="Q3685" s="13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43.2" hidden="1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 s="11">
        <f t="shared" si="229"/>
        <v>45.35</v>
      </c>
      <c r="Q3686" s="13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3.2" hidden="1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 s="11">
        <f t="shared" si="229"/>
        <v>41.94</v>
      </c>
      <c r="Q3687" s="13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3.2" hidden="1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 s="11">
        <f t="shared" si="229"/>
        <v>59.17</v>
      </c>
      <c r="Q3688" s="13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43.2" hidden="1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 s="11">
        <f t="shared" si="229"/>
        <v>200.49</v>
      </c>
      <c r="Q3689" s="13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43.2" hidden="1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 s="11">
        <f t="shared" si="229"/>
        <v>83.97</v>
      </c>
      <c r="Q3690" s="13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43.2" hidden="1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 s="11">
        <f t="shared" si="229"/>
        <v>57.26</v>
      </c>
      <c r="Q3691" s="13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43.2" hidden="1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 s="11">
        <f t="shared" si="229"/>
        <v>58.06</v>
      </c>
      <c r="Q3692" s="13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28.8" hidden="1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 s="11">
        <f t="shared" si="229"/>
        <v>186.8</v>
      </c>
      <c r="Q3693" s="13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28.8" hidden="1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 s="11">
        <f t="shared" si="229"/>
        <v>74.12</v>
      </c>
      <c r="Q3694" s="13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43.2" hidden="1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 s="11">
        <f t="shared" si="229"/>
        <v>30.71</v>
      </c>
      <c r="Q3695" s="13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57.6" hidden="1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 s="11">
        <f t="shared" si="229"/>
        <v>62.67</v>
      </c>
      <c r="Q3696" s="13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57.6" hidden="1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 s="11">
        <f t="shared" si="229"/>
        <v>121.36</v>
      </c>
      <c r="Q3697" s="13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3.2" hidden="1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 s="11">
        <f t="shared" si="229"/>
        <v>39.74</v>
      </c>
      <c r="Q3698" s="13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43.2" hidden="1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 s="11">
        <f t="shared" si="229"/>
        <v>72</v>
      </c>
      <c r="Q3699" s="13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3.2" hidden="1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 s="11">
        <f t="shared" si="229"/>
        <v>40.630000000000003</v>
      </c>
      <c r="Q3700" s="13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43.2" hidden="1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 s="11">
        <f t="shared" si="229"/>
        <v>63</v>
      </c>
      <c r="Q3701" s="13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28.8" hidden="1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 s="11">
        <f t="shared" si="229"/>
        <v>33.67</v>
      </c>
      <c r="Q3702" s="13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43.2" hidden="1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 s="11">
        <f t="shared" si="229"/>
        <v>38.590000000000003</v>
      </c>
      <c r="Q3703" s="13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57.6" hidden="1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 s="11">
        <f t="shared" si="229"/>
        <v>155.94999999999999</v>
      </c>
      <c r="Q3704" s="13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43.2" hidden="1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 s="11">
        <f t="shared" si="229"/>
        <v>43.2</v>
      </c>
      <c r="Q3705" s="13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43.2" hidden="1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 s="11">
        <f t="shared" si="229"/>
        <v>15.15</v>
      </c>
      <c r="Q3706" s="13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43.2" hidden="1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 s="11">
        <f t="shared" si="229"/>
        <v>83.57</v>
      </c>
      <c r="Q3707" s="13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3.2" hidden="1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 s="11">
        <f t="shared" si="229"/>
        <v>140</v>
      </c>
      <c r="Q3708" s="13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3.2" hidden="1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 s="11">
        <f t="shared" si="229"/>
        <v>80.87</v>
      </c>
      <c r="Q3709" s="13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57.6" hidden="1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 s="11">
        <f t="shared" si="229"/>
        <v>53.85</v>
      </c>
      <c r="Q3710" s="13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3.2" hidden="1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 s="11">
        <f t="shared" si="229"/>
        <v>30.93</v>
      </c>
      <c r="Q3711" s="13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28.8" hidden="1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 s="11">
        <f t="shared" si="229"/>
        <v>67.959999999999994</v>
      </c>
      <c r="Q3712" s="13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28.8" hidden="1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 s="11">
        <f t="shared" si="229"/>
        <v>27.14</v>
      </c>
      <c r="Q3713" s="13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57.6" hidden="1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 s="11">
        <f t="shared" si="229"/>
        <v>110.87</v>
      </c>
      <c r="Q3714" s="13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3.2" hidden="1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 s="11">
        <f t="shared" ref="P3715:P3778" si="233">IFERROR(ROUND(E3715/L3715,2),0)</f>
        <v>106.84</v>
      </c>
      <c r="Q3715" s="13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 s="11">
        <f t="shared" si="233"/>
        <v>105.52</v>
      </c>
      <c r="Q3716" s="13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43.2" hidden="1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 s="11">
        <f t="shared" si="233"/>
        <v>132.96</v>
      </c>
      <c r="Q3717" s="13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3.2" hidden="1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 s="11">
        <f t="shared" si="233"/>
        <v>51.92</v>
      </c>
      <c r="Q3718" s="13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3.2" hidden="1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 s="11">
        <f t="shared" si="233"/>
        <v>310</v>
      </c>
      <c r="Q3719" s="13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3.2" hidden="1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 s="11">
        <f t="shared" si="233"/>
        <v>26.02</v>
      </c>
      <c r="Q3720" s="13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28.8" hidden="1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 s="11">
        <f t="shared" si="233"/>
        <v>105</v>
      </c>
      <c r="Q3721" s="13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28.8" hidden="1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 s="11">
        <f t="shared" si="233"/>
        <v>86.23</v>
      </c>
      <c r="Q3722" s="13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57.6" hidden="1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 s="11">
        <f t="shared" si="233"/>
        <v>114.55</v>
      </c>
      <c r="Q3723" s="13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57.6" hidden="1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 s="11">
        <f t="shared" si="233"/>
        <v>47.66</v>
      </c>
      <c r="Q3724" s="13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28.8" hidden="1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 s="11">
        <f t="shared" si="233"/>
        <v>72.89</v>
      </c>
      <c r="Q3725" s="13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43.2" hidden="1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 s="11">
        <f t="shared" si="233"/>
        <v>49.55</v>
      </c>
      <c r="Q3726" s="13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43.2" hidden="1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 s="11">
        <f t="shared" si="233"/>
        <v>25.4</v>
      </c>
      <c r="Q3727" s="13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3.2" hidden="1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 s="11">
        <f t="shared" si="233"/>
        <v>62.59</v>
      </c>
      <c r="Q3728" s="13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3.2" hidden="1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 s="11">
        <f t="shared" si="233"/>
        <v>61.06</v>
      </c>
      <c r="Q3729" s="13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3.2" hidden="1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 s="11">
        <f t="shared" si="233"/>
        <v>60.06</v>
      </c>
      <c r="Q3730" s="13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43.2" hidden="1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 s="11">
        <f t="shared" si="233"/>
        <v>72.400000000000006</v>
      </c>
      <c r="Q3731" s="13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3.2" hidden="1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 s="11">
        <f t="shared" si="233"/>
        <v>100</v>
      </c>
      <c r="Q3732" s="13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43.2" hidden="1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 s="11">
        <f t="shared" si="233"/>
        <v>51.67</v>
      </c>
      <c r="Q3733" s="13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3.2" hidden="1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 s="11">
        <f t="shared" si="233"/>
        <v>32.75</v>
      </c>
      <c r="Q3734" s="13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3.2" hidden="1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 s="11">
        <f t="shared" si="233"/>
        <v>0</v>
      </c>
      <c r="Q3735" s="13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57.6" hidden="1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 s="11">
        <f t="shared" si="233"/>
        <v>61</v>
      </c>
      <c r="Q3736" s="13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28.8" hidden="1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 s="11">
        <f t="shared" si="233"/>
        <v>10</v>
      </c>
      <c r="Q3737" s="13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3.2" hidden="1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 s="11">
        <f t="shared" si="233"/>
        <v>10</v>
      </c>
      <c r="Q3738" s="13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3.2" hidden="1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 s="11">
        <f t="shared" si="233"/>
        <v>37.5</v>
      </c>
      <c r="Q3739" s="13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28.8" hidden="1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 s="11">
        <f t="shared" si="233"/>
        <v>45</v>
      </c>
      <c r="Q3740" s="13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43.2" hidden="1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 s="11">
        <f t="shared" si="233"/>
        <v>100.63</v>
      </c>
      <c r="Q3741" s="13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43.2" hidden="1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 s="11">
        <f t="shared" si="233"/>
        <v>25.57</v>
      </c>
      <c r="Q3742" s="13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3.2" hidden="1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 s="11">
        <f t="shared" si="233"/>
        <v>0</v>
      </c>
      <c r="Q3743" s="13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43.2" hidden="1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 s="11">
        <f t="shared" si="233"/>
        <v>25</v>
      </c>
      <c r="Q3744" s="13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28.8" hidden="1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 s="11">
        <f t="shared" si="233"/>
        <v>0</v>
      </c>
      <c r="Q3745" s="13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57.6" hidden="1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 s="11">
        <f t="shared" si="233"/>
        <v>0</v>
      </c>
      <c r="Q3746" s="13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3.2" hidden="1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 s="11">
        <f t="shared" si="233"/>
        <v>10</v>
      </c>
      <c r="Q3747" s="13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idden="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 s="11">
        <f t="shared" si="233"/>
        <v>202</v>
      </c>
      <c r="Q3748" s="13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28.8" hidden="1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 s="11">
        <f t="shared" si="233"/>
        <v>25</v>
      </c>
      <c r="Q3749" s="13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43.2" hidden="1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 s="11">
        <f t="shared" si="233"/>
        <v>99.54</v>
      </c>
      <c r="Q3750" s="13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3.2" hidden="1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 s="11">
        <f t="shared" si="233"/>
        <v>75</v>
      </c>
      <c r="Q3751" s="13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86.4" hidden="1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 s="11">
        <f t="shared" si="233"/>
        <v>215.25</v>
      </c>
      <c r="Q3752" s="13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3.2" hidden="1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 s="11">
        <f t="shared" si="233"/>
        <v>120.55</v>
      </c>
      <c r="Q3753" s="13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 s="11">
        <f t="shared" si="233"/>
        <v>37.67</v>
      </c>
      <c r="Q3754" s="13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43.2" hidden="1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 s="11">
        <f t="shared" si="233"/>
        <v>172.23</v>
      </c>
      <c r="Q3755" s="13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3.2" hidden="1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 s="11">
        <f t="shared" si="233"/>
        <v>111.11</v>
      </c>
      <c r="Q3756" s="13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 s="11">
        <f t="shared" si="233"/>
        <v>25.46</v>
      </c>
      <c r="Q3757" s="13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43.2" hidden="1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 s="11">
        <f t="shared" si="233"/>
        <v>267.64999999999998</v>
      </c>
      <c r="Q3758" s="13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3.2" hidden="1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 s="11">
        <f t="shared" si="233"/>
        <v>75.959999999999994</v>
      </c>
      <c r="Q3759" s="13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28.8" hidden="1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 s="11">
        <f t="shared" si="233"/>
        <v>59.04</v>
      </c>
      <c r="Q3760" s="13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28.8" hidden="1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 s="11">
        <f t="shared" si="233"/>
        <v>50.11</v>
      </c>
      <c r="Q3761" s="13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43.2" hidden="1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 s="11">
        <f t="shared" si="233"/>
        <v>55.5</v>
      </c>
      <c r="Q3762" s="13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 s="11">
        <f t="shared" si="233"/>
        <v>166.67</v>
      </c>
      <c r="Q3763" s="13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 s="11">
        <f t="shared" si="233"/>
        <v>47.43</v>
      </c>
      <c r="Q3764" s="13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28.8" hidden="1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 s="11">
        <f t="shared" si="233"/>
        <v>64.94</v>
      </c>
      <c r="Q3765" s="13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3.2" hidden="1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 s="11">
        <f t="shared" si="233"/>
        <v>55.56</v>
      </c>
      <c r="Q3766" s="13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43.2" hidden="1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 s="11">
        <f t="shared" si="233"/>
        <v>74.22</v>
      </c>
      <c r="Q3767" s="13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3.2" hidden="1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 s="11">
        <f t="shared" si="233"/>
        <v>106.93</v>
      </c>
      <c r="Q3768" s="13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43.2" hidden="1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 s="11">
        <f t="shared" si="233"/>
        <v>41.7</v>
      </c>
      <c r="Q3769" s="13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43.2" hidden="1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 s="11">
        <f t="shared" si="233"/>
        <v>74.239999999999995</v>
      </c>
      <c r="Q3770" s="13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3.2" hidden="1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 s="11">
        <f t="shared" si="233"/>
        <v>73.33</v>
      </c>
      <c r="Q3771" s="13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 s="11">
        <f t="shared" si="233"/>
        <v>100</v>
      </c>
      <c r="Q3772" s="13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28.8" hidden="1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 s="11">
        <f t="shared" si="233"/>
        <v>38.42</v>
      </c>
      <c r="Q3773" s="13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3.2" hidden="1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 s="11">
        <f t="shared" si="233"/>
        <v>166.97</v>
      </c>
      <c r="Q3774" s="13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28.8" hidden="1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 s="11">
        <f t="shared" si="233"/>
        <v>94.91</v>
      </c>
      <c r="Q3775" s="13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57.6" hidden="1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 s="11">
        <f t="shared" si="233"/>
        <v>100</v>
      </c>
      <c r="Q3776" s="13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3.2" hidden="1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 s="11">
        <f t="shared" si="233"/>
        <v>143.21</v>
      </c>
      <c r="Q3777" s="13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57.6" hidden="1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 s="11">
        <f t="shared" si="233"/>
        <v>90.82</v>
      </c>
      <c r="Q3778" s="13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3.2" hidden="1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 s="11">
        <f t="shared" ref="P3779:P3842" si="237">IFERROR(ROUND(E3779/L3779,2),0)</f>
        <v>48.54</v>
      </c>
      <c r="Q3779" s="13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 s="11">
        <f t="shared" si="237"/>
        <v>70.03</v>
      </c>
      <c r="Q3780" s="13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28.8" hidden="1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 s="11">
        <f t="shared" si="237"/>
        <v>135.63</v>
      </c>
      <c r="Q3781" s="13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3.2" hidden="1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 s="11">
        <f t="shared" si="237"/>
        <v>100</v>
      </c>
      <c r="Q3782" s="13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57.6" hidden="1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 s="11">
        <f t="shared" si="237"/>
        <v>94.9</v>
      </c>
      <c r="Q3783" s="13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 s="11">
        <f t="shared" si="237"/>
        <v>75.37</v>
      </c>
      <c r="Q3784" s="13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3.2" hidden="1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 s="11">
        <f t="shared" si="237"/>
        <v>64.459999999999994</v>
      </c>
      <c r="Q3785" s="13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43.2" hidden="1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 s="11">
        <f t="shared" si="237"/>
        <v>115</v>
      </c>
      <c r="Q3786" s="13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 s="11">
        <f t="shared" si="237"/>
        <v>100.5</v>
      </c>
      <c r="Q3787" s="13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3.2" hidden="1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 s="11">
        <f t="shared" si="237"/>
        <v>93.77</v>
      </c>
      <c r="Q3788" s="13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3.2" hidden="1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 s="11">
        <f t="shared" si="237"/>
        <v>35.1</v>
      </c>
      <c r="Q3789" s="13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2" hidden="1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 s="11">
        <f t="shared" si="237"/>
        <v>500</v>
      </c>
      <c r="Q3790" s="13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 s="11">
        <f t="shared" si="237"/>
        <v>29</v>
      </c>
      <c r="Q3791" s="13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43.2" hidden="1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 s="11">
        <f t="shared" si="237"/>
        <v>0</v>
      </c>
      <c r="Q3792" s="13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28.8" hidden="1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 s="11">
        <f t="shared" si="237"/>
        <v>0</v>
      </c>
      <c r="Q3793" s="13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28.8" hidden="1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 s="11">
        <f t="shared" si="237"/>
        <v>17.5</v>
      </c>
      <c r="Q3794" s="13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43.2" hidden="1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 s="11">
        <f t="shared" si="237"/>
        <v>174</v>
      </c>
      <c r="Q3795" s="13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 s="11">
        <f t="shared" si="237"/>
        <v>50</v>
      </c>
      <c r="Q3796" s="13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 s="11">
        <f t="shared" si="237"/>
        <v>5</v>
      </c>
      <c r="Q3797" s="13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43.2" hidden="1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 s="11">
        <f t="shared" si="237"/>
        <v>1</v>
      </c>
      <c r="Q3798" s="13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57.6" hidden="1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 s="11">
        <f t="shared" si="237"/>
        <v>145.41</v>
      </c>
      <c r="Q3799" s="13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43.2" hidden="1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 s="11">
        <f t="shared" si="237"/>
        <v>205</v>
      </c>
      <c r="Q3800" s="13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3.2" hidden="1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 s="11">
        <f t="shared" si="237"/>
        <v>100.5</v>
      </c>
      <c r="Q3801" s="13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43.2" hidden="1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 s="11">
        <f t="shared" si="237"/>
        <v>55.06</v>
      </c>
      <c r="Q3802" s="13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3.2" hidden="1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 s="11">
        <f t="shared" si="237"/>
        <v>47.33</v>
      </c>
      <c r="Q3803" s="13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3.2" hidden="1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 s="11">
        <f t="shared" si="237"/>
        <v>0</v>
      </c>
      <c r="Q3804" s="13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28.8" hidden="1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 s="11">
        <f t="shared" si="237"/>
        <v>58.95</v>
      </c>
      <c r="Q3805" s="13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43.2" hidden="1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 s="11">
        <f t="shared" si="237"/>
        <v>0</v>
      </c>
      <c r="Q3806" s="13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3.2" hidden="1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 s="11">
        <f t="shared" si="237"/>
        <v>1.5</v>
      </c>
      <c r="Q3807" s="13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57.6" hidden="1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 s="11">
        <f t="shared" si="237"/>
        <v>5</v>
      </c>
      <c r="Q3808" s="13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43.2" hidden="1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 s="11">
        <f t="shared" si="237"/>
        <v>50.56</v>
      </c>
      <c r="Q3809" s="13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3.2" hidden="1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 s="11">
        <f t="shared" si="237"/>
        <v>41.67</v>
      </c>
      <c r="Q3810" s="13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43.2" hidden="1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 s="11">
        <f t="shared" si="237"/>
        <v>53.29</v>
      </c>
      <c r="Q3811" s="13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43.2" hidden="1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 s="11">
        <f t="shared" si="237"/>
        <v>70.23</v>
      </c>
      <c r="Q3812" s="13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43.2" hidden="1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 s="11">
        <f t="shared" si="237"/>
        <v>43.42</v>
      </c>
      <c r="Q3813" s="13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43.2" hidden="1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 s="11">
        <f t="shared" si="237"/>
        <v>199.18</v>
      </c>
      <c r="Q3814" s="13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43.2" hidden="1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 s="11">
        <f t="shared" si="237"/>
        <v>78.52</v>
      </c>
      <c r="Q3815" s="13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43.2" hidden="1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 s="11">
        <f t="shared" si="237"/>
        <v>61.82</v>
      </c>
      <c r="Q3816" s="13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28.8" hidden="1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 s="11">
        <f t="shared" si="237"/>
        <v>50</v>
      </c>
      <c r="Q3817" s="13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57.6" hidden="1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 s="11">
        <f t="shared" si="237"/>
        <v>48.34</v>
      </c>
      <c r="Q3818" s="13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43.2" hidden="1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 s="11">
        <f t="shared" si="237"/>
        <v>107.25</v>
      </c>
      <c r="Q3819" s="13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3.2" hidden="1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 s="11">
        <f t="shared" si="237"/>
        <v>57</v>
      </c>
      <c r="Q3820" s="13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3.2" hidden="1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 s="11">
        <f t="shared" si="237"/>
        <v>40.92</v>
      </c>
      <c r="Q3821" s="13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3.2" hidden="1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 s="11">
        <f t="shared" si="237"/>
        <v>21.5</v>
      </c>
      <c r="Q3822" s="13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43.2" hidden="1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 s="11">
        <f t="shared" si="237"/>
        <v>79.540000000000006</v>
      </c>
      <c r="Q3823" s="13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57.6" hidden="1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 s="11">
        <f t="shared" si="237"/>
        <v>72.38</v>
      </c>
      <c r="Q3824" s="13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43.2" hidden="1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 s="11">
        <f t="shared" si="237"/>
        <v>64.63</v>
      </c>
      <c r="Q3825" s="13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43.2" hidden="1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 s="11">
        <f t="shared" si="237"/>
        <v>38.57</v>
      </c>
      <c r="Q3826" s="13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43.2" hidden="1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 s="11">
        <f t="shared" si="237"/>
        <v>107.57</v>
      </c>
      <c r="Q3827" s="13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28.8" hidden="1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 s="11">
        <f t="shared" si="237"/>
        <v>27.5</v>
      </c>
      <c r="Q3828" s="13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57.6" hidden="1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 s="11">
        <f t="shared" si="237"/>
        <v>70.459999999999994</v>
      </c>
      <c r="Q3829" s="13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43.2" hidden="1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 s="11">
        <f t="shared" si="237"/>
        <v>178.57</v>
      </c>
      <c r="Q3830" s="13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43.2" hidden="1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 s="11">
        <f t="shared" si="237"/>
        <v>62.63</v>
      </c>
      <c r="Q3831" s="13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3.2" hidden="1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 s="11">
        <f t="shared" si="237"/>
        <v>75</v>
      </c>
      <c r="Q3832" s="13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57.6" hidden="1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 s="11">
        <f t="shared" si="237"/>
        <v>58.9</v>
      </c>
      <c r="Q3833" s="13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43.2" hidden="1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 s="11">
        <f t="shared" si="237"/>
        <v>139.56</v>
      </c>
      <c r="Q3834" s="13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57.6" hidden="1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 s="11">
        <f t="shared" si="237"/>
        <v>70</v>
      </c>
      <c r="Q3835" s="13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43.2" hidden="1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 s="11">
        <f t="shared" si="237"/>
        <v>57.39</v>
      </c>
      <c r="Q3836" s="13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43.2" hidden="1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 s="11">
        <f t="shared" si="237"/>
        <v>40</v>
      </c>
      <c r="Q3837" s="13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3.2" hidden="1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 s="11">
        <f t="shared" si="237"/>
        <v>64.290000000000006</v>
      </c>
      <c r="Q3838" s="13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28.8" hidden="1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 s="11">
        <f t="shared" si="237"/>
        <v>120.12</v>
      </c>
      <c r="Q3839" s="13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57.6" hidden="1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 s="11">
        <f t="shared" si="237"/>
        <v>1008.24</v>
      </c>
      <c r="Q3840" s="13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43.2" hidden="1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 s="11">
        <f t="shared" si="237"/>
        <v>63.28</v>
      </c>
      <c r="Q3841" s="13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3.2" hidden="1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 s="11">
        <f t="shared" si="237"/>
        <v>21.67</v>
      </c>
      <c r="Q3842" s="13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43.2" hidden="1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 s="11">
        <f t="shared" ref="P3843:P3906" si="241">IFERROR(ROUND(E3843/L3843,2),0)</f>
        <v>25.65</v>
      </c>
      <c r="Q3843" s="13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 s="11">
        <f t="shared" si="241"/>
        <v>47.7</v>
      </c>
      <c r="Q3844" s="13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43.2" hidden="1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 s="11">
        <f t="shared" si="241"/>
        <v>56.05</v>
      </c>
      <c r="Q3845" s="13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43.2" hidden="1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 s="11">
        <f t="shared" si="241"/>
        <v>81.319999999999993</v>
      </c>
      <c r="Q3846" s="13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57.6" hidden="1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 s="11">
        <f t="shared" si="241"/>
        <v>70.17</v>
      </c>
      <c r="Q3847" s="13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3.2" hidden="1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 s="11">
        <f t="shared" si="241"/>
        <v>23.63</v>
      </c>
      <c r="Q3848" s="13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3.2" hidden="1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 s="11">
        <f t="shared" si="241"/>
        <v>188.56</v>
      </c>
      <c r="Q3849" s="13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43.2" hidden="1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 s="11">
        <f t="shared" si="241"/>
        <v>49.51</v>
      </c>
      <c r="Q3850" s="13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57.6" hidden="1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 s="11">
        <f t="shared" si="241"/>
        <v>75.459999999999994</v>
      </c>
      <c r="Q3851" s="13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28.8" hidden="1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 s="11">
        <f t="shared" si="241"/>
        <v>9.5</v>
      </c>
      <c r="Q3852" s="13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3.2" hidden="1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 s="11">
        <f t="shared" si="241"/>
        <v>35.5</v>
      </c>
      <c r="Q3853" s="13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3.2" hidden="1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 s="11">
        <f t="shared" si="241"/>
        <v>10</v>
      </c>
      <c r="Q3854" s="13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3.2" hidden="1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 s="11">
        <f t="shared" si="241"/>
        <v>13</v>
      </c>
      <c r="Q3855" s="13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28.8" hidden="1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 s="11">
        <f t="shared" si="241"/>
        <v>89.4</v>
      </c>
      <c r="Q3856" s="13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57.6" hidden="1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 s="11">
        <f t="shared" si="241"/>
        <v>25</v>
      </c>
      <c r="Q3857" s="13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57.6" hidden="1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 s="11">
        <f t="shared" si="241"/>
        <v>1</v>
      </c>
      <c r="Q3858" s="13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43.2" hidden="1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 s="11">
        <f t="shared" si="241"/>
        <v>65</v>
      </c>
      <c r="Q3859" s="13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57.6" hidden="1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 s="11">
        <f t="shared" si="241"/>
        <v>10</v>
      </c>
      <c r="Q3860" s="13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3.2" hidden="1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 s="11">
        <f t="shared" si="241"/>
        <v>1</v>
      </c>
      <c r="Q3861" s="13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43.2" hidden="1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 s="11">
        <f t="shared" si="241"/>
        <v>81.540000000000006</v>
      </c>
      <c r="Q3862" s="13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 s="11">
        <f t="shared" si="241"/>
        <v>100</v>
      </c>
      <c r="Q3863" s="13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28.8" hidden="1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 s="11">
        <f t="shared" si="241"/>
        <v>1</v>
      </c>
      <c r="Q3864" s="13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43.2" hidden="1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 s="11">
        <f t="shared" si="241"/>
        <v>0</v>
      </c>
      <c r="Q3865" s="13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43.2" hidden="1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 s="11">
        <f t="shared" si="241"/>
        <v>20</v>
      </c>
      <c r="Q3866" s="13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3.2" hidden="1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 s="11">
        <f t="shared" si="241"/>
        <v>46.43</v>
      </c>
      <c r="Q3867" s="13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28.8" hidden="1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 s="11">
        <f t="shared" si="241"/>
        <v>5.5</v>
      </c>
      <c r="Q3868" s="13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3.2" hidden="1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 s="11">
        <f t="shared" si="241"/>
        <v>50.2</v>
      </c>
      <c r="Q3869" s="13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 s="11">
        <f t="shared" si="241"/>
        <v>10</v>
      </c>
      <c r="Q3870" s="13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28.8" hidden="1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 s="11">
        <f t="shared" si="241"/>
        <v>30.13</v>
      </c>
      <c r="Q3871" s="13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57.6" hidden="1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 s="11">
        <f t="shared" si="241"/>
        <v>150</v>
      </c>
      <c r="Q3872" s="13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28.8" hidden="1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 s="11">
        <f t="shared" si="241"/>
        <v>13.33</v>
      </c>
      <c r="Q3873" s="13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43.2" hidden="1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 s="11">
        <f t="shared" si="241"/>
        <v>0</v>
      </c>
      <c r="Q3874" s="13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43.2" hidden="1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 s="11">
        <f t="shared" si="241"/>
        <v>0</v>
      </c>
      <c r="Q3875" s="13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57.6" hidden="1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 s="11">
        <f t="shared" si="241"/>
        <v>0</v>
      </c>
      <c r="Q3876" s="13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3.2" hidden="1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 s="11">
        <f t="shared" si="241"/>
        <v>0</v>
      </c>
      <c r="Q3877" s="13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 s="11">
        <f t="shared" si="241"/>
        <v>44.76</v>
      </c>
      <c r="Q3878" s="13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43.2" hidden="1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 s="11">
        <f t="shared" si="241"/>
        <v>88.64</v>
      </c>
      <c r="Q3879" s="13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3.2" hidden="1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 s="11">
        <f t="shared" si="241"/>
        <v>10</v>
      </c>
      <c r="Q3880" s="13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 s="11">
        <f t="shared" si="241"/>
        <v>0</v>
      </c>
      <c r="Q3881" s="13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 s="11">
        <f t="shared" si="241"/>
        <v>57.65</v>
      </c>
      <c r="Q3882" s="13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28.8" hidden="1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 s="11">
        <f t="shared" si="241"/>
        <v>25</v>
      </c>
      <c r="Q3883" s="13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43.2" hidden="1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 s="11">
        <f t="shared" si="241"/>
        <v>0</v>
      </c>
      <c r="Q3884" s="13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 s="11">
        <f t="shared" si="241"/>
        <v>0</v>
      </c>
      <c r="Q3885" s="13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3.2" hidden="1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 s="11">
        <f t="shared" si="241"/>
        <v>0</v>
      </c>
      <c r="Q3886" s="13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3.2" hidden="1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 s="11">
        <f t="shared" si="241"/>
        <v>0</v>
      </c>
      <c r="Q3887" s="13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 s="11">
        <f t="shared" si="241"/>
        <v>0</v>
      </c>
      <c r="Q3888" s="13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43.2" hidden="1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 s="11">
        <f t="shared" si="241"/>
        <v>17.5</v>
      </c>
      <c r="Q3889" s="13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43.2" hidden="1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 s="11">
        <f t="shared" si="241"/>
        <v>38.71</v>
      </c>
      <c r="Q3890" s="13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3.2" hidden="1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 s="11">
        <f t="shared" si="241"/>
        <v>13.11</v>
      </c>
      <c r="Q3891" s="13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43.2" hidden="1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 s="11">
        <f t="shared" si="241"/>
        <v>315.5</v>
      </c>
      <c r="Q3892" s="13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28.8" hidden="1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 s="11">
        <f t="shared" si="241"/>
        <v>37.14</v>
      </c>
      <c r="Q3893" s="13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57.6" hidden="1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 s="11">
        <f t="shared" si="241"/>
        <v>0</v>
      </c>
      <c r="Q3894" s="13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57.6" hidden="1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 s="11">
        <f t="shared" si="241"/>
        <v>128.27000000000001</v>
      </c>
      <c r="Q3895" s="13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43.2" hidden="1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 s="11">
        <f t="shared" si="241"/>
        <v>47.27</v>
      </c>
      <c r="Q3896" s="13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43.2" hidden="1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 s="11">
        <f t="shared" si="241"/>
        <v>50</v>
      </c>
      <c r="Q3897" s="13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43.2" hidden="1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 s="11">
        <f t="shared" si="241"/>
        <v>42.5</v>
      </c>
      <c r="Q3898" s="13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43.2" hidden="1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 s="11">
        <f t="shared" si="241"/>
        <v>44</v>
      </c>
      <c r="Q3899" s="13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57.6" hidden="1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 s="11">
        <f t="shared" si="241"/>
        <v>50.88</v>
      </c>
      <c r="Q3900" s="13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3.2" hidden="1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 s="11">
        <f t="shared" si="241"/>
        <v>62.5</v>
      </c>
      <c r="Q3901" s="13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3.2" hidden="1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 s="11">
        <f t="shared" si="241"/>
        <v>27</v>
      </c>
      <c r="Q3902" s="13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43.2" hidden="1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 s="11">
        <f t="shared" si="241"/>
        <v>25</v>
      </c>
      <c r="Q3903" s="13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43.2" hidden="1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 s="11">
        <f t="shared" si="241"/>
        <v>47.26</v>
      </c>
      <c r="Q3904" s="13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57.6" hidden="1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 s="11">
        <f t="shared" si="241"/>
        <v>0</v>
      </c>
      <c r="Q3905" s="13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28.8" hidden="1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 s="11">
        <f t="shared" si="241"/>
        <v>1.5</v>
      </c>
      <c r="Q3906" s="13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43.2" hidden="1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 s="11">
        <f t="shared" ref="P3907:P3970" si="245">IFERROR(ROUND(E3907/L3907,2),0)</f>
        <v>24.71</v>
      </c>
      <c r="Q3907" s="13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 s="11">
        <f t="shared" si="245"/>
        <v>63.13</v>
      </c>
      <c r="Q3908" s="13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3.2" hidden="1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 s="11">
        <f t="shared" si="245"/>
        <v>38.25</v>
      </c>
      <c r="Q3909" s="13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43.2" hidden="1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 s="11">
        <f t="shared" si="245"/>
        <v>16.25</v>
      </c>
      <c r="Q3910" s="13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3.2" hidden="1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 s="11">
        <f t="shared" si="245"/>
        <v>33.75</v>
      </c>
      <c r="Q3911" s="13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3.2" hidden="1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 s="11">
        <f t="shared" si="245"/>
        <v>61.67</v>
      </c>
      <c r="Q3912" s="13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3.2" hidden="1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 s="11">
        <f t="shared" si="245"/>
        <v>83.14</v>
      </c>
      <c r="Q3913" s="13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3.2" hidden="1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 s="11">
        <f t="shared" si="245"/>
        <v>1</v>
      </c>
      <c r="Q3914" s="13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3.2" hidden="1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 s="11">
        <f t="shared" si="245"/>
        <v>142.86000000000001</v>
      </c>
      <c r="Q3915" s="13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43.2" hidden="1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 s="11">
        <f t="shared" si="245"/>
        <v>33.67</v>
      </c>
      <c r="Q3916" s="13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43.2" hidden="1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 s="11">
        <f t="shared" si="245"/>
        <v>5</v>
      </c>
      <c r="Q3917" s="13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43.2" hidden="1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 s="11">
        <f t="shared" si="245"/>
        <v>0</v>
      </c>
      <c r="Q3918" s="13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3.2" hidden="1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 s="11">
        <f t="shared" si="245"/>
        <v>10</v>
      </c>
      <c r="Q3919" s="13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57.6" hidden="1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 s="11">
        <f t="shared" si="245"/>
        <v>40</v>
      </c>
      <c r="Q3920" s="13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3.2" hidden="1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 s="11">
        <f t="shared" si="245"/>
        <v>30</v>
      </c>
      <c r="Q3921" s="13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43.2" hidden="1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 s="11">
        <f t="shared" si="245"/>
        <v>45</v>
      </c>
      <c r="Q3922" s="13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43.2" hidden="1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 s="11">
        <f t="shared" si="245"/>
        <v>0</v>
      </c>
      <c r="Q3923" s="13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43.2" hidden="1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 s="11">
        <f t="shared" si="245"/>
        <v>10.17</v>
      </c>
      <c r="Q3924" s="13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43.2" hidden="1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 s="11">
        <f t="shared" si="245"/>
        <v>81.41</v>
      </c>
      <c r="Q3925" s="13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3.2" hidden="1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 s="11">
        <f t="shared" si="245"/>
        <v>57.25</v>
      </c>
      <c r="Q3926" s="13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3.2" hidden="1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 s="11">
        <f t="shared" si="245"/>
        <v>5</v>
      </c>
      <c r="Q3927" s="13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28.8" hidden="1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 s="11">
        <f t="shared" si="245"/>
        <v>15</v>
      </c>
      <c r="Q3928" s="13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43.2" hidden="1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 s="11">
        <f t="shared" si="245"/>
        <v>12.5</v>
      </c>
      <c r="Q3929" s="13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43.2" hidden="1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 s="11">
        <f t="shared" si="245"/>
        <v>93</v>
      </c>
      <c r="Q3930" s="13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43.2" hidden="1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 s="11">
        <f t="shared" si="245"/>
        <v>32.36</v>
      </c>
      <c r="Q3931" s="13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43.2" hidden="1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 s="11">
        <f t="shared" si="245"/>
        <v>0</v>
      </c>
      <c r="Q3932" s="13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43.2" hidden="1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 s="11">
        <f t="shared" si="245"/>
        <v>0</v>
      </c>
      <c r="Q3933" s="13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43.2" hidden="1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 s="11">
        <f t="shared" si="245"/>
        <v>1</v>
      </c>
      <c r="Q3934" s="13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43.2" hidden="1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 s="11">
        <f t="shared" si="245"/>
        <v>91.83</v>
      </c>
      <c r="Q3935" s="13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3.2" hidden="1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 s="11">
        <f t="shared" si="245"/>
        <v>45.83</v>
      </c>
      <c r="Q3936" s="13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57.6" hidden="1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 s="11">
        <f t="shared" si="245"/>
        <v>57.17</v>
      </c>
      <c r="Q3937" s="13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43.2" hidden="1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 s="11">
        <f t="shared" si="245"/>
        <v>0</v>
      </c>
      <c r="Q3938" s="13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3.2" hidden="1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 s="11">
        <f t="shared" si="245"/>
        <v>248.5</v>
      </c>
      <c r="Q3939" s="13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43.2" hidden="1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 s="11">
        <f t="shared" si="245"/>
        <v>79.400000000000006</v>
      </c>
      <c r="Q3940" s="13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43.2" hidden="1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 s="11">
        <f t="shared" si="245"/>
        <v>5</v>
      </c>
      <c r="Q3941" s="13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43.2" hidden="1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 s="11">
        <f t="shared" si="245"/>
        <v>5.5</v>
      </c>
      <c r="Q3942" s="13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2" hidden="1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 s="11">
        <f t="shared" si="245"/>
        <v>25</v>
      </c>
      <c r="Q3943" s="13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3.2" hidden="1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 s="11">
        <f t="shared" si="245"/>
        <v>0</v>
      </c>
      <c r="Q3944" s="13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3.2" hidden="1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 s="11">
        <f t="shared" si="245"/>
        <v>137.08000000000001</v>
      </c>
      <c r="Q3945" s="13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57.6" hidden="1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 s="11">
        <f t="shared" si="245"/>
        <v>0</v>
      </c>
      <c r="Q3946" s="13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43.2" hidden="1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 s="11">
        <f t="shared" si="245"/>
        <v>5</v>
      </c>
      <c r="Q3947" s="13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28.8" hidden="1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 s="11">
        <f t="shared" si="245"/>
        <v>39</v>
      </c>
      <c r="Q3948" s="13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43.2" hidden="1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 s="11">
        <f t="shared" si="245"/>
        <v>50.5</v>
      </c>
      <c r="Q3949" s="13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43.2" hidden="1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 s="11">
        <f t="shared" si="245"/>
        <v>0</v>
      </c>
      <c r="Q3950" s="13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43.2" hidden="1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 s="11">
        <f t="shared" si="245"/>
        <v>49.28</v>
      </c>
      <c r="Q3951" s="13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57.6" hidden="1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 s="11">
        <f t="shared" si="245"/>
        <v>25</v>
      </c>
      <c r="Q3952" s="13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43.2" hidden="1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 s="11">
        <f t="shared" si="245"/>
        <v>1</v>
      </c>
      <c r="Q3953" s="13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43.2" hidden="1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 s="11">
        <f t="shared" si="245"/>
        <v>25</v>
      </c>
      <c r="Q3954" s="13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3.2" hidden="1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 s="11">
        <f t="shared" si="245"/>
        <v>0</v>
      </c>
      <c r="Q3955" s="13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57.6" hidden="1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 s="11">
        <f t="shared" si="245"/>
        <v>0</v>
      </c>
      <c r="Q3956" s="13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43.2" hidden="1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 s="11">
        <f t="shared" si="245"/>
        <v>53.13</v>
      </c>
      <c r="Q3957" s="13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43.2" hidden="1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 s="11">
        <f t="shared" si="245"/>
        <v>0</v>
      </c>
      <c r="Q3958" s="13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3.2" hidden="1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 s="11">
        <f t="shared" si="245"/>
        <v>7</v>
      </c>
      <c r="Q3959" s="13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43.2" hidden="1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 s="11">
        <f t="shared" si="245"/>
        <v>40.06</v>
      </c>
      <c r="Q3960" s="13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43.2" hidden="1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 s="11">
        <f t="shared" si="245"/>
        <v>24.33</v>
      </c>
      <c r="Q3961" s="13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43.2" hidden="1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 s="11">
        <f t="shared" si="245"/>
        <v>11.25</v>
      </c>
      <c r="Q3962" s="13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57.6" hidden="1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 s="11">
        <f t="shared" si="245"/>
        <v>10.5</v>
      </c>
      <c r="Q3963" s="13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57.6" hidden="1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 s="11">
        <f t="shared" si="245"/>
        <v>15</v>
      </c>
      <c r="Q3964" s="13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43.2" hidden="1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 s="11">
        <f t="shared" si="245"/>
        <v>0</v>
      </c>
      <c r="Q3965" s="13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3.2" hidden="1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 s="11">
        <f t="shared" si="245"/>
        <v>42</v>
      </c>
      <c r="Q3966" s="13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43.2" hidden="1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 s="11">
        <f t="shared" si="245"/>
        <v>71.25</v>
      </c>
      <c r="Q3967" s="13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57.6" hidden="1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 s="11">
        <f t="shared" si="245"/>
        <v>22.5</v>
      </c>
      <c r="Q3968" s="13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43.2" hidden="1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 s="11">
        <f t="shared" si="245"/>
        <v>41</v>
      </c>
      <c r="Q3969" s="13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3.2" hidden="1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 s="11">
        <f t="shared" si="245"/>
        <v>47.91</v>
      </c>
      <c r="Q3970" s="13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57.6" hidden="1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 s="11">
        <f t="shared" ref="P3971:P4034" si="249">IFERROR(ROUND(E3971/L3971,2),0)</f>
        <v>35.17</v>
      </c>
      <c r="Q3971" s="13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 s="11">
        <f t="shared" si="249"/>
        <v>5.5</v>
      </c>
      <c r="Q3972" s="13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43.2" hidden="1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 s="11">
        <f t="shared" si="249"/>
        <v>22.67</v>
      </c>
      <c r="Q3973" s="13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3.2" hidden="1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 s="11">
        <f t="shared" si="249"/>
        <v>26.38</v>
      </c>
      <c r="Q3974" s="13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43.2" hidden="1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 s="11">
        <f t="shared" si="249"/>
        <v>105.54</v>
      </c>
      <c r="Q3975" s="13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43.2" hidden="1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 s="11">
        <f t="shared" si="249"/>
        <v>29.09</v>
      </c>
      <c r="Q3976" s="13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43.2" hidden="1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 s="11">
        <f t="shared" si="249"/>
        <v>0</v>
      </c>
      <c r="Q3977" s="13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43.2" hidden="1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 s="11">
        <f t="shared" si="249"/>
        <v>62</v>
      </c>
      <c r="Q3978" s="13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43.2" hidden="1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 s="11">
        <f t="shared" si="249"/>
        <v>217.5</v>
      </c>
      <c r="Q3979" s="13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43.2" hidden="1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 s="11">
        <f t="shared" si="249"/>
        <v>26.75</v>
      </c>
      <c r="Q3980" s="13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43.2" hidden="1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 s="11">
        <f t="shared" si="249"/>
        <v>18.329999999999998</v>
      </c>
      <c r="Q3981" s="13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57.6" hidden="1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 s="11">
        <f t="shared" si="249"/>
        <v>64.290000000000006</v>
      </c>
      <c r="Q3982" s="13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3.2" hidden="1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 s="11">
        <f t="shared" si="249"/>
        <v>175</v>
      </c>
      <c r="Q3983" s="13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57.6" hidden="1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 s="11">
        <f t="shared" si="249"/>
        <v>34</v>
      </c>
      <c r="Q3984" s="13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43.2" hidden="1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 s="11">
        <f t="shared" si="249"/>
        <v>84.28</v>
      </c>
      <c r="Q3985" s="13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43.2" hidden="1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 s="11">
        <f t="shared" si="249"/>
        <v>9.5</v>
      </c>
      <c r="Q3986" s="13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57.6" hidden="1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 s="11">
        <f t="shared" si="249"/>
        <v>33.74</v>
      </c>
      <c r="Q3987" s="13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57.6" hidden="1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 s="11">
        <f t="shared" si="249"/>
        <v>37.54</v>
      </c>
      <c r="Q3988" s="13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3.2" hidden="1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 s="11">
        <f t="shared" si="249"/>
        <v>11.62</v>
      </c>
      <c r="Q3989" s="13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28.8" hidden="1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 s="11">
        <f t="shared" si="249"/>
        <v>8</v>
      </c>
      <c r="Q3990" s="13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43.2" hidden="1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 s="11">
        <f t="shared" si="249"/>
        <v>0</v>
      </c>
      <c r="Q3991" s="13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3.2" hidden="1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 s="11">
        <f t="shared" si="249"/>
        <v>23</v>
      </c>
      <c r="Q3992" s="13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28.8" hidden="1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 s="11">
        <f t="shared" si="249"/>
        <v>100</v>
      </c>
      <c r="Q3993" s="13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3.2" hidden="1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 s="11">
        <f t="shared" si="249"/>
        <v>60.11</v>
      </c>
      <c r="Q3994" s="13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3.2" hidden="1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 s="11">
        <f t="shared" si="249"/>
        <v>3</v>
      </c>
      <c r="Q3995" s="13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3.2" hidden="1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 s="11">
        <f t="shared" si="249"/>
        <v>5</v>
      </c>
      <c r="Q3996" s="13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43.2" hidden="1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 s="11">
        <f t="shared" si="249"/>
        <v>17.5</v>
      </c>
      <c r="Q3997" s="13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3.2" hidden="1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 s="11">
        <f t="shared" si="249"/>
        <v>29.24</v>
      </c>
      <c r="Q3998" s="13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43.2" hidden="1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 s="11">
        <f t="shared" si="249"/>
        <v>0</v>
      </c>
      <c r="Q3999" s="13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3.2" hidden="1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 s="11">
        <f t="shared" si="249"/>
        <v>59.58</v>
      </c>
      <c r="Q4000" s="13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3.2" hidden="1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 s="11">
        <f t="shared" si="249"/>
        <v>82.57</v>
      </c>
      <c r="Q4001" s="13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28.8" hidden="1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 s="11">
        <f t="shared" si="249"/>
        <v>10</v>
      </c>
      <c r="Q4002" s="13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57.6" hidden="1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 s="11">
        <f t="shared" si="249"/>
        <v>32.36</v>
      </c>
      <c r="Q4003" s="13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43.2" hidden="1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 s="11">
        <f t="shared" si="249"/>
        <v>5.75</v>
      </c>
      <c r="Q4004" s="13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3.2" hidden="1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 s="11">
        <f t="shared" si="249"/>
        <v>100.5</v>
      </c>
      <c r="Q4005" s="13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 s="11">
        <f t="shared" si="249"/>
        <v>1</v>
      </c>
      <c r="Q4006" s="13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3.2" hidden="1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 s="11">
        <f t="shared" si="249"/>
        <v>20</v>
      </c>
      <c r="Q4007" s="13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43.2" hidden="1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 s="11">
        <f t="shared" si="249"/>
        <v>2</v>
      </c>
      <c r="Q4008" s="13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3.2" hidden="1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 s="11">
        <f t="shared" si="249"/>
        <v>5</v>
      </c>
      <c r="Q4009" s="13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43.2" hidden="1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 s="11">
        <f t="shared" si="249"/>
        <v>15</v>
      </c>
      <c r="Q4010" s="13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3.2" hidden="1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 s="11">
        <f t="shared" si="249"/>
        <v>25</v>
      </c>
      <c r="Q4011" s="13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3.2" hidden="1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 s="11">
        <f t="shared" si="249"/>
        <v>45.84</v>
      </c>
      <c r="Q4012" s="13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43.2" hidden="1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 s="11">
        <f t="shared" si="249"/>
        <v>4.75</v>
      </c>
      <c r="Q4013" s="13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57.6" hidden="1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 s="11">
        <f t="shared" si="249"/>
        <v>0</v>
      </c>
      <c r="Q4014" s="13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57.6" hidden="1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 s="11">
        <f t="shared" si="249"/>
        <v>13</v>
      </c>
      <c r="Q4015" s="13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43.2" hidden="1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 s="11">
        <f t="shared" si="249"/>
        <v>0</v>
      </c>
      <c r="Q4016" s="13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43.2" hidden="1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 s="11">
        <f t="shared" si="249"/>
        <v>1</v>
      </c>
      <c r="Q4017" s="13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43.2" hidden="1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 s="11">
        <f t="shared" si="249"/>
        <v>10</v>
      </c>
      <c r="Q4018" s="13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43.2" hidden="1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 s="11">
        <f t="shared" si="249"/>
        <v>52.5</v>
      </c>
      <c r="Q4019" s="13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28.8" hidden="1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 s="11">
        <f t="shared" si="249"/>
        <v>32.5</v>
      </c>
      <c r="Q4020" s="13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43.2" hidden="1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 s="11">
        <f t="shared" si="249"/>
        <v>7.25</v>
      </c>
      <c r="Q4021" s="13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43.2" hidden="1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 s="11">
        <f t="shared" si="249"/>
        <v>33.33</v>
      </c>
      <c r="Q4022" s="13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3.2" hidden="1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 s="11">
        <f t="shared" si="249"/>
        <v>62.5</v>
      </c>
      <c r="Q4023" s="13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28.8" hidden="1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 s="11">
        <f t="shared" si="249"/>
        <v>63.56</v>
      </c>
      <c r="Q4024" s="13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3.2" hidden="1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1">
        <f t="shared" si="249"/>
        <v>0</v>
      </c>
      <c r="Q4025" s="13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43.2" hidden="1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 s="11">
        <f t="shared" si="249"/>
        <v>10</v>
      </c>
      <c r="Q4026" s="13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57.6" hidden="1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 s="11">
        <f t="shared" si="249"/>
        <v>62.5</v>
      </c>
      <c r="Q4027" s="13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3.2" hidden="1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1">
        <f t="shared" si="249"/>
        <v>0</v>
      </c>
      <c r="Q4028" s="13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43.2" hidden="1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 s="11">
        <f t="shared" si="249"/>
        <v>30.71</v>
      </c>
      <c r="Q4029" s="13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3.2" hidden="1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 s="11">
        <f t="shared" si="249"/>
        <v>51</v>
      </c>
      <c r="Q4030" s="13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3.2" hidden="1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1">
        <f t="shared" si="249"/>
        <v>0</v>
      </c>
      <c r="Q4031" s="13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57.6" hidden="1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 s="11">
        <f t="shared" si="249"/>
        <v>66.67</v>
      </c>
      <c r="Q4032" s="13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43.2" hidden="1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1">
        <f t="shared" si="249"/>
        <v>0</v>
      </c>
      <c r="Q4033" s="13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43.2" hidden="1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 s="11">
        <f t="shared" si="249"/>
        <v>59</v>
      </c>
      <c r="Q4034" s="13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3.2" hidden="1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 s="11">
        <f t="shared" ref="P4035:P4098" si="253">IFERROR(ROUND(E4035/L4035,2),0)</f>
        <v>65.34</v>
      </c>
      <c r="Q4035" s="13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 s="11">
        <f t="shared" si="253"/>
        <v>100</v>
      </c>
      <c r="Q4036" s="13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28.8" hidden="1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 s="11">
        <f t="shared" si="253"/>
        <v>147.4</v>
      </c>
      <c r="Q4037" s="13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3.2" hidden="1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 s="11">
        <f t="shared" si="253"/>
        <v>166.06</v>
      </c>
      <c r="Q4038" s="13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57.6" hidden="1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 s="11">
        <f t="shared" si="253"/>
        <v>40</v>
      </c>
      <c r="Q4039" s="13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3.2" hidden="1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 s="11">
        <f t="shared" si="253"/>
        <v>75.25</v>
      </c>
      <c r="Q4040" s="13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3.2" hidden="1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 s="11">
        <f t="shared" si="253"/>
        <v>60</v>
      </c>
      <c r="Q4041" s="13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3.2" hidden="1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 s="11">
        <f t="shared" si="253"/>
        <v>1250</v>
      </c>
      <c r="Q4042" s="13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28.8" hidden="1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 s="11">
        <f t="shared" si="253"/>
        <v>10.5</v>
      </c>
      <c r="Q4043" s="13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43.2" hidden="1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 s="11">
        <f t="shared" si="253"/>
        <v>7</v>
      </c>
      <c r="Q4044" s="13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3.2" hidden="1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 s="11">
        <f t="shared" si="253"/>
        <v>0</v>
      </c>
      <c r="Q4045" s="13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43.2" hidden="1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 s="11">
        <f t="shared" si="253"/>
        <v>56.25</v>
      </c>
      <c r="Q4046" s="13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57.6" hidden="1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 s="11">
        <f t="shared" si="253"/>
        <v>1</v>
      </c>
      <c r="Q4047" s="13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57.6" hidden="1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 s="11">
        <f t="shared" si="253"/>
        <v>38.33</v>
      </c>
      <c r="Q4048" s="13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3.2" hidden="1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 s="11">
        <f t="shared" si="253"/>
        <v>27.5</v>
      </c>
      <c r="Q4049" s="13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43.2" hidden="1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 s="11">
        <f t="shared" si="253"/>
        <v>32.979999999999997</v>
      </c>
      <c r="Q4050" s="13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43.2" hidden="1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 s="11">
        <f t="shared" si="253"/>
        <v>16</v>
      </c>
      <c r="Q4051" s="13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43.2" hidden="1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 s="11">
        <f t="shared" si="253"/>
        <v>1</v>
      </c>
      <c r="Q4052" s="13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3.2" hidden="1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 s="11">
        <f t="shared" si="253"/>
        <v>0</v>
      </c>
      <c r="Q4053" s="13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57.6" hidden="1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 s="11">
        <f t="shared" si="253"/>
        <v>86.62</v>
      </c>
      <c r="Q4054" s="13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43.2" hidden="1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 s="11">
        <f t="shared" si="253"/>
        <v>55</v>
      </c>
      <c r="Q4055" s="13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3.2" hidden="1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 s="11">
        <f t="shared" si="253"/>
        <v>0</v>
      </c>
      <c r="Q4056" s="13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43.2" hidden="1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 s="11">
        <f t="shared" si="253"/>
        <v>41.95</v>
      </c>
      <c r="Q4057" s="13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43.2" hidden="1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 s="11">
        <f t="shared" si="253"/>
        <v>88.33</v>
      </c>
      <c r="Q4058" s="13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57.6" hidden="1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 s="11">
        <f t="shared" si="253"/>
        <v>129.16999999999999</v>
      </c>
      <c r="Q4059" s="13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3.2" hidden="1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 s="11">
        <f t="shared" si="253"/>
        <v>23.75</v>
      </c>
      <c r="Q4060" s="13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3.2" hidden="1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 s="11">
        <f t="shared" si="253"/>
        <v>35.71</v>
      </c>
      <c r="Q4061" s="13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57.6" hidden="1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 s="11">
        <f t="shared" si="253"/>
        <v>57</v>
      </c>
      <c r="Q4062" s="13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3.2" hidden="1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 s="11">
        <f t="shared" si="253"/>
        <v>0</v>
      </c>
      <c r="Q4063" s="13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43.2" hidden="1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 s="11">
        <f t="shared" si="253"/>
        <v>163.33000000000001</v>
      </c>
      <c r="Q4064" s="13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43.2" hidden="1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 s="11">
        <f t="shared" si="253"/>
        <v>15</v>
      </c>
      <c r="Q4065" s="13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43.2" hidden="1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 s="11">
        <f t="shared" si="253"/>
        <v>64.17</v>
      </c>
      <c r="Q4066" s="13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28.8" hidden="1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 s="11">
        <f t="shared" si="253"/>
        <v>6.75</v>
      </c>
      <c r="Q4067" s="13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57.6" hidden="1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 s="11">
        <f t="shared" si="253"/>
        <v>25</v>
      </c>
      <c r="Q4068" s="13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43.2" hidden="1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 s="11">
        <f t="shared" si="253"/>
        <v>179.12</v>
      </c>
      <c r="Q4069" s="13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3.2" hidden="1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 s="11">
        <f t="shared" si="253"/>
        <v>34.950000000000003</v>
      </c>
      <c r="Q4070" s="13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3.2" hidden="1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 s="11">
        <f t="shared" si="253"/>
        <v>33.08</v>
      </c>
      <c r="Q4071" s="13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3.2" hidden="1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 s="11">
        <f t="shared" si="253"/>
        <v>27.5</v>
      </c>
      <c r="Q4072" s="13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57.6" hidden="1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 s="11">
        <f t="shared" si="253"/>
        <v>0</v>
      </c>
      <c r="Q4073" s="13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57.6" hidden="1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 s="11">
        <f t="shared" si="253"/>
        <v>2</v>
      </c>
      <c r="Q4074" s="13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3.2" hidden="1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 s="11">
        <f t="shared" si="253"/>
        <v>18.5</v>
      </c>
      <c r="Q4075" s="13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43.2" hidden="1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 s="11">
        <f t="shared" si="253"/>
        <v>35</v>
      </c>
      <c r="Q4076" s="13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43.2" hidden="1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 s="11">
        <f t="shared" si="253"/>
        <v>44.31</v>
      </c>
      <c r="Q4077" s="13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3.2" hidden="1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 s="11">
        <f t="shared" si="253"/>
        <v>0</v>
      </c>
      <c r="Q4078" s="13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43.2" hidden="1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 s="11">
        <f t="shared" si="253"/>
        <v>222.5</v>
      </c>
      <c r="Q4079" s="13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43.2" hidden="1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 s="11">
        <f t="shared" si="253"/>
        <v>0</v>
      </c>
      <c r="Q4080" s="13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43.2" hidden="1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 s="11">
        <f t="shared" si="253"/>
        <v>5</v>
      </c>
      <c r="Q4081" s="13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43.2" hidden="1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 s="11">
        <f t="shared" si="253"/>
        <v>0</v>
      </c>
      <c r="Q4082" s="13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3.2" hidden="1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 s="11">
        <f t="shared" si="253"/>
        <v>29.17</v>
      </c>
      <c r="Q4083" s="13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43.2" hidden="1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 s="11">
        <f t="shared" si="253"/>
        <v>1.5</v>
      </c>
      <c r="Q4084" s="13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43.2" hidden="1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 s="11">
        <f t="shared" si="253"/>
        <v>126.5</v>
      </c>
      <c r="Q4085" s="13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57.6" hidden="1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 s="11">
        <f t="shared" si="253"/>
        <v>10</v>
      </c>
      <c r="Q4086" s="13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43.2" hidden="1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 s="11">
        <f t="shared" si="253"/>
        <v>10</v>
      </c>
      <c r="Q4087" s="13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43.2" hidden="1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 s="11">
        <f t="shared" si="253"/>
        <v>9.4</v>
      </c>
      <c r="Q4088" s="13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 s="11">
        <f t="shared" si="253"/>
        <v>0</v>
      </c>
      <c r="Q4089" s="13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3.2" hidden="1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 s="11">
        <f t="shared" si="253"/>
        <v>72</v>
      </c>
      <c r="Q4090" s="13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57.6" hidden="1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 s="11">
        <f t="shared" si="253"/>
        <v>30</v>
      </c>
      <c r="Q4091" s="13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3.2" hidden="1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 s="11">
        <f t="shared" si="253"/>
        <v>10.67</v>
      </c>
      <c r="Q4092" s="13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43.2" hidden="1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 s="11">
        <f t="shared" si="253"/>
        <v>25.5</v>
      </c>
      <c r="Q4093" s="13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3.2" hidden="1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 s="11">
        <f t="shared" si="253"/>
        <v>20</v>
      </c>
      <c r="Q4094" s="13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43.2" hidden="1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 s="11">
        <f t="shared" si="253"/>
        <v>15</v>
      </c>
      <c r="Q4095" s="13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3.2" hidden="1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 s="11">
        <f t="shared" si="253"/>
        <v>91.25</v>
      </c>
      <c r="Q4096" s="13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3.2" hidden="1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 s="11">
        <f t="shared" si="253"/>
        <v>800</v>
      </c>
      <c r="Q4097" s="13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3.2" hidden="1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 s="11">
        <f t="shared" si="253"/>
        <v>80</v>
      </c>
      <c r="Q4098" s="13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43.2" hidden="1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 s="11">
        <f t="shared" ref="P4099:P4115" si="257">IFERROR(ROUND(E4099/L4099,2),0)</f>
        <v>0</v>
      </c>
      <c r="Q4099" s="13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 s="11">
        <f t="shared" si="257"/>
        <v>0</v>
      </c>
      <c r="Q4100" s="13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57.6" hidden="1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 s="11">
        <f t="shared" si="257"/>
        <v>50</v>
      </c>
      <c r="Q4101" s="13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3.2" hidden="1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 s="11">
        <f t="shared" si="257"/>
        <v>0</v>
      </c>
      <c r="Q4102" s="13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43.2" hidden="1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 s="11">
        <f t="shared" si="257"/>
        <v>0</v>
      </c>
      <c r="Q4103" s="13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3.2" hidden="1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 s="11">
        <f t="shared" si="257"/>
        <v>22.83</v>
      </c>
      <c r="Q4104" s="13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3.2" hidden="1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 s="11">
        <f t="shared" si="257"/>
        <v>16.670000000000002</v>
      </c>
      <c r="Q4105" s="13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3.2" hidden="1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 s="11">
        <f t="shared" si="257"/>
        <v>45.79</v>
      </c>
      <c r="Q4106" s="13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57.6" hidden="1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 s="11">
        <f t="shared" si="257"/>
        <v>383.33</v>
      </c>
      <c r="Q4107" s="13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43.2" hidden="1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 s="11">
        <f t="shared" si="257"/>
        <v>106.97</v>
      </c>
      <c r="Q4108" s="13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43.2" hidden="1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 s="11">
        <f t="shared" si="257"/>
        <v>10.25</v>
      </c>
      <c r="Q4109" s="13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3.2" hidden="1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 s="11">
        <f t="shared" si="257"/>
        <v>59</v>
      </c>
      <c r="Q4110" s="13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3.2" hidden="1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 s="11">
        <f t="shared" si="257"/>
        <v>0</v>
      </c>
      <c r="Q4111" s="13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43.2" hidden="1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 s="11">
        <f t="shared" si="257"/>
        <v>14.33</v>
      </c>
      <c r="Q4112" s="13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3.2" hidden="1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 s="11">
        <f t="shared" si="257"/>
        <v>15.67</v>
      </c>
      <c r="Q4113" s="13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43.2" hidden="1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 s="11">
        <f t="shared" si="257"/>
        <v>1</v>
      </c>
      <c r="Q4114" s="13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43.2" hidden="1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 s="11">
        <f t="shared" si="257"/>
        <v>1</v>
      </c>
      <c r="Q4115" s="13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4" operator="equal">
      <formula>"canceled"</formula>
    </cfRule>
    <cfRule type="cellIs" dxfId="10" priority="5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68581-34F0-4A27-A857-24AE442A610A}">
  <dimension ref="A1:C14"/>
  <sheetViews>
    <sheetView workbookViewId="0">
      <selection activeCell="D14" sqref="D14"/>
    </sheetView>
  </sheetViews>
  <sheetFormatPr defaultRowHeight="14.4" x14ac:dyDescent="0.3"/>
  <cols>
    <col min="1" max="1" width="27.6640625" bestFit="1" customWidth="1"/>
    <col min="2" max="2" width="10.21875" bestFit="1" customWidth="1"/>
    <col min="3" max="3" width="11.21875" bestFit="1" customWidth="1"/>
  </cols>
  <sheetData>
    <row r="1" spans="1:3" x14ac:dyDescent="0.3">
      <c r="A1" t="s">
        <v>8390</v>
      </c>
      <c r="B1" t="s">
        <v>8384</v>
      </c>
      <c r="C1" t="s">
        <v>8385</v>
      </c>
    </row>
    <row r="2" spans="1:3" x14ac:dyDescent="0.3">
      <c r="A2" t="s">
        <v>8386</v>
      </c>
      <c r="B2" s="18">
        <f>AVERAGE('Successful US Kickstarters'!D:D)</f>
        <v>5048.8786407766993</v>
      </c>
      <c r="C2" s="18">
        <f>AVERAGE('Failed US Kickstarters'!D:D)</f>
        <v>10554.212</v>
      </c>
    </row>
    <row r="3" spans="1:3" x14ac:dyDescent="0.3">
      <c r="A3" t="s">
        <v>8387</v>
      </c>
      <c r="B3" s="18">
        <f>MEDIAN('Successful US Kickstarters'!D:D)</f>
        <v>3000</v>
      </c>
      <c r="C3" s="18">
        <f>MEDIAN('Failed US Kickstarters'!D:D)</f>
        <v>5000</v>
      </c>
    </row>
    <row r="4" spans="1:3" x14ac:dyDescent="0.3">
      <c r="A4" t="s">
        <v>8391</v>
      </c>
      <c r="B4" s="18">
        <f>_xlfn.STDEV.P('Successful US Kickstarters'!D:D)</f>
        <v>7748.7537726373303</v>
      </c>
      <c r="C4" s="18">
        <f>_xlfn.STDEV.P('Failed US Kickstarters'!D:D)</f>
        <v>21967.731061515115</v>
      </c>
    </row>
    <row r="5" spans="1:3" x14ac:dyDescent="0.3">
      <c r="A5" t="s">
        <v>8392</v>
      </c>
      <c r="B5" s="18">
        <f>_xlfn.QUARTILE.EXC('Successful US Kickstarters'!D:D, 3)</f>
        <v>5000</v>
      </c>
      <c r="C5" s="18">
        <f>_xlfn.QUARTILE.EXC('Failed US Kickstarters'!D:D, 3)</f>
        <v>10000</v>
      </c>
    </row>
    <row r="6" spans="1:3" x14ac:dyDescent="0.3">
      <c r="A6" t="s">
        <v>8393</v>
      </c>
      <c r="B6" s="18">
        <f>_xlfn.QUARTILE.EXC('Successful US Kickstarters'!D:D, 1)</f>
        <v>1500</v>
      </c>
      <c r="C6" s="18">
        <f>_xlfn.QUARTILE.EXC('Failed US Kickstarters'!D:D, 1)</f>
        <v>2000</v>
      </c>
    </row>
    <row r="7" spans="1:3" x14ac:dyDescent="0.3">
      <c r="A7" t="s">
        <v>8394</v>
      </c>
      <c r="B7" s="18">
        <f>B5-B6</f>
        <v>3500</v>
      </c>
      <c r="C7" s="18">
        <f>C5-C6</f>
        <v>8000</v>
      </c>
    </row>
    <row r="8" spans="1:3" x14ac:dyDescent="0.3">
      <c r="B8" s="18"/>
      <c r="C8" s="18"/>
    </row>
    <row r="9" spans="1:3" x14ac:dyDescent="0.3">
      <c r="A9" t="s">
        <v>8388</v>
      </c>
      <c r="B9" s="18">
        <f>AVERAGE('Successful US Kickstarters'!E:E)</f>
        <v>5601.5458009708727</v>
      </c>
      <c r="C9" s="18">
        <f>AVERAGE('Failed US Kickstarters'!E:E)</f>
        <v>558.65484000000004</v>
      </c>
    </row>
    <row r="10" spans="1:3" x14ac:dyDescent="0.3">
      <c r="A10" t="s">
        <v>8389</v>
      </c>
      <c r="B10" s="18">
        <f>MEDIAN('Successful US Kickstarters'!E:E)</f>
        <v>3167.5</v>
      </c>
      <c r="C10" s="18">
        <f>MEDIAN('Failed US Kickstarters'!E:E)</f>
        <v>103</v>
      </c>
    </row>
    <row r="11" spans="1:3" x14ac:dyDescent="0.3">
      <c r="A11" t="s">
        <v>8395</v>
      </c>
      <c r="B11" s="18">
        <f>_xlfn.STDEV.P('Successful US Kickstarters'!E:E)</f>
        <v>8334.5731699164608</v>
      </c>
      <c r="C11" s="18">
        <f>_xlfn.STDEV.P('Failed US Kickstarters'!E:E)</f>
        <v>1330.5230280400915</v>
      </c>
    </row>
    <row r="12" spans="1:3" x14ac:dyDescent="0.3">
      <c r="A12" t="s">
        <v>8396</v>
      </c>
      <c r="B12" s="18">
        <f>_xlfn.QUARTILE.EXC('Successful US Kickstarters'!E:E, 3)</f>
        <v>5699</v>
      </c>
      <c r="C12" s="18">
        <f>_xlfn.QUARTILE.EXC('Failed US Kickstarters'!E:E, 3)</f>
        <v>501</v>
      </c>
    </row>
    <row r="13" spans="1:3" x14ac:dyDescent="0.3">
      <c r="A13" t="s">
        <v>8397</v>
      </c>
      <c r="B13" s="18">
        <f>_xlfn.QUARTILE.EXC('Successful US Kickstarters'!E:E, 1)</f>
        <v>1716.5074999999999</v>
      </c>
      <c r="C13" s="18">
        <f>_xlfn.QUARTILE.EXC('Failed US Kickstarters'!E:E, 1)</f>
        <v>9.25</v>
      </c>
    </row>
    <row r="14" spans="1:3" x14ac:dyDescent="0.3">
      <c r="A14" t="s">
        <v>8398</v>
      </c>
      <c r="B14" s="18">
        <f>B12-B13</f>
        <v>3982.4925000000003</v>
      </c>
      <c r="C14" s="18">
        <f>C12-C13</f>
        <v>491.75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64C68-ADBD-4F52-BCCD-B14517ED7490}">
  <dimension ref="A1:T251"/>
  <sheetViews>
    <sheetView workbookViewId="0">
      <selection activeCell="R1" sqref="R1"/>
    </sheetView>
  </sheetViews>
  <sheetFormatPr defaultRowHeight="14.4" x14ac:dyDescent="0.3"/>
  <cols>
    <col min="1" max="1" width="5" bestFit="1" customWidth="1"/>
    <col min="2" max="2" width="20.5546875" bestFit="1" customWidth="1"/>
    <col min="3" max="3" width="41.77734375" bestFit="1" customWidth="1"/>
    <col min="4" max="4" width="12.21875" bestFit="1" customWidth="1"/>
    <col min="5" max="5" width="10" bestFit="1" customWidth="1"/>
    <col min="6" max="6" width="9.441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8358</v>
      </c>
      <c r="S1" s="10" t="s">
        <v>8365</v>
      </c>
      <c r="T1" s="10" t="s">
        <v>8366</v>
      </c>
    </row>
    <row r="2" spans="1:20" ht="43.2" x14ac:dyDescent="0.3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11">
        <v>0</v>
      </c>
      <c r="Q2" s="13" t="s">
        <v>8315</v>
      </c>
      <c r="R2" t="s">
        <v>8316</v>
      </c>
      <c r="S2" s="16">
        <v>42492.737847222219</v>
      </c>
      <c r="T2" s="16">
        <v>42534.166666666672</v>
      </c>
    </row>
    <row r="3" spans="1:20" ht="57.6" x14ac:dyDescent="0.3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11">
        <v>60.67</v>
      </c>
      <c r="Q3" s="13" t="s">
        <v>8315</v>
      </c>
      <c r="R3" t="s">
        <v>8316</v>
      </c>
      <c r="S3" s="16">
        <v>42103.016585648147</v>
      </c>
      <c r="T3" s="16">
        <v>42163.016585648147</v>
      </c>
    </row>
    <row r="4" spans="1:20" ht="57.6" x14ac:dyDescent="0.3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11">
        <v>0</v>
      </c>
      <c r="Q4" s="13" t="s">
        <v>8315</v>
      </c>
      <c r="R4" t="s">
        <v>8316</v>
      </c>
      <c r="S4" s="16">
        <v>42108.692060185189</v>
      </c>
      <c r="T4" s="16">
        <v>42153.692060185189</v>
      </c>
    </row>
    <row r="5" spans="1:20" ht="57.6" x14ac:dyDescent="0.3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11">
        <v>0</v>
      </c>
      <c r="Q5" s="13" t="s">
        <v>8315</v>
      </c>
      <c r="R5" t="s">
        <v>8316</v>
      </c>
      <c r="S5" s="16">
        <v>42453.806307870371</v>
      </c>
      <c r="T5" s="16">
        <v>42513.806307870371</v>
      </c>
    </row>
    <row r="6" spans="1:20" ht="57.6" x14ac:dyDescent="0.3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11">
        <v>23.33</v>
      </c>
      <c r="Q6" s="13" t="s">
        <v>8315</v>
      </c>
      <c r="R6" t="s">
        <v>8316</v>
      </c>
      <c r="S6" s="16">
        <v>42123.648831018523</v>
      </c>
      <c r="T6" s="16">
        <v>42153.648831018523</v>
      </c>
    </row>
    <row r="7" spans="1:20" ht="43.2" x14ac:dyDescent="0.3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11">
        <v>23.92</v>
      </c>
      <c r="Q7" s="13" t="s">
        <v>8315</v>
      </c>
      <c r="R7" t="s">
        <v>8316</v>
      </c>
      <c r="S7" s="16">
        <v>41858.007071759261</v>
      </c>
      <c r="T7" s="16">
        <v>41888.007071759261</v>
      </c>
    </row>
    <row r="8" spans="1:20" ht="43.2" x14ac:dyDescent="0.3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11">
        <v>15.83</v>
      </c>
      <c r="Q8" s="13" t="s">
        <v>8315</v>
      </c>
      <c r="R8" t="s">
        <v>8316</v>
      </c>
      <c r="S8" s="16">
        <v>41781.045173611114</v>
      </c>
      <c r="T8" s="16">
        <v>41811.045173611114</v>
      </c>
    </row>
    <row r="9" spans="1:20" ht="57.6" x14ac:dyDescent="0.3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11">
        <v>60</v>
      </c>
      <c r="Q9" s="13" t="s">
        <v>8315</v>
      </c>
      <c r="R9" t="s">
        <v>8316</v>
      </c>
      <c r="S9" s="16">
        <v>42370.007766203707</v>
      </c>
      <c r="T9" s="16">
        <v>42398.981944444444</v>
      </c>
    </row>
    <row r="10" spans="1:20" ht="43.2" x14ac:dyDescent="0.3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11">
        <v>24.33</v>
      </c>
      <c r="Q10" s="13" t="s">
        <v>8315</v>
      </c>
      <c r="R10" t="s">
        <v>8316</v>
      </c>
      <c r="S10" s="16">
        <v>42165.037581018521</v>
      </c>
      <c r="T10" s="16">
        <v>42224.898611111115</v>
      </c>
    </row>
    <row r="11" spans="1:20" ht="57.6" x14ac:dyDescent="0.3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11">
        <v>29.56</v>
      </c>
      <c r="Q11" s="13" t="s">
        <v>8315</v>
      </c>
      <c r="R11" t="s">
        <v>8316</v>
      </c>
      <c r="S11" s="16">
        <v>42480.800648148142</v>
      </c>
      <c r="T11" s="16">
        <v>42540.800648148142</v>
      </c>
    </row>
    <row r="12" spans="1:20" ht="43.2" x14ac:dyDescent="0.3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11">
        <v>18.329999999999998</v>
      </c>
      <c r="Q12" s="13" t="s">
        <v>8315</v>
      </c>
      <c r="R12" t="s">
        <v>8316</v>
      </c>
      <c r="S12" s="16">
        <v>41784.789687500001</v>
      </c>
      <c r="T12" s="16">
        <v>41814.789687500001</v>
      </c>
    </row>
    <row r="13" spans="1:20" ht="57.6" x14ac:dyDescent="0.3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11">
        <v>20</v>
      </c>
      <c r="Q13" s="13" t="s">
        <v>8315</v>
      </c>
      <c r="R13" t="s">
        <v>8316</v>
      </c>
      <c r="S13" s="16">
        <v>41831.675034722226</v>
      </c>
      <c r="T13" s="16">
        <v>41891.675034722226</v>
      </c>
    </row>
    <row r="14" spans="1:20" ht="43.2" x14ac:dyDescent="0.3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11">
        <v>0</v>
      </c>
      <c r="Q14" s="13" t="s">
        <v>8315</v>
      </c>
      <c r="R14" t="s">
        <v>8316</v>
      </c>
      <c r="S14" s="16">
        <v>41950.114108796297</v>
      </c>
      <c r="T14" s="16">
        <v>42010.114108796297</v>
      </c>
    </row>
    <row r="15" spans="1:20" ht="43.2" x14ac:dyDescent="0.3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11">
        <v>22.5</v>
      </c>
      <c r="Q15" s="13" t="s">
        <v>8315</v>
      </c>
      <c r="R15" t="s">
        <v>8316</v>
      </c>
      <c r="S15" s="16">
        <v>42627.955104166671</v>
      </c>
      <c r="T15" s="16">
        <v>42657.916666666672</v>
      </c>
    </row>
    <row r="16" spans="1:20" ht="57.6" x14ac:dyDescent="0.3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11">
        <v>50.4</v>
      </c>
      <c r="Q16" s="13" t="s">
        <v>8315</v>
      </c>
      <c r="R16" t="s">
        <v>8316</v>
      </c>
      <c r="S16" s="16">
        <v>42531.195277777777</v>
      </c>
      <c r="T16" s="16">
        <v>42555.166666666672</v>
      </c>
    </row>
    <row r="17" spans="1:20" ht="57.6" x14ac:dyDescent="0.3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11">
        <v>105.03</v>
      </c>
      <c r="Q17" s="13" t="s">
        <v>8315</v>
      </c>
      <c r="R17" t="s">
        <v>8316</v>
      </c>
      <c r="S17" s="16">
        <v>42618.827013888891</v>
      </c>
      <c r="T17" s="16">
        <v>42648.827013888891</v>
      </c>
    </row>
    <row r="18" spans="1:20" ht="57.6" x14ac:dyDescent="0.3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11">
        <v>35.4</v>
      </c>
      <c r="Q18" s="13" t="s">
        <v>8315</v>
      </c>
      <c r="R18" t="s">
        <v>8316</v>
      </c>
      <c r="S18" s="16">
        <v>42540.593530092592</v>
      </c>
      <c r="T18" s="16">
        <v>42570.593530092592</v>
      </c>
    </row>
    <row r="19" spans="1:20" ht="57.6" x14ac:dyDescent="0.3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11">
        <v>83.33</v>
      </c>
      <c r="Q19" s="13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3.2" x14ac:dyDescent="0.3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11">
        <v>35.92</v>
      </c>
      <c r="Q20" s="13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3.2" x14ac:dyDescent="0.3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11">
        <v>0</v>
      </c>
      <c r="Q21" s="13" t="s">
        <v>8315</v>
      </c>
      <c r="R21" t="s">
        <v>8316</v>
      </c>
      <c r="S21" s="16">
        <v>42115.11618055556</v>
      </c>
      <c r="T21" s="16">
        <v>42175.11618055556</v>
      </c>
    </row>
    <row r="22" spans="1:20" ht="57.6" x14ac:dyDescent="0.3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11">
        <v>119.13</v>
      </c>
      <c r="Q22" s="13" t="s">
        <v>8315</v>
      </c>
      <c r="R22" t="s">
        <v>8316</v>
      </c>
      <c r="S22" s="16">
        <v>42002.817488425921</v>
      </c>
      <c r="T22" s="16">
        <v>42032.817488425921</v>
      </c>
    </row>
    <row r="23" spans="1:20" ht="57.6" x14ac:dyDescent="0.3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11">
        <v>90.33</v>
      </c>
      <c r="Q23" s="13" t="s">
        <v>8315</v>
      </c>
      <c r="R23" t="s">
        <v>8316</v>
      </c>
      <c r="S23" s="16">
        <v>42722.84474537037</v>
      </c>
      <c r="T23" s="16">
        <v>42752.84474537037</v>
      </c>
    </row>
    <row r="24" spans="1:20" ht="57.6" x14ac:dyDescent="0.3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11">
        <v>2.33</v>
      </c>
      <c r="Q24" s="13" t="s">
        <v>8315</v>
      </c>
      <c r="R24" t="s">
        <v>8316</v>
      </c>
      <c r="S24" s="16">
        <v>42465.128391203703</v>
      </c>
      <c r="T24" s="16">
        <v>42495.128391203703</v>
      </c>
    </row>
    <row r="25" spans="1:20" ht="43.2" x14ac:dyDescent="0.3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11">
        <v>0</v>
      </c>
      <c r="Q25" s="13" t="s">
        <v>8315</v>
      </c>
      <c r="R25" t="s">
        <v>8316</v>
      </c>
      <c r="S25" s="16">
        <v>42171.743969907402</v>
      </c>
      <c r="T25" s="16">
        <v>42201.743969907402</v>
      </c>
    </row>
    <row r="26" spans="1:20" ht="57.6" x14ac:dyDescent="0.3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11">
        <v>108.33</v>
      </c>
      <c r="Q26" s="13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3.2" x14ac:dyDescent="0.3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11">
        <v>29</v>
      </c>
      <c r="Q27" s="13" t="s">
        <v>8315</v>
      </c>
      <c r="R27" t="s">
        <v>8316</v>
      </c>
      <c r="S27" s="16">
        <v>42359.725243055553</v>
      </c>
      <c r="T27" s="16">
        <v>42389.725243055553</v>
      </c>
    </row>
    <row r="28" spans="1:20" ht="57.6" x14ac:dyDescent="0.3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11">
        <v>96.55</v>
      </c>
      <c r="Q28" s="13" t="s">
        <v>8315</v>
      </c>
      <c r="R28" t="s">
        <v>8316</v>
      </c>
      <c r="S28" s="16">
        <v>42192.905694444446</v>
      </c>
      <c r="T28" s="16">
        <v>42236.711805555555</v>
      </c>
    </row>
    <row r="29" spans="1:20" ht="43.2" x14ac:dyDescent="0.3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11">
        <v>0</v>
      </c>
      <c r="Q29" s="13" t="s">
        <v>8315</v>
      </c>
      <c r="R29" t="s">
        <v>8316</v>
      </c>
      <c r="S29" s="16">
        <v>41916.597638888888</v>
      </c>
      <c r="T29" s="16">
        <v>41976.639305555553</v>
      </c>
    </row>
    <row r="30" spans="1:20" ht="57.6" x14ac:dyDescent="0.3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11">
        <v>63</v>
      </c>
      <c r="Q30" s="13" t="s">
        <v>8315</v>
      </c>
      <c r="R30" t="s">
        <v>8316</v>
      </c>
      <c r="S30" s="16">
        <v>42461.596273148149</v>
      </c>
      <c r="T30" s="16">
        <v>42491.596273148149</v>
      </c>
    </row>
    <row r="31" spans="1:20" ht="57.6" x14ac:dyDescent="0.3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11">
        <v>381.6</v>
      </c>
      <c r="Q31" s="13" t="s">
        <v>8315</v>
      </c>
      <c r="R31" t="s">
        <v>8316</v>
      </c>
      <c r="S31" s="16">
        <v>42370.90320601852</v>
      </c>
      <c r="T31" s="16">
        <v>42406.207638888889</v>
      </c>
    </row>
    <row r="32" spans="1:20" ht="28.8" x14ac:dyDescent="0.3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11">
        <v>46.25</v>
      </c>
      <c r="Q32" s="13" t="s">
        <v>8315</v>
      </c>
      <c r="R32" t="s">
        <v>8316</v>
      </c>
      <c r="S32" s="16">
        <v>41948.727256944447</v>
      </c>
      <c r="T32" s="16">
        <v>41978.727256944447</v>
      </c>
    </row>
    <row r="33" spans="1:20" ht="28.8" x14ac:dyDescent="0.3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11">
        <v>26</v>
      </c>
      <c r="Q33" s="13" t="s">
        <v>8315</v>
      </c>
      <c r="R33" t="s">
        <v>8316</v>
      </c>
      <c r="S33" s="16">
        <v>42047.07640046296</v>
      </c>
      <c r="T33" s="16">
        <v>42077.034733796296</v>
      </c>
    </row>
    <row r="34" spans="1:20" ht="43.2" x14ac:dyDescent="0.3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11">
        <v>10</v>
      </c>
      <c r="Q34" s="13" t="s">
        <v>8315</v>
      </c>
      <c r="R34" t="s">
        <v>8316</v>
      </c>
      <c r="S34" s="16">
        <v>42261.632916666669</v>
      </c>
      <c r="T34" s="16">
        <v>42266.165972222225</v>
      </c>
    </row>
    <row r="35" spans="1:20" ht="43.2" x14ac:dyDescent="0.3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11">
        <v>5</v>
      </c>
      <c r="Q35" s="13" t="s">
        <v>8315</v>
      </c>
      <c r="R35" t="s">
        <v>8316</v>
      </c>
      <c r="S35" s="16">
        <v>41985.427361111113</v>
      </c>
      <c r="T35" s="16">
        <v>42015.427361111113</v>
      </c>
    </row>
    <row r="36" spans="1:20" ht="43.2" x14ac:dyDescent="0.3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11">
        <v>0</v>
      </c>
      <c r="Q36" s="13" t="s">
        <v>8315</v>
      </c>
      <c r="R36" t="s">
        <v>8316</v>
      </c>
      <c r="S36" s="16">
        <v>41922.535185185188</v>
      </c>
      <c r="T36" s="16">
        <v>41930.207638888889</v>
      </c>
    </row>
    <row r="37" spans="1:20" ht="43.2" x14ac:dyDescent="0.3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11">
        <v>81.569999999999993</v>
      </c>
      <c r="Q37" s="13" t="s">
        <v>8315</v>
      </c>
      <c r="R37" t="s">
        <v>8316</v>
      </c>
      <c r="S37" s="16">
        <v>41850.863252314812</v>
      </c>
      <c r="T37" s="16">
        <v>41880.863252314812</v>
      </c>
    </row>
    <row r="38" spans="1:20" ht="57.6" x14ac:dyDescent="0.3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11">
        <v>7</v>
      </c>
      <c r="Q38" s="13" t="s">
        <v>8315</v>
      </c>
      <c r="R38" t="s">
        <v>8316</v>
      </c>
      <c r="S38" s="16">
        <v>41831.742962962962</v>
      </c>
      <c r="T38" s="16">
        <v>41860.125</v>
      </c>
    </row>
    <row r="39" spans="1:20" ht="57.6" x14ac:dyDescent="0.3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11">
        <v>27.3</v>
      </c>
      <c r="Q39" s="13" t="s">
        <v>8315</v>
      </c>
      <c r="R39" t="s">
        <v>8316</v>
      </c>
      <c r="S39" s="16">
        <v>42415.883425925931</v>
      </c>
      <c r="T39" s="16">
        <v>42475.84175925926</v>
      </c>
    </row>
    <row r="40" spans="1:20" ht="43.2" x14ac:dyDescent="0.3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11">
        <v>29.41</v>
      </c>
      <c r="Q40" s="13" t="s">
        <v>8315</v>
      </c>
      <c r="R40" t="s">
        <v>8316</v>
      </c>
      <c r="S40" s="16">
        <v>41869.714166666665</v>
      </c>
      <c r="T40" s="16">
        <v>41876.875</v>
      </c>
    </row>
    <row r="41" spans="1:20" ht="28.8" x14ac:dyDescent="0.3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11">
        <v>12.5</v>
      </c>
      <c r="Q41" s="13" t="s">
        <v>8315</v>
      </c>
      <c r="R41" t="s">
        <v>8316</v>
      </c>
      <c r="S41" s="16">
        <v>41953.773090277777</v>
      </c>
      <c r="T41" s="16">
        <v>42013.083333333328</v>
      </c>
    </row>
    <row r="42" spans="1:20" ht="43.2" x14ac:dyDescent="0.3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11">
        <v>0</v>
      </c>
      <c r="Q42" s="13" t="s">
        <v>8315</v>
      </c>
      <c r="R42" t="s">
        <v>8316</v>
      </c>
      <c r="S42" s="16">
        <v>42037.986284722225</v>
      </c>
      <c r="T42" s="16">
        <v>42097.944618055553</v>
      </c>
    </row>
    <row r="43" spans="1:20" ht="57.6" x14ac:dyDescent="0.3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11">
        <v>5.75</v>
      </c>
      <c r="Q43" s="13" t="s">
        <v>8315</v>
      </c>
      <c r="R43" t="s">
        <v>8316</v>
      </c>
      <c r="S43" s="16">
        <v>41811.555462962962</v>
      </c>
      <c r="T43" s="16">
        <v>41812.875</v>
      </c>
    </row>
    <row r="44" spans="1:20" ht="43.2" x14ac:dyDescent="0.3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11">
        <v>52.08</v>
      </c>
      <c r="Q44" s="13" t="s">
        <v>8315</v>
      </c>
      <c r="R44" t="s">
        <v>8316</v>
      </c>
      <c r="S44" s="16">
        <v>42701.908807870372</v>
      </c>
      <c r="T44" s="16">
        <v>42716.25</v>
      </c>
    </row>
    <row r="45" spans="1:20" ht="57.6" x14ac:dyDescent="0.3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11">
        <v>183.33</v>
      </c>
      <c r="Q45" s="13" t="s">
        <v>8315</v>
      </c>
      <c r="R45" t="s">
        <v>8316</v>
      </c>
      <c r="S45" s="16">
        <v>42258.646504629629</v>
      </c>
      <c r="T45" s="16">
        <v>42288.645196759258</v>
      </c>
    </row>
    <row r="46" spans="1:20" ht="43.2" x14ac:dyDescent="0.3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11">
        <v>26.33</v>
      </c>
      <c r="Q46" s="13" t="s">
        <v>8315</v>
      </c>
      <c r="R46" t="s">
        <v>8316</v>
      </c>
      <c r="S46" s="16">
        <v>42278.664965277778</v>
      </c>
      <c r="T46" s="16">
        <v>42308.664965277778</v>
      </c>
    </row>
    <row r="47" spans="1:20" ht="43.2" x14ac:dyDescent="0.3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11">
        <v>0</v>
      </c>
      <c r="Q47" s="13" t="s">
        <v>8315</v>
      </c>
      <c r="R47" t="s">
        <v>8316</v>
      </c>
      <c r="S47" s="16">
        <v>42515.078217592592</v>
      </c>
      <c r="T47" s="16">
        <v>42575.078217592592</v>
      </c>
    </row>
    <row r="48" spans="1:20" ht="57.6" x14ac:dyDescent="0.3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11">
        <v>486.43</v>
      </c>
      <c r="Q48" s="13" t="s">
        <v>8315</v>
      </c>
      <c r="R48" t="s">
        <v>8316</v>
      </c>
      <c r="S48" s="16">
        <v>41830.234166666669</v>
      </c>
      <c r="T48" s="16">
        <v>41860.234166666669</v>
      </c>
    </row>
    <row r="49" spans="1:20" ht="43.2" x14ac:dyDescent="0.3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11">
        <v>3</v>
      </c>
      <c r="Q49" s="13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3.2" x14ac:dyDescent="0.3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11">
        <v>25</v>
      </c>
      <c r="Q50" s="13" t="s">
        <v>8315</v>
      </c>
      <c r="R50" t="s">
        <v>8316</v>
      </c>
      <c r="S50" s="16">
        <v>42210.439768518518</v>
      </c>
      <c r="T50" s="16">
        <v>42240.439768518518</v>
      </c>
    </row>
    <row r="51" spans="1:20" ht="43.2" x14ac:dyDescent="0.3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11">
        <v>9.75</v>
      </c>
      <c r="Q51" s="13" t="s">
        <v>8315</v>
      </c>
      <c r="R51" t="s">
        <v>8316</v>
      </c>
      <c r="S51" s="16">
        <v>42196.166874999995</v>
      </c>
      <c r="T51" s="16">
        <v>42256.166874999995</v>
      </c>
    </row>
    <row r="52" spans="1:20" ht="43.2" x14ac:dyDescent="0.3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11">
        <v>36.590000000000003</v>
      </c>
      <c r="Q52" s="13" t="s">
        <v>8315</v>
      </c>
      <c r="R52" t="s">
        <v>8316</v>
      </c>
      <c r="S52" s="16">
        <v>42606.056863425925</v>
      </c>
      <c r="T52" s="16">
        <v>42620.056863425925</v>
      </c>
    </row>
    <row r="53" spans="1:20" ht="57.6" x14ac:dyDescent="0.3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11">
        <v>80.709999999999994</v>
      </c>
      <c r="Q53" s="13" t="s">
        <v>8315</v>
      </c>
      <c r="R53" t="s">
        <v>8316</v>
      </c>
      <c r="S53" s="16">
        <v>42199.648912037039</v>
      </c>
      <c r="T53" s="16">
        <v>42217.041666666672</v>
      </c>
    </row>
    <row r="54" spans="1:20" ht="57.6" x14ac:dyDescent="0.3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11">
        <v>1</v>
      </c>
      <c r="Q54" s="13" t="s">
        <v>8315</v>
      </c>
      <c r="R54" t="s">
        <v>8316</v>
      </c>
      <c r="S54" s="16">
        <v>42444.877743055549</v>
      </c>
      <c r="T54" s="16">
        <v>42504.877743055549</v>
      </c>
    </row>
    <row r="55" spans="1:20" ht="57.6" x14ac:dyDescent="0.3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11">
        <v>52.8</v>
      </c>
      <c r="Q55" s="13" t="s">
        <v>8315</v>
      </c>
      <c r="R55" t="s">
        <v>8316</v>
      </c>
      <c r="S55" s="16">
        <v>42499.731701388882</v>
      </c>
      <c r="T55" s="16">
        <v>42529.731701388882</v>
      </c>
    </row>
    <row r="56" spans="1:20" ht="57.6" x14ac:dyDescent="0.3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11">
        <v>20</v>
      </c>
      <c r="Q56" s="13" t="s">
        <v>8315</v>
      </c>
      <c r="R56" t="s">
        <v>8316</v>
      </c>
      <c r="S56" s="16">
        <v>41929.266215277778</v>
      </c>
      <c r="T56" s="16">
        <v>41968.823611111111</v>
      </c>
    </row>
    <row r="57" spans="1:20" ht="57.6" x14ac:dyDescent="0.3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11">
        <v>46.93</v>
      </c>
      <c r="Q57" s="13" t="s">
        <v>8315</v>
      </c>
      <c r="R57" t="s">
        <v>8316</v>
      </c>
      <c r="S57" s="16">
        <v>42142.768819444449</v>
      </c>
      <c r="T57" s="16">
        <v>42182.768819444449</v>
      </c>
    </row>
    <row r="58" spans="1:20" ht="43.2" x14ac:dyDescent="0.3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11">
        <v>78.08</v>
      </c>
      <c r="Q58" s="13" t="s">
        <v>8315</v>
      </c>
      <c r="R58" t="s">
        <v>8316</v>
      </c>
      <c r="S58" s="16">
        <v>42354.131643518514</v>
      </c>
      <c r="T58" s="16">
        <v>42384.131643518514</v>
      </c>
    </row>
    <row r="59" spans="1:20" ht="43.2" x14ac:dyDescent="0.3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11">
        <v>1</v>
      </c>
      <c r="Q59" s="13" t="s">
        <v>8315</v>
      </c>
      <c r="R59" t="s">
        <v>8316</v>
      </c>
      <c r="S59" s="16">
        <v>41828.922905092593</v>
      </c>
      <c r="T59" s="16">
        <v>41888.922905092593</v>
      </c>
    </row>
    <row r="60" spans="1:20" ht="43.2" x14ac:dyDescent="0.3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11">
        <v>48.56</v>
      </c>
      <c r="Q60" s="13" t="s">
        <v>8315</v>
      </c>
      <c r="R60" t="s">
        <v>8316</v>
      </c>
      <c r="S60" s="16">
        <v>42245.234340277777</v>
      </c>
      <c r="T60" s="16">
        <v>42263.234340277777</v>
      </c>
    </row>
    <row r="61" spans="1:20" ht="43.2" x14ac:dyDescent="0.3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11">
        <v>68.099999999999994</v>
      </c>
      <c r="Q61" s="13" t="s">
        <v>8315</v>
      </c>
      <c r="R61" t="s">
        <v>8316</v>
      </c>
      <c r="S61" s="16">
        <v>42278.629710648151</v>
      </c>
      <c r="T61" s="16">
        <v>42306.629710648151</v>
      </c>
    </row>
    <row r="62" spans="1:20" ht="43.2" x14ac:dyDescent="0.3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11">
        <v>8.5</v>
      </c>
      <c r="Q62" s="13" t="s">
        <v>8315</v>
      </c>
      <c r="R62" t="s">
        <v>8316</v>
      </c>
      <c r="S62" s="16">
        <v>41826.61954861111</v>
      </c>
      <c r="T62" s="16">
        <v>41856.61954861111</v>
      </c>
    </row>
    <row r="63" spans="1:20" ht="43.2" x14ac:dyDescent="0.3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11">
        <v>60.06</v>
      </c>
      <c r="Q63" s="13" t="s">
        <v>8315</v>
      </c>
      <c r="R63" t="s">
        <v>8316</v>
      </c>
      <c r="S63" s="16">
        <v>42205.171018518522</v>
      </c>
      <c r="T63" s="16">
        <v>42235.171018518522</v>
      </c>
    </row>
    <row r="64" spans="1:20" ht="57.6" x14ac:dyDescent="0.3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11">
        <v>72.400000000000006</v>
      </c>
      <c r="Q64" s="13" t="s">
        <v>8315</v>
      </c>
      <c r="R64" t="s">
        <v>8316</v>
      </c>
      <c r="S64" s="16">
        <v>42041.205000000002</v>
      </c>
      <c r="T64" s="16">
        <v>42086.16333333333</v>
      </c>
    </row>
    <row r="65" spans="1:20" ht="43.2" x14ac:dyDescent="0.3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11">
        <v>100</v>
      </c>
      <c r="Q65" s="13" t="s">
        <v>8315</v>
      </c>
      <c r="R65" t="s">
        <v>8316</v>
      </c>
      <c r="S65" s="16">
        <v>42203.677766203706</v>
      </c>
      <c r="T65" s="16">
        <v>42233.677766203706</v>
      </c>
    </row>
    <row r="66" spans="1:20" ht="43.2" x14ac:dyDescent="0.3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11">
        <v>51.67</v>
      </c>
      <c r="Q66" s="13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3.2" x14ac:dyDescent="0.3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11">
        <v>0</v>
      </c>
      <c r="Q67" s="13" t="s">
        <v>8315</v>
      </c>
      <c r="R67" t="s">
        <v>8316</v>
      </c>
      <c r="S67" s="16">
        <v>42103.024398148147</v>
      </c>
      <c r="T67" s="16">
        <v>42112.9375</v>
      </c>
    </row>
    <row r="68" spans="1:20" ht="57.6" x14ac:dyDescent="0.3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11">
        <v>61</v>
      </c>
      <c r="Q68" s="13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3.2" x14ac:dyDescent="0.3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11">
        <v>37.5</v>
      </c>
      <c r="Q69" s="13" t="s">
        <v>8315</v>
      </c>
      <c r="R69" t="s">
        <v>8316</v>
      </c>
      <c r="S69" s="16">
        <v>42297.691006944442</v>
      </c>
      <c r="T69" s="16">
        <v>42320.290972222225</v>
      </c>
    </row>
    <row r="70" spans="1:20" ht="57.6" x14ac:dyDescent="0.3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11">
        <v>25.57</v>
      </c>
      <c r="Q70" s="13" t="s">
        <v>8315</v>
      </c>
      <c r="R70" t="s">
        <v>8316</v>
      </c>
      <c r="S70" s="16">
        <v>41833.089756944442</v>
      </c>
      <c r="T70" s="16">
        <v>41863.079143518517</v>
      </c>
    </row>
    <row r="71" spans="1:20" ht="43.2" x14ac:dyDescent="0.3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11">
        <v>0</v>
      </c>
      <c r="Q71" s="13" t="s">
        <v>8315</v>
      </c>
      <c r="R71" t="s">
        <v>8316</v>
      </c>
      <c r="S71" s="16">
        <v>42325.920717592591</v>
      </c>
      <c r="T71" s="16">
        <v>42355.920717592591</v>
      </c>
    </row>
    <row r="72" spans="1:20" ht="43.2" x14ac:dyDescent="0.3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11">
        <v>25</v>
      </c>
      <c r="Q72" s="13" t="s">
        <v>8315</v>
      </c>
      <c r="R72" t="s">
        <v>8316</v>
      </c>
      <c r="S72" s="16">
        <v>41858.214629629627</v>
      </c>
      <c r="T72" s="16">
        <v>41888.214629629627</v>
      </c>
    </row>
    <row r="73" spans="1:20" ht="28.8" x14ac:dyDescent="0.3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11">
        <v>0</v>
      </c>
      <c r="Q73" s="13" t="s">
        <v>8315</v>
      </c>
      <c r="R73" t="s">
        <v>8316</v>
      </c>
      <c r="S73" s="16">
        <v>41793.710231481484</v>
      </c>
      <c r="T73" s="16">
        <v>41823.710231481484</v>
      </c>
    </row>
    <row r="74" spans="1:20" ht="57.6" x14ac:dyDescent="0.3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11">
        <v>0</v>
      </c>
      <c r="Q74" s="13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3.2" x14ac:dyDescent="0.3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11">
        <v>10</v>
      </c>
      <c r="Q75" s="13" t="s">
        <v>8315</v>
      </c>
      <c r="R75" t="s">
        <v>8316</v>
      </c>
      <c r="S75" s="16">
        <v>41831.697939814818</v>
      </c>
      <c r="T75" s="16">
        <v>41861.697939814818</v>
      </c>
    </row>
    <row r="76" spans="1:20" ht="28.8" x14ac:dyDescent="0.3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11">
        <v>202</v>
      </c>
      <c r="Q76" s="13" t="s">
        <v>8315</v>
      </c>
      <c r="R76" t="s">
        <v>8316</v>
      </c>
      <c r="S76" s="16">
        <v>42621.389340277776</v>
      </c>
      <c r="T76" s="16">
        <v>42651.389340277776</v>
      </c>
    </row>
    <row r="77" spans="1:20" ht="57.6" x14ac:dyDescent="0.3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11">
        <v>25.65</v>
      </c>
      <c r="Q77" s="13" t="s">
        <v>8315</v>
      </c>
      <c r="R77" t="s">
        <v>8316</v>
      </c>
      <c r="S77" s="16">
        <v>41780.785729166666</v>
      </c>
      <c r="T77" s="16">
        <v>41840.785729166666</v>
      </c>
    </row>
    <row r="78" spans="1:20" ht="43.2" x14ac:dyDescent="0.3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11">
        <v>56.05</v>
      </c>
      <c r="Q78" s="13" t="s">
        <v>8315</v>
      </c>
      <c r="R78" t="s">
        <v>8316</v>
      </c>
      <c r="S78" s="16">
        <v>41766.072500000002</v>
      </c>
      <c r="T78" s="16">
        <v>41791.072500000002</v>
      </c>
    </row>
    <row r="79" spans="1:20" ht="57.6" x14ac:dyDescent="0.3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11">
        <v>81.319999999999993</v>
      </c>
      <c r="Q79" s="13" t="s">
        <v>8315</v>
      </c>
      <c r="R79" t="s">
        <v>8316</v>
      </c>
      <c r="S79" s="16">
        <v>41766.617291666669</v>
      </c>
      <c r="T79" s="16">
        <v>41793.290972222225</v>
      </c>
    </row>
    <row r="80" spans="1:20" ht="57.6" x14ac:dyDescent="0.3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11">
        <v>70.17</v>
      </c>
      <c r="Q80" s="13" t="s">
        <v>8315</v>
      </c>
      <c r="R80" t="s">
        <v>8316</v>
      </c>
      <c r="S80" s="16">
        <v>42248.627013888887</v>
      </c>
      <c r="T80" s="16">
        <v>42278.627013888887</v>
      </c>
    </row>
    <row r="81" spans="1:20" ht="43.2" x14ac:dyDescent="0.3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11">
        <v>23.63</v>
      </c>
      <c r="Q81" s="13" t="s">
        <v>8315</v>
      </c>
      <c r="R81" t="s">
        <v>8316</v>
      </c>
      <c r="S81" s="16">
        <v>41885.221550925926</v>
      </c>
      <c r="T81" s="16">
        <v>41916.290972222225</v>
      </c>
    </row>
    <row r="82" spans="1:20" ht="43.2" x14ac:dyDescent="0.3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11">
        <v>188.56</v>
      </c>
      <c r="Q82" s="13" t="s">
        <v>8315</v>
      </c>
      <c r="R82" t="s">
        <v>8316</v>
      </c>
      <c r="S82" s="16">
        <v>42159.224432870367</v>
      </c>
      <c r="T82" s="16">
        <v>42204.224432870367</v>
      </c>
    </row>
    <row r="83" spans="1:20" ht="57.6" x14ac:dyDescent="0.3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11">
        <v>49.51</v>
      </c>
      <c r="Q83" s="13" t="s">
        <v>8315</v>
      </c>
      <c r="R83" t="s">
        <v>8316</v>
      </c>
      <c r="S83" s="16">
        <v>42265.817002314812</v>
      </c>
      <c r="T83" s="16">
        <v>42295.817002314812</v>
      </c>
    </row>
    <row r="84" spans="1:20" ht="28.8" x14ac:dyDescent="0.3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11">
        <v>9.5</v>
      </c>
      <c r="Q84" s="13" t="s">
        <v>8315</v>
      </c>
      <c r="R84" t="s">
        <v>8316</v>
      </c>
      <c r="S84" s="16">
        <v>41975.124340277776</v>
      </c>
      <c r="T84" s="16">
        <v>42005.124340277776</v>
      </c>
    </row>
    <row r="85" spans="1:20" ht="43.2" x14ac:dyDescent="0.3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11">
        <v>10</v>
      </c>
      <c r="Q85" s="13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3.2" x14ac:dyDescent="0.3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11">
        <v>13</v>
      </c>
      <c r="Q86" s="13" t="s">
        <v>8315</v>
      </c>
      <c r="R86" t="s">
        <v>8316</v>
      </c>
      <c r="S86" s="16">
        <v>41848.84002314815</v>
      </c>
      <c r="T86" s="16">
        <v>41883.84002314815</v>
      </c>
    </row>
    <row r="87" spans="1:20" ht="28.8" x14ac:dyDescent="0.3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11">
        <v>89.4</v>
      </c>
      <c r="Q87" s="13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2" x14ac:dyDescent="0.3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11">
        <v>25</v>
      </c>
      <c r="Q88" s="13" t="s">
        <v>8315</v>
      </c>
      <c r="R88" t="s">
        <v>8316</v>
      </c>
      <c r="S88" s="16">
        <v>42059.970729166671</v>
      </c>
      <c r="T88" s="16">
        <v>42089.929062499999</v>
      </c>
    </row>
    <row r="89" spans="1:20" ht="57.6" x14ac:dyDescent="0.3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11">
        <v>1</v>
      </c>
      <c r="Q89" s="13" t="s">
        <v>8315</v>
      </c>
      <c r="R89" t="s">
        <v>8316</v>
      </c>
      <c r="S89" s="16">
        <v>42041.743090277778</v>
      </c>
      <c r="T89" s="16">
        <v>42071.701423611114</v>
      </c>
    </row>
    <row r="90" spans="1:20" ht="43.2" x14ac:dyDescent="0.3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11">
        <v>65</v>
      </c>
      <c r="Q90" s="13" t="s">
        <v>8315</v>
      </c>
      <c r="R90" t="s">
        <v>8316</v>
      </c>
      <c r="S90" s="16">
        <v>41829.73715277778</v>
      </c>
      <c r="T90" s="16">
        <v>41852.716666666667</v>
      </c>
    </row>
    <row r="91" spans="1:20" ht="43.2" x14ac:dyDescent="0.3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11">
        <v>1</v>
      </c>
      <c r="Q91" s="13" t="s">
        <v>8315</v>
      </c>
      <c r="R91" t="s">
        <v>8316</v>
      </c>
      <c r="S91" s="16">
        <v>41789.893599537041</v>
      </c>
      <c r="T91" s="16">
        <v>41815.875</v>
      </c>
    </row>
    <row r="92" spans="1:20" ht="57.6" x14ac:dyDescent="0.3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11">
        <v>81.540000000000006</v>
      </c>
      <c r="Q92" s="13" t="s">
        <v>8315</v>
      </c>
      <c r="R92" t="s">
        <v>8316</v>
      </c>
      <c r="S92" s="16">
        <v>41833.660995370366</v>
      </c>
      <c r="T92" s="16">
        <v>41863.660995370366</v>
      </c>
    </row>
    <row r="93" spans="1:20" ht="28.8" x14ac:dyDescent="0.3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11">
        <v>100</v>
      </c>
      <c r="Q93" s="13" t="s">
        <v>8315</v>
      </c>
      <c r="R93" t="s">
        <v>8316</v>
      </c>
      <c r="S93" s="16">
        <v>41914.590011574073</v>
      </c>
      <c r="T93" s="16">
        <v>41955.907638888893</v>
      </c>
    </row>
    <row r="94" spans="1:20" ht="28.8" x14ac:dyDescent="0.3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11">
        <v>1</v>
      </c>
      <c r="Q94" s="13" t="s">
        <v>8315</v>
      </c>
      <c r="R94" t="s">
        <v>8316</v>
      </c>
      <c r="S94" s="16">
        <v>42611.261064814811</v>
      </c>
      <c r="T94" s="16">
        <v>42625.707638888889</v>
      </c>
    </row>
    <row r="95" spans="1:20" ht="57.6" x14ac:dyDescent="0.3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11">
        <v>0</v>
      </c>
      <c r="Q95" s="13" t="s">
        <v>8315</v>
      </c>
      <c r="R95" t="s">
        <v>8316</v>
      </c>
      <c r="S95" s="16">
        <v>42253.633159722223</v>
      </c>
      <c r="T95" s="16">
        <v>42313.674826388888</v>
      </c>
    </row>
    <row r="96" spans="1:20" ht="57.6" x14ac:dyDescent="0.3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11">
        <v>20</v>
      </c>
      <c r="Q96" s="13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3.2" x14ac:dyDescent="0.3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11">
        <v>5.5</v>
      </c>
      <c r="Q97" s="13" t="s">
        <v>8315</v>
      </c>
      <c r="R97" t="s">
        <v>8316</v>
      </c>
      <c r="S97" s="16">
        <v>42402.947002314817</v>
      </c>
      <c r="T97" s="16">
        <v>42452.145138888889</v>
      </c>
    </row>
    <row r="98" spans="1:20" ht="43.2" x14ac:dyDescent="0.3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11">
        <v>50.2</v>
      </c>
      <c r="Q98" s="13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3.2" x14ac:dyDescent="0.3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11">
        <v>13.11</v>
      </c>
      <c r="Q99" s="13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57.6" x14ac:dyDescent="0.3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11">
        <v>315.5</v>
      </c>
      <c r="Q100" s="13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28.8" x14ac:dyDescent="0.3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11">
        <v>37.14</v>
      </c>
      <c r="Q101" s="13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57.6" x14ac:dyDescent="0.3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11">
        <v>0</v>
      </c>
      <c r="Q102" s="13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57.6" x14ac:dyDescent="0.3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11">
        <v>128.27000000000001</v>
      </c>
      <c r="Q103" s="13" t="s">
        <v>8315</v>
      </c>
      <c r="R103" t="s">
        <v>8316</v>
      </c>
      <c r="S103" s="16">
        <v>41779.657870370371</v>
      </c>
      <c r="T103" s="16">
        <v>41821.25</v>
      </c>
    </row>
    <row r="104" spans="1:20" ht="57.6" x14ac:dyDescent="0.3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11">
        <v>47.27</v>
      </c>
      <c r="Q104" s="13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57.6" x14ac:dyDescent="0.3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11">
        <v>50</v>
      </c>
      <c r="Q105" s="13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43.2" x14ac:dyDescent="0.3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11">
        <v>42.5</v>
      </c>
      <c r="Q106" s="13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3.2" x14ac:dyDescent="0.3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11">
        <v>62.5</v>
      </c>
      <c r="Q107" s="13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3.2" x14ac:dyDescent="0.3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11">
        <v>27</v>
      </c>
      <c r="Q108" s="13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43.2" x14ac:dyDescent="0.3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11">
        <v>25</v>
      </c>
      <c r="Q109" s="13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57.6" x14ac:dyDescent="0.3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11">
        <v>0</v>
      </c>
      <c r="Q110" s="13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28.8" x14ac:dyDescent="0.3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11">
        <v>1.5</v>
      </c>
      <c r="Q111" s="13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3.2" x14ac:dyDescent="0.3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11">
        <v>38.25</v>
      </c>
      <c r="Q112" s="13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57.6" x14ac:dyDescent="0.3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11">
        <v>16.25</v>
      </c>
      <c r="Q113" s="13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43.2" x14ac:dyDescent="0.3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11">
        <v>33.75</v>
      </c>
      <c r="Q114" s="13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43.2" x14ac:dyDescent="0.3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11">
        <v>61.67</v>
      </c>
      <c r="Q115" s="13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43.2" x14ac:dyDescent="0.3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11">
        <v>83.14</v>
      </c>
      <c r="Q116" s="13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43.2" x14ac:dyDescent="0.3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11">
        <v>1</v>
      </c>
      <c r="Q117" s="13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43.2" x14ac:dyDescent="0.3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11">
        <v>142.86000000000001</v>
      </c>
      <c r="Q118" s="13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57.6" x14ac:dyDescent="0.3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11">
        <v>10.17</v>
      </c>
      <c r="Q119" s="13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57.6" x14ac:dyDescent="0.3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11">
        <v>57.25</v>
      </c>
      <c r="Q120" s="13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43.2" x14ac:dyDescent="0.3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11">
        <v>5</v>
      </c>
      <c r="Q121" s="13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57.6" x14ac:dyDescent="0.3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11">
        <v>93</v>
      </c>
      <c r="Q122" s="13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43.2" x14ac:dyDescent="0.3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11">
        <v>32.36</v>
      </c>
      <c r="Q123" s="13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43.2" x14ac:dyDescent="0.3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11">
        <v>0</v>
      </c>
      <c r="Q124" s="13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43.2" x14ac:dyDescent="0.3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11">
        <v>1</v>
      </c>
      <c r="Q125" s="13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43.2" x14ac:dyDescent="0.3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11">
        <v>91.83</v>
      </c>
      <c r="Q126" s="13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43.2" x14ac:dyDescent="0.3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11">
        <v>45.83</v>
      </c>
      <c r="Q127" s="13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43.2" x14ac:dyDescent="0.3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11">
        <v>0</v>
      </c>
      <c r="Q128" s="13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43.2" x14ac:dyDescent="0.3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11">
        <v>248.5</v>
      </c>
      <c r="Q129" s="13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43.2" x14ac:dyDescent="0.3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11">
        <v>79.400000000000006</v>
      </c>
      <c r="Q130" s="13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43.2" x14ac:dyDescent="0.3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11">
        <v>5.5</v>
      </c>
      <c r="Q131" s="13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2" x14ac:dyDescent="0.3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11">
        <v>25</v>
      </c>
      <c r="Q132" s="13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43.2" x14ac:dyDescent="0.3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11">
        <v>0</v>
      </c>
      <c r="Q133" s="13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3.2" x14ac:dyDescent="0.3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11">
        <v>137.08000000000001</v>
      </c>
      <c r="Q134" s="13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57.6" x14ac:dyDescent="0.3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11">
        <v>0</v>
      </c>
      <c r="Q135" s="13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43.2" x14ac:dyDescent="0.3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11">
        <v>5</v>
      </c>
      <c r="Q136" s="13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3.2" x14ac:dyDescent="0.3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11">
        <v>39</v>
      </c>
      <c r="Q137" s="13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57.6" x14ac:dyDescent="0.3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11">
        <v>50.5</v>
      </c>
      <c r="Q138" s="13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57.6" x14ac:dyDescent="0.3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11">
        <v>25</v>
      </c>
      <c r="Q139" s="13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43.2" x14ac:dyDescent="0.3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11">
        <v>25</v>
      </c>
      <c r="Q140" s="13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43.2" x14ac:dyDescent="0.3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11">
        <v>0</v>
      </c>
      <c r="Q141" s="13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57.6" x14ac:dyDescent="0.3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11">
        <v>53.13</v>
      </c>
      <c r="Q142" s="13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43.2" x14ac:dyDescent="0.3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11">
        <v>0</v>
      </c>
      <c r="Q143" s="13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3.2" x14ac:dyDescent="0.3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11">
        <v>7</v>
      </c>
      <c r="Q144" s="13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57.6" x14ac:dyDescent="0.3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11">
        <v>40.06</v>
      </c>
      <c r="Q145" s="13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43.2" x14ac:dyDescent="0.3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11">
        <v>24.33</v>
      </c>
      <c r="Q146" s="13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57.6" x14ac:dyDescent="0.3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11">
        <v>11.25</v>
      </c>
      <c r="Q147" s="13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3.2" x14ac:dyDescent="0.3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11">
        <v>42</v>
      </c>
      <c r="Q148" s="13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57.6" x14ac:dyDescent="0.3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11">
        <v>71.25</v>
      </c>
      <c r="Q149" s="13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57.6" x14ac:dyDescent="0.3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11">
        <v>22.5</v>
      </c>
      <c r="Q150" s="13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57.6" x14ac:dyDescent="0.3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11">
        <v>41</v>
      </c>
      <c r="Q151" s="13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3.2" x14ac:dyDescent="0.3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11">
        <v>47.91</v>
      </c>
      <c r="Q152" s="13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57.6" x14ac:dyDescent="0.3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11">
        <v>35.17</v>
      </c>
      <c r="Q153" s="13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57.6" x14ac:dyDescent="0.3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11">
        <v>5.5</v>
      </c>
      <c r="Q154" s="13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43.2" x14ac:dyDescent="0.3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11">
        <v>22.67</v>
      </c>
      <c r="Q155" s="13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3.2" x14ac:dyDescent="0.3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11">
        <v>26.38</v>
      </c>
      <c r="Q156" s="13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43.2" x14ac:dyDescent="0.3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11">
        <v>105.54</v>
      </c>
      <c r="Q157" s="13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43.2" x14ac:dyDescent="0.3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11">
        <v>0</v>
      </c>
      <c r="Q158" s="13" t="s">
        <v>8315</v>
      </c>
      <c r="R158" t="s">
        <v>8316</v>
      </c>
      <c r="S158" s="16">
        <v>42534.866875</v>
      </c>
      <c r="T158" s="16">
        <v>42564.866875</v>
      </c>
    </row>
    <row r="159" spans="1:20" ht="57.6" x14ac:dyDescent="0.3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11">
        <v>62</v>
      </c>
      <c r="Q159" s="13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43.2" x14ac:dyDescent="0.3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11">
        <v>217.5</v>
      </c>
      <c r="Q160" s="13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57.6" x14ac:dyDescent="0.3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11">
        <v>26.75</v>
      </c>
      <c r="Q161" s="13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57.6" x14ac:dyDescent="0.3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11">
        <v>64.290000000000006</v>
      </c>
      <c r="Q162" s="13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3.2" x14ac:dyDescent="0.3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11">
        <v>175</v>
      </c>
      <c r="Q163" s="13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57.6" x14ac:dyDescent="0.3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11">
        <v>84.28</v>
      </c>
      <c r="Q164" s="13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57.6" x14ac:dyDescent="0.3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11">
        <v>33.74</v>
      </c>
      <c r="Q165" s="13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43.2" x14ac:dyDescent="0.3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11">
        <v>8</v>
      </c>
      <c r="Q166" s="13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57.6" x14ac:dyDescent="0.3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11">
        <v>0</v>
      </c>
      <c r="Q167" s="13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3.2" x14ac:dyDescent="0.3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11">
        <v>100</v>
      </c>
      <c r="Q168" s="13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3.2" x14ac:dyDescent="0.3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11">
        <v>60.11</v>
      </c>
      <c r="Q169" s="13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3.2" x14ac:dyDescent="0.3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11">
        <v>3</v>
      </c>
      <c r="Q170" s="13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3.2" x14ac:dyDescent="0.3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11">
        <v>5</v>
      </c>
      <c r="Q171" s="13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43.2" x14ac:dyDescent="0.3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11">
        <v>29.24</v>
      </c>
      <c r="Q172" s="13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3.2" x14ac:dyDescent="0.3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11">
        <v>59.58</v>
      </c>
      <c r="Q173" s="13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57.6" x14ac:dyDescent="0.3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11">
        <v>82.57</v>
      </c>
      <c r="Q174" s="13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28.8" x14ac:dyDescent="0.3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11">
        <v>10</v>
      </c>
      <c r="Q175" s="13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57.6" x14ac:dyDescent="0.3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11">
        <v>5.75</v>
      </c>
      <c r="Q176" s="13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3.2" x14ac:dyDescent="0.3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11">
        <v>100.5</v>
      </c>
      <c r="Q177" s="13" t="s">
        <v>8315</v>
      </c>
      <c r="R177" t="s">
        <v>8316</v>
      </c>
      <c r="S177" s="16">
        <v>42020.587349537032</v>
      </c>
      <c r="T177" s="16">
        <v>42050.587349537032</v>
      </c>
    </row>
    <row r="178" spans="1:20" x14ac:dyDescent="0.3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11">
        <v>1</v>
      </c>
      <c r="Q178" s="13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43.2" x14ac:dyDescent="0.3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11">
        <v>20</v>
      </c>
      <c r="Q179" s="13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43.2" x14ac:dyDescent="0.3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11">
        <v>2</v>
      </c>
      <c r="Q180" s="13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43.2" x14ac:dyDescent="0.3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11">
        <v>5</v>
      </c>
      <c r="Q181" s="13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3.2" x14ac:dyDescent="0.3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11">
        <v>45.84</v>
      </c>
      <c r="Q182" s="13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57.6" x14ac:dyDescent="0.3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11">
        <v>13</v>
      </c>
      <c r="Q183" s="13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43.2" x14ac:dyDescent="0.3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11">
        <v>0</v>
      </c>
      <c r="Q184" s="13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57.6" x14ac:dyDescent="0.3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11">
        <v>1</v>
      </c>
      <c r="Q185" s="13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43.2" x14ac:dyDescent="0.3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11">
        <v>52.5</v>
      </c>
      <c r="Q186" s="13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43.2" x14ac:dyDescent="0.3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11">
        <v>7.25</v>
      </c>
      <c r="Q187" s="13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43.2" x14ac:dyDescent="0.3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11">
        <v>33.33</v>
      </c>
      <c r="Q188" s="13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3.2" x14ac:dyDescent="0.3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11">
        <v>62.5</v>
      </c>
      <c r="Q189" s="13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3.2" x14ac:dyDescent="0.3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11">
        <v>63.56</v>
      </c>
      <c r="Q190" s="13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3.2" x14ac:dyDescent="0.3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11">
        <v>0</v>
      </c>
      <c r="Q191" s="13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43.2" x14ac:dyDescent="0.3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11">
        <v>10</v>
      </c>
      <c r="Q192" s="13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3.2" x14ac:dyDescent="0.3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11">
        <v>0</v>
      </c>
      <c r="Q193" s="13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57.6" x14ac:dyDescent="0.3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11">
        <v>30.71</v>
      </c>
      <c r="Q194" s="13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43.2" x14ac:dyDescent="0.3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11">
        <v>51</v>
      </c>
      <c r="Q195" s="13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43.2" x14ac:dyDescent="0.3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11">
        <v>0</v>
      </c>
      <c r="Q196" s="13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57.6" x14ac:dyDescent="0.3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11">
        <v>66.67</v>
      </c>
      <c r="Q197" s="13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57.6" x14ac:dyDescent="0.3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11">
        <v>0</v>
      </c>
      <c r="Q198" s="13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57.6" x14ac:dyDescent="0.3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11">
        <v>59</v>
      </c>
      <c r="Q199" s="13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43.2" x14ac:dyDescent="0.3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11">
        <v>100</v>
      </c>
      <c r="Q200" s="13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28.8" x14ac:dyDescent="0.3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11">
        <v>147.4</v>
      </c>
      <c r="Q201" s="13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43.2" x14ac:dyDescent="0.3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11">
        <v>166.06</v>
      </c>
      <c r="Q202" s="13" t="s">
        <v>8315</v>
      </c>
      <c r="R202" t="s">
        <v>8316</v>
      </c>
      <c r="S202" s="16">
        <v>41804.937083333331</v>
      </c>
      <c r="T202" s="16">
        <v>41821.9375</v>
      </c>
    </row>
    <row r="203" spans="1:20" ht="57.6" x14ac:dyDescent="0.3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11">
        <v>40</v>
      </c>
      <c r="Q203" s="13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57.6" x14ac:dyDescent="0.3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11">
        <v>75.25</v>
      </c>
      <c r="Q204" s="13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3.2" x14ac:dyDescent="0.3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11">
        <v>60</v>
      </c>
      <c r="Q205" s="13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43.2" x14ac:dyDescent="0.3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11">
        <v>1250</v>
      </c>
      <c r="Q206" s="13" t="s">
        <v>8315</v>
      </c>
      <c r="R206" t="s">
        <v>8316</v>
      </c>
      <c r="S206" s="16">
        <v>42144.231527777782</v>
      </c>
      <c r="T206" s="16">
        <v>42203.125</v>
      </c>
    </row>
    <row r="207" spans="1:20" ht="43.2" x14ac:dyDescent="0.3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11">
        <v>7</v>
      </c>
      <c r="Q207" s="13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43.2" x14ac:dyDescent="0.3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11">
        <v>56.25</v>
      </c>
      <c r="Q208" s="13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57.6" x14ac:dyDescent="0.3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11">
        <v>38.33</v>
      </c>
      <c r="Q209" s="13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57.6" x14ac:dyDescent="0.3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11">
        <v>27.5</v>
      </c>
      <c r="Q210" s="13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57.6" x14ac:dyDescent="0.3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11">
        <v>16</v>
      </c>
      <c r="Q211" s="13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57.6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11">
        <v>1</v>
      </c>
      <c r="Q212" s="13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43.2" x14ac:dyDescent="0.3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11">
        <v>0</v>
      </c>
      <c r="Q213" s="13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57.6" x14ac:dyDescent="0.3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11">
        <v>86.62</v>
      </c>
      <c r="Q214" s="13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43.2" x14ac:dyDescent="0.3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11">
        <v>0</v>
      </c>
      <c r="Q215" s="13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43.2" x14ac:dyDescent="0.3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11">
        <v>88.33</v>
      </c>
      <c r="Q216" s="13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43.2" x14ac:dyDescent="0.3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11">
        <v>23.75</v>
      </c>
      <c r="Q217" s="13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57.6" x14ac:dyDescent="0.3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11">
        <v>0</v>
      </c>
      <c r="Q218" s="13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57.6" x14ac:dyDescent="0.3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11">
        <v>163.33000000000001</v>
      </c>
      <c r="Q219" s="13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3.2" x14ac:dyDescent="0.3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11">
        <v>6.75</v>
      </c>
      <c r="Q220" s="13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57.6" x14ac:dyDescent="0.3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11">
        <v>25</v>
      </c>
      <c r="Q221" s="13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57.6" x14ac:dyDescent="0.3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11">
        <v>179.12</v>
      </c>
      <c r="Q222" s="13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3.2" x14ac:dyDescent="0.3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11">
        <v>34.950000000000003</v>
      </c>
      <c r="Q223" s="13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3.2" x14ac:dyDescent="0.3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11">
        <v>27.5</v>
      </c>
      <c r="Q224" s="13" t="s">
        <v>8315</v>
      </c>
      <c r="R224" t="s">
        <v>8316</v>
      </c>
      <c r="S224" s="16">
        <v>42031.666898148149</v>
      </c>
      <c r="T224" s="16">
        <v>42064.125</v>
      </c>
    </row>
    <row r="225" spans="1:20" ht="43.2" x14ac:dyDescent="0.3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11">
        <v>18.5</v>
      </c>
      <c r="Q225" s="13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3.2" x14ac:dyDescent="0.3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11">
        <v>0</v>
      </c>
      <c r="Q226" s="13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43.2" x14ac:dyDescent="0.3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11">
        <v>222.5</v>
      </c>
      <c r="Q227" s="13" t="s">
        <v>8315</v>
      </c>
      <c r="R227" t="s">
        <v>8316</v>
      </c>
      <c r="S227" s="16">
        <v>42695.7105787037</v>
      </c>
      <c r="T227" s="16">
        <v>42725.7105787037</v>
      </c>
    </row>
    <row r="228" spans="1:20" ht="57.6" x14ac:dyDescent="0.3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11">
        <v>5</v>
      </c>
      <c r="Q228" s="13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43.2" x14ac:dyDescent="0.3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11">
        <v>0</v>
      </c>
      <c r="Q229" s="13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3.2" x14ac:dyDescent="0.3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11">
        <v>29.17</v>
      </c>
      <c r="Q230" s="13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57.6" x14ac:dyDescent="0.3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11">
        <v>1.5</v>
      </c>
      <c r="Q231" s="13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57.6" x14ac:dyDescent="0.3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11">
        <v>126.5</v>
      </c>
      <c r="Q232" s="13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57.6" x14ac:dyDescent="0.3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11">
        <v>10</v>
      </c>
      <c r="Q233" s="13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43.2" x14ac:dyDescent="0.3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11">
        <v>9.4</v>
      </c>
      <c r="Q234" s="13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28.8" x14ac:dyDescent="0.3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11">
        <v>0</v>
      </c>
      <c r="Q235" s="13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57.6" x14ac:dyDescent="0.3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11">
        <v>30</v>
      </c>
      <c r="Q236" s="13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43.2" x14ac:dyDescent="0.3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11">
        <v>10.67</v>
      </c>
      <c r="Q237" s="13" t="s">
        <v>8315</v>
      </c>
      <c r="R237" t="s">
        <v>8316</v>
      </c>
      <c r="S237" s="16">
        <v>42209.67288194444</v>
      </c>
      <c r="T237" s="16">
        <v>42223.625</v>
      </c>
    </row>
    <row r="238" spans="1:20" ht="43.2" x14ac:dyDescent="0.3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11">
        <v>25.5</v>
      </c>
      <c r="Q238" s="13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43.2" x14ac:dyDescent="0.3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11">
        <v>20</v>
      </c>
      <c r="Q239" s="13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43.2" x14ac:dyDescent="0.3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11">
        <v>91.25</v>
      </c>
      <c r="Q240" s="13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3.2" x14ac:dyDescent="0.3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11">
        <v>0</v>
      </c>
      <c r="Q241" s="13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57.6" x14ac:dyDescent="0.3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11">
        <v>50</v>
      </c>
      <c r="Q242" s="13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3.2" x14ac:dyDescent="0.3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11">
        <v>0</v>
      </c>
      <c r="Q243" s="13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57.6" x14ac:dyDescent="0.3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11">
        <v>0</v>
      </c>
      <c r="Q244" s="13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3.2" x14ac:dyDescent="0.3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11">
        <v>22.83</v>
      </c>
      <c r="Q245" s="13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43.2" x14ac:dyDescent="0.3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11">
        <v>16.670000000000002</v>
      </c>
      <c r="Q246" s="13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43.2" x14ac:dyDescent="0.3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11">
        <v>106.97</v>
      </c>
      <c r="Q247" s="13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57.6" x14ac:dyDescent="0.3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11">
        <v>10.25</v>
      </c>
      <c r="Q248" s="13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43.2" x14ac:dyDescent="0.3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11">
        <v>59</v>
      </c>
      <c r="Q249" s="13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43.2" x14ac:dyDescent="0.3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11">
        <v>15.67</v>
      </c>
      <c r="Q250" s="13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43.2" x14ac:dyDescent="0.3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11">
        <v>1</v>
      </c>
      <c r="Q251" s="13" t="s">
        <v>8315</v>
      </c>
      <c r="R251" t="s">
        <v>8316</v>
      </c>
      <c r="S251" s="16">
        <v>42358.573182870372</v>
      </c>
      <c r="T251" s="16">
        <v>42377.273611111115</v>
      </c>
    </row>
  </sheetData>
  <autoFilter ref="A1:T251" xr:uid="{A2B64C68-ADBD-4F52-BCCD-B14517ED7490}"/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136E4-FEC7-42D0-856C-EFB95C11294C}">
  <dimension ref="A1:T413"/>
  <sheetViews>
    <sheetView workbookViewId="0">
      <selection activeCell="R6" sqref="R6"/>
    </sheetView>
  </sheetViews>
  <sheetFormatPr defaultRowHeight="14.4" x14ac:dyDescent="0.3"/>
  <cols>
    <col min="1" max="1" width="5" bestFit="1" customWidth="1"/>
    <col min="2" max="2" width="24.5546875" bestFit="1" customWidth="1"/>
    <col min="3" max="3" width="44.5546875" bestFit="1" customWidth="1"/>
    <col min="4" max="4" width="12.21875" bestFit="1" customWidth="1"/>
    <col min="5" max="5" width="11" bestFit="1" customWidth="1"/>
    <col min="6" max="6" width="9.66406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5546875" bestFit="1" customWidth="1"/>
    <col min="11" max="11" width="9.33203125" bestFit="1" customWidth="1"/>
    <col min="12" max="12" width="13.44140625" bestFit="1" customWidth="1"/>
    <col min="13" max="13" width="8.5546875" bestFit="1" customWidth="1"/>
    <col min="14" max="14" width="23.5546875" bestFit="1" customWidth="1"/>
    <col min="15" max="15" width="17.88671875" bestFit="1" customWidth="1"/>
    <col min="16" max="16" width="16.5546875" bestFit="1" customWidth="1"/>
    <col min="17" max="17" width="14.88671875" bestFit="1" customWidth="1"/>
    <col min="18" max="18" width="11.5546875" bestFit="1" customWidth="1"/>
    <col min="19" max="19" width="22.77734375" bestFit="1" customWidth="1"/>
    <col min="20" max="20" width="21.3320312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2" t="s">
        <v>8359</v>
      </c>
      <c r="R1" s="10" t="s">
        <v>8358</v>
      </c>
      <c r="S1" s="10" t="s">
        <v>8365</v>
      </c>
      <c r="T1" s="10" t="s">
        <v>8366</v>
      </c>
    </row>
    <row r="2" spans="1:20" ht="43.2" x14ac:dyDescent="0.3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11">
        <v>93.43</v>
      </c>
      <c r="Q2" s="13" t="s">
        <v>8315</v>
      </c>
      <c r="R2" t="s">
        <v>8316</v>
      </c>
      <c r="S2" s="16">
        <v>42646.092812499999</v>
      </c>
      <c r="T2" s="16">
        <v>42675.207638888889</v>
      </c>
    </row>
    <row r="3" spans="1:20" ht="43.2" x14ac:dyDescent="0.3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11">
        <v>110.97</v>
      </c>
      <c r="Q3" s="13" t="s">
        <v>8315</v>
      </c>
      <c r="R3" t="s">
        <v>8316</v>
      </c>
      <c r="S3" s="16">
        <v>42430.040798611109</v>
      </c>
      <c r="T3" s="16">
        <v>42449.999131944445</v>
      </c>
    </row>
    <row r="4" spans="1:20" ht="43.2" x14ac:dyDescent="0.3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11">
        <v>71.790000000000006</v>
      </c>
      <c r="Q4" s="13" t="s">
        <v>8315</v>
      </c>
      <c r="R4" t="s">
        <v>8316</v>
      </c>
      <c r="S4" s="16">
        <v>42238.13282407407</v>
      </c>
      <c r="T4" s="16">
        <v>42268.13282407407</v>
      </c>
    </row>
    <row r="5" spans="1:20" ht="57.6" x14ac:dyDescent="0.3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11">
        <v>1000</v>
      </c>
      <c r="Q5" s="13" t="s">
        <v>8315</v>
      </c>
      <c r="R5" t="s">
        <v>8316</v>
      </c>
      <c r="S5" s="16">
        <v>41850.400937500002</v>
      </c>
      <c r="T5" s="16">
        <v>41895.400937500002</v>
      </c>
    </row>
    <row r="6" spans="1:20" ht="57.6" x14ac:dyDescent="0.3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11">
        <v>63.83</v>
      </c>
      <c r="Q6" s="13" t="s">
        <v>8315</v>
      </c>
      <c r="R6" t="s">
        <v>8316</v>
      </c>
      <c r="S6" s="16">
        <v>42753.205625000002</v>
      </c>
      <c r="T6" s="16">
        <v>42783.670138888891</v>
      </c>
    </row>
    <row r="7" spans="1:20" ht="28.8" x14ac:dyDescent="0.3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11">
        <v>44.33</v>
      </c>
      <c r="Q7" s="13" t="s">
        <v>8315</v>
      </c>
      <c r="R7" t="s">
        <v>8316</v>
      </c>
      <c r="S7" s="16">
        <v>42155.920219907406</v>
      </c>
      <c r="T7" s="16">
        <v>42176.888888888891</v>
      </c>
    </row>
    <row r="8" spans="1:20" ht="43.2" x14ac:dyDescent="0.3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11">
        <v>126.55</v>
      </c>
      <c r="Q8" s="13" t="s">
        <v>8315</v>
      </c>
      <c r="R8" t="s">
        <v>8316</v>
      </c>
      <c r="S8" s="16">
        <v>42157.591064814813</v>
      </c>
      <c r="T8" s="16">
        <v>42179.083333333328</v>
      </c>
    </row>
    <row r="9" spans="1:20" ht="43.2" x14ac:dyDescent="0.3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11">
        <v>129.03</v>
      </c>
      <c r="Q9" s="13" t="s">
        <v>8315</v>
      </c>
      <c r="R9" t="s">
        <v>8316</v>
      </c>
      <c r="S9" s="16">
        <v>42676.065150462964</v>
      </c>
      <c r="T9" s="16">
        <v>42721.290972222225</v>
      </c>
    </row>
    <row r="10" spans="1:20" ht="43.2" x14ac:dyDescent="0.3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11">
        <v>71.239999999999995</v>
      </c>
      <c r="Q10" s="13" t="s">
        <v>8315</v>
      </c>
      <c r="R10" t="s">
        <v>8316</v>
      </c>
      <c r="S10" s="16">
        <v>42473.007037037038</v>
      </c>
      <c r="T10" s="16">
        <v>42503.007037037038</v>
      </c>
    </row>
    <row r="11" spans="1:20" ht="43.2" x14ac:dyDescent="0.3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11">
        <v>40.85</v>
      </c>
      <c r="Q11" s="13" t="s">
        <v>8315</v>
      </c>
      <c r="R11" t="s">
        <v>8316</v>
      </c>
      <c r="S11" s="16">
        <v>42282.768414351856</v>
      </c>
      <c r="T11" s="16">
        <v>42312.810081018513</v>
      </c>
    </row>
    <row r="12" spans="1:20" ht="43.2" x14ac:dyDescent="0.3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11">
        <v>252.02</v>
      </c>
      <c r="Q12" s="13" t="s">
        <v>8315</v>
      </c>
      <c r="R12" t="s">
        <v>8316</v>
      </c>
      <c r="S12" s="16">
        <v>42473.794710648144</v>
      </c>
      <c r="T12" s="16">
        <v>42503.794710648144</v>
      </c>
    </row>
    <row r="13" spans="1:20" ht="43.2" x14ac:dyDescent="0.3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11">
        <v>65.16</v>
      </c>
      <c r="Q13" s="13" t="s">
        <v>8315</v>
      </c>
      <c r="R13" t="s">
        <v>8316</v>
      </c>
      <c r="S13" s="16">
        <v>42712.23474537037</v>
      </c>
      <c r="T13" s="16">
        <v>42735.707638888889</v>
      </c>
    </row>
    <row r="14" spans="1:20" ht="43.2" x14ac:dyDescent="0.3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11">
        <v>65.87</v>
      </c>
      <c r="Q14" s="13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3.2" x14ac:dyDescent="0.3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11">
        <v>36.08</v>
      </c>
      <c r="Q15" s="13" t="s">
        <v>8315</v>
      </c>
      <c r="R15" t="s">
        <v>8316</v>
      </c>
      <c r="S15" s="16">
        <v>42709.134780092587</v>
      </c>
      <c r="T15" s="16">
        <v>42739.134780092587</v>
      </c>
    </row>
    <row r="16" spans="1:20" ht="28.8" x14ac:dyDescent="0.3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11">
        <v>44.19</v>
      </c>
      <c r="Q16" s="13" t="s">
        <v>8315</v>
      </c>
      <c r="R16" t="s">
        <v>8316</v>
      </c>
      <c r="S16" s="16">
        <v>42086.614942129629</v>
      </c>
      <c r="T16" s="16">
        <v>42117.290972222225</v>
      </c>
    </row>
    <row r="17" spans="1:20" ht="43.2" x14ac:dyDescent="0.3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11">
        <v>104.07</v>
      </c>
      <c r="Q17" s="13" t="s">
        <v>8315</v>
      </c>
      <c r="R17" t="s">
        <v>8316</v>
      </c>
      <c r="S17" s="16">
        <v>42064.652673611112</v>
      </c>
      <c r="T17" s="16">
        <v>42101.291666666672</v>
      </c>
    </row>
    <row r="18" spans="1:20" ht="57.6" x14ac:dyDescent="0.3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11">
        <v>127.79</v>
      </c>
      <c r="Q18" s="13" t="s">
        <v>8315</v>
      </c>
      <c r="R18" t="s">
        <v>8316</v>
      </c>
      <c r="S18" s="16">
        <v>42292.701053240744</v>
      </c>
      <c r="T18" s="16">
        <v>42322.742719907401</v>
      </c>
    </row>
    <row r="19" spans="1:20" ht="43.2" x14ac:dyDescent="0.3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11">
        <v>92.04</v>
      </c>
      <c r="Q19" s="13" t="s">
        <v>8315</v>
      </c>
      <c r="R19" t="s">
        <v>8316</v>
      </c>
      <c r="S19" s="16">
        <v>42461.747199074074</v>
      </c>
      <c r="T19" s="16">
        <v>42491.747199074074</v>
      </c>
    </row>
    <row r="20" spans="1:20" ht="43.2" x14ac:dyDescent="0.3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11">
        <v>135.63</v>
      </c>
      <c r="Q20" s="13" t="s">
        <v>8315</v>
      </c>
      <c r="R20" t="s">
        <v>8316</v>
      </c>
      <c r="S20" s="16">
        <v>42169.814340277779</v>
      </c>
      <c r="T20" s="16">
        <v>42199.814340277779</v>
      </c>
    </row>
    <row r="21" spans="1:20" ht="43.2" x14ac:dyDescent="0.3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11">
        <v>168.75</v>
      </c>
      <c r="Q21" s="13" t="s">
        <v>8315</v>
      </c>
      <c r="R21" t="s">
        <v>8316</v>
      </c>
      <c r="S21" s="16">
        <v>42483.675208333334</v>
      </c>
      <c r="T21" s="16">
        <v>42522.789583333331</v>
      </c>
    </row>
    <row r="22" spans="1:20" ht="43.2" x14ac:dyDescent="0.3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11">
        <v>70.86</v>
      </c>
      <c r="Q22" s="13" t="s">
        <v>8315</v>
      </c>
      <c r="R22" t="s">
        <v>8316</v>
      </c>
      <c r="S22" s="16">
        <v>42195.749745370369</v>
      </c>
      <c r="T22" s="16">
        <v>42206.125</v>
      </c>
    </row>
    <row r="23" spans="1:20" ht="43.2" x14ac:dyDescent="0.3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11">
        <v>50</v>
      </c>
      <c r="Q23" s="13" t="s">
        <v>8315</v>
      </c>
      <c r="R23" t="s">
        <v>8316</v>
      </c>
      <c r="S23" s="16">
        <v>42675.057997685188</v>
      </c>
      <c r="T23" s="16">
        <v>42705.099664351852</v>
      </c>
    </row>
    <row r="24" spans="1:20" ht="43.2" x14ac:dyDescent="0.3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11">
        <v>47</v>
      </c>
      <c r="Q24" s="13" t="s">
        <v>8315</v>
      </c>
      <c r="R24" t="s">
        <v>8316</v>
      </c>
      <c r="S24" s="16">
        <v>42018.94159722222</v>
      </c>
      <c r="T24" s="16">
        <v>42047.291666666672</v>
      </c>
    </row>
    <row r="25" spans="1:20" ht="43.2" x14ac:dyDescent="0.3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11">
        <v>66.67</v>
      </c>
      <c r="Q25" s="13" t="s">
        <v>8315</v>
      </c>
      <c r="R25" t="s">
        <v>8316</v>
      </c>
      <c r="S25" s="16">
        <v>42026.924976851849</v>
      </c>
      <c r="T25" s="16">
        <v>42052.207638888889</v>
      </c>
    </row>
    <row r="26" spans="1:20" ht="43.2" x14ac:dyDescent="0.3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11">
        <v>66.11</v>
      </c>
      <c r="Q26" s="13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3.2" x14ac:dyDescent="0.3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11">
        <v>36.86</v>
      </c>
      <c r="Q27" s="13" t="s">
        <v>8315</v>
      </c>
      <c r="R27" t="s">
        <v>8316</v>
      </c>
      <c r="S27" s="16">
        <v>42558.189432870371</v>
      </c>
      <c r="T27" s="16">
        <v>42587.875</v>
      </c>
    </row>
    <row r="28" spans="1:20" ht="57.6" x14ac:dyDescent="0.3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11">
        <v>31.5</v>
      </c>
      <c r="Q28" s="13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3.2" x14ac:dyDescent="0.3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11">
        <v>102.5</v>
      </c>
      <c r="Q29" s="13" t="s">
        <v>8315</v>
      </c>
      <c r="R29" t="s">
        <v>8316</v>
      </c>
      <c r="S29" s="16">
        <v>42550.701886574068</v>
      </c>
      <c r="T29" s="16">
        <v>42580.701886574068</v>
      </c>
    </row>
    <row r="30" spans="1:20" ht="28.8" x14ac:dyDescent="0.3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11">
        <v>126.46</v>
      </c>
      <c r="Q30" s="13" t="s">
        <v>8315</v>
      </c>
      <c r="R30" t="s">
        <v>8316</v>
      </c>
      <c r="S30" s="16">
        <v>42056.013124999998</v>
      </c>
      <c r="T30" s="16">
        <v>42075.166666666672</v>
      </c>
    </row>
    <row r="31" spans="1:20" ht="43.2" x14ac:dyDescent="0.3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11">
        <v>47.88</v>
      </c>
      <c r="Q31" s="13" t="s">
        <v>8315</v>
      </c>
      <c r="R31" t="s">
        <v>8316</v>
      </c>
      <c r="S31" s="16">
        <v>42016.938692129625</v>
      </c>
      <c r="T31" s="16">
        <v>42046.938692129625</v>
      </c>
    </row>
    <row r="32" spans="1:20" ht="43.2" x14ac:dyDescent="0.3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11">
        <v>73.209999999999994</v>
      </c>
      <c r="Q32" s="13" t="s">
        <v>8315</v>
      </c>
      <c r="R32" t="s">
        <v>8316</v>
      </c>
      <c r="S32" s="16">
        <v>42591.899988425925</v>
      </c>
      <c r="T32" s="16">
        <v>42622.166666666672</v>
      </c>
    </row>
    <row r="33" spans="1:20" ht="43.2" x14ac:dyDescent="0.3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11">
        <v>89.67</v>
      </c>
      <c r="Q33" s="13" t="s">
        <v>8315</v>
      </c>
      <c r="R33" t="s">
        <v>8316</v>
      </c>
      <c r="S33" s="16">
        <v>42183.231006944443</v>
      </c>
      <c r="T33" s="16">
        <v>42228.231006944443</v>
      </c>
    </row>
    <row r="34" spans="1:20" ht="43.2" x14ac:dyDescent="0.3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11">
        <v>36.5</v>
      </c>
      <c r="Q34" s="13" t="s">
        <v>8315</v>
      </c>
      <c r="R34" t="s">
        <v>8316</v>
      </c>
      <c r="S34" s="16">
        <v>41780.525937500002</v>
      </c>
      <c r="T34" s="16">
        <v>41796.958333333336</v>
      </c>
    </row>
    <row r="35" spans="1:20" ht="43.2" x14ac:dyDescent="0.3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11">
        <v>90.74</v>
      </c>
      <c r="Q35" s="13" t="s">
        <v>8315</v>
      </c>
      <c r="R35" t="s">
        <v>8316</v>
      </c>
      <c r="S35" s="16">
        <v>42158.065694444449</v>
      </c>
      <c r="T35" s="16">
        <v>42201</v>
      </c>
    </row>
    <row r="36" spans="1:20" ht="28.8" x14ac:dyDescent="0.3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11">
        <v>67.739999999999995</v>
      </c>
      <c r="Q36" s="13" t="s">
        <v>8315</v>
      </c>
      <c r="R36" t="s">
        <v>8316</v>
      </c>
      <c r="S36" s="16">
        <v>42154.873124999998</v>
      </c>
      <c r="T36" s="16">
        <v>42184.873124999998</v>
      </c>
    </row>
    <row r="37" spans="1:20" ht="43.2" x14ac:dyDescent="0.3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11">
        <v>65.38</v>
      </c>
      <c r="Q37" s="13" t="s">
        <v>8315</v>
      </c>
      <c r="R37" t="s">
        <v>8316</v>
      </c>
      <c r="S37" s="16">
        <v>42208.84646990741</v>
      </c>
      <c r="T37" s="16">
        <v>42238.84646990741</v>
      </c>
    </row>
    <row r="38" spans="1:20" ht="43.2" x14ac:dyDescent="0.3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11">
        <v>121.9</v>
      </c>
      <c r="Q38" s="13" t="s">
        <v>8315</v>
      </c>
      <c r="R38" t="s">
        <v>8316</v>
      </c>
      <c r="S38" s="16">
        <v>42451.496817129635</v>
      </c>
      <c r="T38" s="16">
        <v>42459.610416666663</v>
      </c>
    </row>
    <row r="39" spans="1:20" ht="43.2" x14ac:dyDescent="0.3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11">
        <v>47.46</v>
      </c>
      <c r="Q39" s="13" t="s">
        <v>8315</v>
      </c>
      <c r="R39" t="s">
        <v>8316</v>
      </c>
      <c r="S39" s="16">
        <v>41759.13962962963</v>
      </c>
      <c r="T39" s="16">
        <v>41791.165972222225</v>
      </c>
    </row>
    <row r="40" spans="1:20" ht="43.2" x14ac:dyDescent="0.3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11">
        <v>37.21</v>
      </c>
      <c r="Q40" s="13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3.2" x14ac:dyDescent="0.3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11">
        <v>103.95</v>
      </c>
      <c r="Q41" s="13" t="s">
        <v>8315</v>
      </c>
      <c r="R41" t="s">
        <v>8316</v>
      </c>
      <c r="S41" s="16">
        <v>42250.598217592589</v>
      </c>
      <c r="T41" s="16">
        <v>42270.598217592589</v>
      </c>
    </row>
    <row r="42" spans="1:20" ht="43.2" x14ac:dyDescent="0.3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11">
        <v>63.83</v>
      </c>
      <c r="Q42" s="13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3.2" x14ac:dyDescent="0.3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11">
        <v>50.67</v>
      </c>
      <c r="Q43" s="13" t="s">
        <v>8315</v>
      </c>
      <c r="R43" t="s">
        <v>8316</v>
      </c>
      <c r="S43" s="16">
        <v>42136.270787037036</v>
      </c>
      <c r="T43" s="16">
        <v>42168.071527777778</v>
      </c>
    </row>
    <row r="44" spans="1:20" ht="43.2" x14ac:dyDescent="0.3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11">
        <v>113.42</v>
      </c>
      <c r="Q44" s="13" t="s">
        <v>8315</v>
      </c>
      <c r="R44" t="s">
        <v>8316</v>
      </c>
      <c r="S44" s="16">
        <v>42171.034861111111</v>
      </c>
      <c r="T44" s="16">
        <v>42195.291666666672</v>
      </c>
    </row>
    <row r="45" spans="1:20" ht="43.2" x14ac:dyDescent="0.3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11">
        <v>104.57</v>
      </c>
      <c r="Q45" s="13" t="s">
        <v>8315</v>
      </c>
      <c r="R45" t="s">
        <v>8316</v>
      </c>
      <c r="S45" s="16">
        <v>42494.683634259258</v>
      </c>
      <c r="T45" s="16">
        <v>42524.6875</v>
      </c>
    </row>
    <row r="46" spans="1:20" ht="28.8" x14ac:dyDescent="0.3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11">
        <v>272.73</v>
      </c>
      <c r="Q46" s="13" t="s">
        <v>8315</v>
      </c>
      <c r="R46" t="s">
        <v>8316</v>
      </c>
      <c r="S46" s="16">
        <v>41758.839675925927</v>
      </c>
      <c r="T46" s="16">
        <v>41771.165972222225</v>
      </c>
    </row>
    <row r="47" spans="1:20" ht="28.8" x14ac:dyDescent="0.3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11">
        <v>63.85</v>
      </c>
      <c r="Q47" s="13" t="s">
        <v>8315</v>
      </c>
      <c r="R47" t="s">
        <v>8316</v>
      </c>
      <c r="S47" s="16">
        <v>42171.824884259258</v>
      </c>
      <c r="T47" s="16">
        <v>42201.824884259258</v>
      </c>
    </row>
    <row r="48" spans="1:20" x14ac:dyDescent="0.3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11">
        <v>83.51</v>
      </c>
      <c r="Q48" s="13" t="s">
        <v>8315</v>
      </c>
      <c r="R48" t="s">
        <v>8316</v>
      </c>
      <c r="S48" s="16">
        <v>42268.127696759257</v>
      </c>
      <c r="T48" s="16">
        <v>42288.083333333328</v>
      </c>
    </row>
    <row r="49" spans="1:20" ht="57.6" x14ac:dyDescent="0.3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11">
        <v>44.09</v>
      </c>
      <c r="Q49" s="13" t="s">
        <v>8315</v>
      </c>
      <c r="R49" t="s">
        <v>8316</v>
      </c>
      <c r="S49" s="16">
        <v>42746.261782407411</v>
      </c>
      <c r="T49" s="16">
        <v>42784.207638888889</v>
      </c>
    </row>
    <row r="50" spans="1:20" ht="43.2" x14ac:dyDescent="0.3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11">
        <v>44.54</v>
      </c>
      <c r="Q50" s="13" t="s">
        <v>8315</v>
      </c>
      <c r="R50" t="s">
        <v>8316</v>
      </c>
      <c r="S50" s="16">
        <v>41842.607592592591</v>
      </c>
      <c r="T50" s="16">
        <v>41864.916666666664</v>
      </c>
    </row>
    <row r="51" spans="1:20" ht="43.2" x14ac:dyDescent="0.3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11">
        <v>125.81</v>
      </c>
      <c r="Q51" s="13" t="s">
        <v>8315</v>
      </c>
      <c r="R51" t="s">
        <v>8316</v>
      </c>
      <c r="S51" s="16">
        <v>41853.240208333329</v>
      </c>
      <c r="T51" s="16">
        <v>41876.207638888889</v>
      </c>
    </row>
    <row r="52" spans="1:20" ht="43.2" x14ac:dyDescent="0.3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11">
        <v>50.75</v>
      </c>
      <c r="Q52" s="13" t="s">
        <v>8315</v>
      </c>
      <c r="R52" t="s">
        <v>8316</v>
      </c>
      <c r="S52" s="16">
        <v>42061.212488425925</v>
      </c>
      <c r="T52" s="16">
        <v>42089.166666666672</v>
      </c>
    </row>
    <row r="53" spans="1:20" ht="43.2" x14ac:dyDescent="0.3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11">
        <v>60.9</v>
      </c>
      <c r="Q53" s="13" t="s">
        <v>8315</v>
      </c>
      <c r="R53" t="s">
        <v>8316</v>
      </c>
      <c r="S53" s="16">
        <v>42036.24428240741</v>
      </c>
      <c r="T53" s="16">
        <v>42064.290972222225</v>
      </c>
    </row>
    <row r="54" spans="1:20" ht="57.6" x14ac:dyDescent="0.3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11">
        <v>109.03</v>
      </c>
      <c r="Q54" s="13" t="s">
        <v>8315</v>
      </c>
      <c r="R54" t="s">
        <v>8316</v>
      </c>
      <c r="S54" s="16">
        <v>42157.470185185186</v>
      </c>
      <c r="T54" s="16">
        <v>42187.470185185186</v>
      </c>
    </row>
    <row r="55" spans="1:20" ht="43.2" x14ac:dyDescent="0.3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11">
        <v>25.69</v>
      </c>
      <c r="Q55" s="13" t="s">
        <v>8315</v>
      </c>
      <c r="R55" t="s">
        <v>8316</v>
      </c>
      <c r="S55" s="16">
        <v>41827.909942129627</v>
      </c>
      <c r="T55" s="16">
        <v>41857.897222222222</v>
      </c>
    </row>
    <row r="56" spans="1:20" ht="43.2" x14ac:dyDescent="0.3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11">
        <v>41.92</v>
      </c>
      <c r="Q56" s="13" t="s">
        <v>8315</v>
      </c>
      <c r="R56" t="s">
        <v>8316</v>
      </c>
      <c r="S56" s="16">
        <v>42162.729548611111</v>
      </c>
      <c r="T56" s="16">
        <v>42192.729548611111</v>
      </c>
    </row>
    <row r="57" spans="1:20" ht="43.2" x14ac:dyDescent="0.3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11">
        <v>88.77</v>
      </c>
      <c r="Q57" s="13" t="s">
        <v>8315</v>
      </c>
      <c r="R57" t="s">
        <v>8316</v>
      </c>
      <c r="S57" s="16">
        <v>42233.738564814819</v>
      </c>
      <c r="T57" s="16">
        <v>42263.738564814819</v>
      </c>
    </row>
    <row r="58" spans="1:20" ht="43.2" x14ac:dyDescent="0.3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11">
        <v>80.23</v>
      </c>
      <c r="Q58" s="13" t="s">
        <v>8315</v>
      </c>
      <c r="R58" t="s">
        <v>8316</v>
      </c>
      <c r="S58" s="16">
        <v>42042.197824074072</v>
      </c>
      <c r="T58" s="16">
        <v>42072.156157407408</v>
      </c>
    </row>
    <row r="59" spans="1:20" ht="28.8" x14ac:dyDescent="0.3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11">
        <v>78.94</v>
      </c>
      <c r="Q59" s="13" t="s">
        <v>8315</v>
      </c>
      <c r="R59" t="s">
        <v>8316</v>
      </c>
      <c r="S59" s="16">
        <v>42585.523842592593</v>
      </c>
      <c r="T59" s="16">
        <v>42599.165972222225</v>
      </c>
    </row>
    <row r="60" spans="1:20" ht="43.2" x14ac:dyDescent="0.3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11">
        <v>69.89</v>
      </c>
      <c r="Q60" s="13" t="s">
        <v>8315</v>
      </c>
      <c r="R60" t="s">
        <v>8316</v>
      </c>
      <c r="S60" s="16">
        <v>41808.669571759259</v>
      </c>
      <c r="T60" s="16">
        <v>41838.669571759259</v>
      </c>
    </row>
    <row r="61" spans="1:20" ht="43.2" x14ac:dyDescent="0.3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11">
        <v>74.53</v>
      </c>
      <c r="Q61" s="13" t="s">
        <v>8315</v>
      </c>
      <c r="R61" t="s">
        <v>8316</v>
      </c>
      <c r="S61" s="16">
        <v>41852.658310185187</v>
      </c>
      <c r="T61" s="16">
        <v>41882.658310185187</v>
      </c>
    </row>
    <row r="62" spans="1:20" ht="28.8" x14ac:dyDescent="0.3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11">
        <v>123.94</v>
      </c>
      <c r="Q62" s="13" t="s">
        <v>8315</v>
      </c>
      <c r="R62" t="s">
        <v>8316</v>
      </c>
      <c r="S62" s="16">
        <v>42694.110185185185</v>
      </c>
      <c r="T62" s="16">
        <v>42709.041666666672</v>
      </c>
    </row>
    <row r="63" spans="1:20" ht="43.2" x14ac:dyDescent="0.3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11">
        <v>264.85000000000002</v>
      </c>
      <c r="Q63" s="13" t="s">
        <v>8315</v>
      </c>
      <c r="R63" t="s">
        <v>8316</v>
      </c>
      <c r="S63" s="16">
        <v>42341.818379629629</v>
      </c>
      <c r="T63" s="16">
        <v>42370.166666666672</v>
      </c>
    </row>
    <row r="64" spans="1:20" ht="43.2" x14ac:dyDescent="0.3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11">
        <v>58.62</v>
      </c>
      <c r="Q64" s="13" t="s">
        <v>8315</v>
      </c>
      <c r="R64" t="s">
        <v>8316</v>
      </c>
      <c r="S64" s="16">
        <v>41880.061006944445</v>
      </c>
      <c r="T64" s="16">
        <v>41908.065972222219</v>
      </c>
    </row>
    <row r="65" spans="1:20" ht="43.2" x14ac:dyDescent="0.3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11">
        <v>70.88</v>
      </c>
      <c r="Q65" s="13" t="s">
        <v>8315</v>
      </c>
      <c r="R65" t="s">
        <v>8316</v>
      </c>
      <c r="S65" s="16">
        <v>41941.683865740742</v>
      </c>
      <c r="T65" s="16">
        <v>41970.125</v>
      </c>
    </row>
    <row r="66" spans="1:20" ht="57.6" x14ac:dyDescent="0.3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11">
        <v>113.57</v>
      </c>
      <c r="Q66" s="13" t="s">
        <v>8315</v>
      </c>
      <c r="R66" t="s">
        <v>8316</v>
      </c>
      <c r="S66" s="16">
        <v>42026.88118055556</v>
      </c>
      <c r="T66" s="16">
        <v>42086.093055555553</v>
      </c>
    </row>
    <row r="67" spans="1:20" ht="43.2" x14ac:dyDescent="0.3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11">
        <v>60.69</v>
      </c>
      <c r="Q67" s="13" t="s">
        <v>8315</v>
      </c>
      <c r="R67" t="s">
        <v>8316</v>
      </c>
      <c r="S67" s="16">
        <v>41922.640590277777</v>
      </c>
      <c r="T67" s="16">
        <v>41932.249305555553</v>
      </c>
    </row>
    <row r="68" spans="1:20" ht="43.2" x14ac:dyDescent="0.3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11">
        <v>110.22</v>
      </c>
      <c r="Q68" s="13" t="s">
        <v>8315</v>
      </c>
      <c r="R68" t="s">
        <v>8316</v>
      </c>
      <c r="S68" s="16">
        <v>41993.824340277773</v>
      </c>
      <c r="T68" s="16">
        <v>42010.25</v>
      </c>
    </row>
    <row r="69" spans="1:20" ht="43.2" x14ac:dyDescent="0.3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11">
        <v>136.46</v>
      </c>
      <c r="Q69" s="13" t="s">
        <v>8315</v>
      </c>
      <c r="R69" t="s">
        <v>8316</v>
      </c>
      <c r="S69" s="16">
        <v>42219.915856481486</v>
      </c>
      <c r="T69" s="16">
        <v>42240.083333333328</v>
      </c>
    </row>
    <row r="70" spans="1:20" ht="43.2" x14ac:dyDescent="0.3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11">
        <v>110.35</v>
      </c>
      <c r="Q70" s="13" t="s">
        <v>8315</v>
      </c>
      <c r="R70" t="s">
        <v>8316</v>
      </c>
      <c r="S70" s="16">
        <v>41909.969386574077</v>
      </c>
      <c r="T70" s="16">
        <v>41950.011053240742</v>
      </c>
    </row>
    <row r="71" spans="1:20" ht="28.8" x14ac:dyDescent="0.3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11">
        <v>41.42</v>
      </c>
      <c r="Q71" s="13" t="s">
        <v>8315</v>
      </c>
      <c r="R71" t="s">
        <v>8316</v>
      </c>
      <c r="S71" s="16">
        <v>41891.665324074071</v>
      </c>
      <c r="T71" s="16">
        <v>41913.166666666664</v>
      </c>
    </row>
    <row r="72" spans="1:20" ht="43.2" x14ac:dyDescent="0.3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11">
        <v>52</v>
      </c>
      <c r="Q72" s="13" t="s">
        <v>8315</v>
      </c>
      <c r="R72" t="s">
        <v>8316</v>
      </c>
      <c r="S72" s="16">
        <v>41226.017361111109</v>
      </c>
      <c r="T72" s="16">
        <v>41250.083333333336</v>
      </c>
    </row>
    <row r="73" spans="1:20" ht="57.6" x14ac:dyDescent="0.3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11">
        <v>33.99</v>
      </c>
      <c r="Q73" s="13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3.2" x14ac:dyDescent="0.3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11">
        <v>103.35</v>
      </c>
      <c r="Q74" s="13" t="s">
        <v>8315</v>
      </c>
      <c r="R74" t="s">
        <v>8316</v>
      </c>
      <c r="S74" s="16">
        <v>41862.83997685185</v>
      </c>
      <c r="T74" s="16">
        <v>41892.83997685185</v>
      </c>
    </row>
    <row r="75" spans="1:20" ht="43.2" x14ac:dyDescent="0.3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11">
        <v>41.77</v>
      </c>
      <c r="Q75" s="13" t="s">
        <v>8315</v>
      </c>
      <c r="R75" t="s">
        <v>8316</v>
      </c>
      <c r="S75" s="16">
        <v>40633.154363425929</v>
      </c>
      <c r="T75" s="16">
        <v>40664.207638888889</v>
      </c>
    </row>
    <row r="76" spans="1:20" ht="43.2" x14ac:dyDescent="0.3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11">
        <v>64.27</v>
      </c>
      <c r="Q76" s="13" t="s">
        <v>8315</v>
      </c>
      <c r="R76" t="s">
        <v>8316</v>
      </c>
      <c r="S76" s="16">
        <v>40970.875671296293</v>
      </c>
      <c r="T76" s="16">
        <v>41000.834004629629</v>
      </c>
    </row>
    <row r="77" spans="1:20" ht="43.2" x14ac:dyDescent="0.3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11">
        <v>62.92</v>
      </c>
      <c r="Q77" s="13" t="s">
        <v>8315</v>
      </c>
      <c r="R77" t="s">
        <v>8316</v>
      </c>
      <c r="S77" s="16">
        <v>41026.953055555554</v>
      </c>
      <c r="T77" s="16">
        <v>41061.953055555554</v>
      </c>
    </row>
    <row r="78" spans="1:20" ht="28.8" x14ac:dyDescent="0.3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11">
        <v>98.54</v>
      </c>
      <c r="Q78" s="13" t="s">
        <v>8315</v>
      </c>
      <c r="R78" t="s">
        <v>8316</v>
      </c>
      <c r="S78" s="16">
        <v>41829.788252314815</v>
      </c>
      <c r="T78" s="16">
        <v>41839.208333333336</v>
      </c>
    </row>
    <row r="79" spans="1:20" ht="28.8" x14ac:dyDescent="0.3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11">
        <v>82.61</v>
      </c>
      <c r="Q79" s="13" t="s">
        <v>8315</v>
      </c>
      <c r="R79" t="s">
        <v>8316</v>
      </c>
      <c r="S79" s="16">
        <v>41447.839722222219</v>
      </c>
      <c r="T79" s="16">
        <v>41477.839722222219</v>
      </c>
    </row>
    <row r="80" spans="1:20" ht="28.8" x14ac:dyDescent="0.3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11">
        <v>38.5</v>
      </c>
      <c r="Q80" s="13" t="s">
        <v>8315</v>
      </c>
      <c r="R80" t="s">
        <v>8316</v>
      </c>
      <c r="S80" s="16">
        <v>40884.066678240742</v>
      </c>
      <c r="T80" s="16">
        <v>40926.958333333336</v>
      </c>
    </row>
    <row r="81" spans="1:20" ht="43.2" x14ac:dyDescent="0.3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11">
        <v>80.16</v>
      </c>
      <c r="Q81" s="13" t="s">
        <v>8315</v>
      </c>
      <c r="R81" t="s">
        <v>8316</v>
      </c>
      <c r="S81" s="16">
        <v>41841.26489583333</v>
      </c>
      <c r="T81" s="16">
        <v>41864.207638888889</v>
      </c>
    </row>
    <row r="82" spans="1:20" ht="43.2" x14ac:dyDescent="0.3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11">
        <v>80.73</v>
      </c>
      <c r="Q82" s="13" t="s">
        <v>8315</v>
      </c>
      <c r="R82" t="s">
        <v>8316</v>
      </c>
      <c r="S82" s="16">
        <v>41799.685902777775</v>
      </c>
      <c r="T82" s="16">
        <v>41827.083333333336</v>
      </c>
    </row>
    <row r="83" spans="1:20" ht="43.2" x14ac:dyDescent="0.3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11">
        <v>200.69</v>
      </c>
      <c r="Q83" s="13" t="s">
        <v>8315</v>
      </c>
      <c r="R83" t="s">
        <v>8316</v>
      </c>
      <c r="S83" s="16">
        <v>41775.753761574073</v>
      </c>
      <c r="T83" s="16">
        <v>41805.753761574073</v>
      </c>
    </row>
    <row r="84" spans="1:20" ht="57.6" x14ac:dyDescent="0.3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11">
        <v>37.590000000000003</v>
      </c>
      <c r="Q84" s="13" t="s">
        <v>8315</v>
      </c>
      <c r="R84" t="s">
        <v>8316</v>
      </c>
      <c r="S84" s="16">
        <v>41766.80572916667</v>
      </c>
      <c r="T84" s="16">
        <v>41799.80572916667</v>
      </c>
    </row>
    <row r="85" spans="1:20" ht="43.2" x14ac:dyDescent="0.3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11">
        <v>58.1</v>
      </c>
      <c r="Q85" s="13" t="s">
        <v>8315</v>
      </c>
      <c r="R85" t="s">
        <v>8316</v>
      </c>
      <c r="S85" s="16">
        <v>40644.159259259257</v>
      </c>
      <c r="T85" s="16">
        <v>40666.165972222225</v>
      </c>
    </row>
    <row r="86" spans="1:20" ht="43.2" x14ac:dyDescent="0.3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11">
        <v>60.3</v>
      </c>
      <c r="Q86" s="13" t="s">
        <v>8315</v>
      </c>
      <c r="R86" t="s">
        <v>8316</v>
      </c>
      <c r="S86" s="16">
        <v>41940.69158564815</v>
      </c>
      <c r="T86" s="16">
        <v>41969.332638888889</v>
      </c>
    </row>
    <row r="87" spans="1:20" ht="28.8" x14ac:dyDescent="0.3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11">
        <v>63.36</v>
      </c>
      <c r="Q87" s="13" t="s">
        <v>8315</v>
      </c>
      <c r="R87" t="s">
        <v>8316</v>
      </c>
      <c r="S87" s="16">
        <v>41839.175706018519</v>
      </c>
      <c r="T87" s="16">
        <v>41853.175706018519</v>
      </c>
    </row>
    <row r="88" spans="1:20" ht="43.2" x14ac:dyDescent="0.3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11">
        <v>50.9</v>
      </c>
      <c r="Q88" s="13" t="s">
        <v>8315</v>
      </c>
      <c r="R88" t="s">
        <v>8316</v>
      </c>
      <c r="S88" s="16">
        <v>41772.105937500004</v>
      </c>
      <c r="T88" s="16">
        <v>41803.916666666664</v>
      </c>
    </row>
    <row r="89" spans="1:20" ht="28.8" x14ac:dyDescent="0.3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11">
        <v>100.5</v>
      </c>
      <c r="Q89" s="13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3.2" x14ac:dyDescent="0.3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11">
        <v>31.62</v>
      </c>
      <c r="Q90" s="13" t="s">
        <v>8315</v>
      </c>
      <c r="R90" t="s">
        <v>8316</v>
      </c>
      <c r="S90" s="16">
        <v>41789.080370370371</v>
      </c>
      <c r="T90" s="16">
        <v>41822.166666666664</v>
      </c>
    </row>
    <row r="91" spans="1:20" ht="43.2" x14ac:dyDescent="0.3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11">
        <v>79.31</v>
      </c>
      <c r="Q91" s="13" t="s">
        <v>8315</v>
      </c>
      <c r="R91" t="s">
        <v>8316</v>
      </c>
      <c r="S91" s="16">
        <v>40923.729953703703</v>
      </c>
      <c r="T91" s="16">
        <v>40953.729953703703</v>
      </c>
    </row>
    <row r="92" spans="1:20" ht="43.2" x14ac:dyDescent="0.3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11">
        <v>139.19</v>
      </c>
      <c r="Q92" s="13" t="s">
        <v>8315</v>
      </c>
      <c r="R92" t="s">
        <v>8316</v>
      </c>
      <c r="S92" s="16">
        <v>41878.878379629627</v>
      </c>
      <c r="T92" s="16">
        <v>41908.878379629627</v>
      </c>
    </row>
    <row r="93" spans="1:20" ht="57.6" x14ac:dyDescent="0.3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11">
        <v>131.91</v>
      </c>
      <c r="Q93" s="13" t="s">
        <v>8315</v>
      </c>
      <c r="R93" t="s">
        <v>8316</v>
      </c>
      <c r="S93" s="16">
        <v>41862.864675925928</v>
      </c>
      <c r="T93" s="16">
        <v>41876.864675925928</v>
      </c>
    </row>
    <row r="94" spans="1:20" ht="57.6" x14ac:dyDescent="0.3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11">
        <v>91.3</v>
      </c>
      <c r="Q94" s="13" t="s">
        <v>8315</v>
      </c>
      <c r="R94" t="s">
        <v>8316</v>
      </c>
      <c r="S94" s="16">
        <v>40531.886886574073</v>
      </c>
      <c r="T94" s="16">
        <v>40591.886886574073</v>
      </c>
    </row>
    <row r="95" spans="1:20" ht="43.2" x14ac:dyDescent="0.3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11">
        <v>39.67</v>
      </c>
      <c r="Q95" s="13" t="s">
        <v>8315</v>
      </c>
      <c r="R95" t="s">
        <v>8316</v>
      </c>
      <c r="S95" s="16">
        <v>41477.930914351848</v>
      </c>
      <c r="T95" s="16">
        <v>41504.625</v>
      </c>
    </row>
    <row r="96" spans="1:20" ht="43.2" x14ac:dyDescent="0.3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11">
        <v>57.55</v>
      </c>
      <c r="Q96" s="13" t="s">
        <v>8315</v>
      </c>
      <c r="R96" t="s">
        <v>8316</v>
      </c>
      <c r="S96" s="16">
        <v>41781.666770833333</v>
      </c>
      <c r="T96" s="16">
        <v>41811.666770833333</v>
      </c>
    </row>
    <row r="97" spans="1:20" ht="28.8" x14ac:dyDescent="0.3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11">
        <v>77.34</v>
      </c>
      <c r="Q97" s="13" t="s">
        <v>8315</v>
      </c>
      <c r="R97" t="s">
        <v>8316</v>
      </c>
      <c r="S97" s="16">
        <v>41375.702210648145</v>
      </c>
      <c r="T97" s="16">
        <v>41400.702210648145</v>
      </c>
    </row>
    <row r="98" spans="1:20" ht="57.6" x14ac:dyDescent="0.3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11">
        <v>46.77</v>
      </c>
      <c r="Q98" s="13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3.2" x14ac:dyDescent="0.3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11">
        <v>40.07</v>
      </c>
      <c r="Q99" s="13" t="s">
        <v>8315</v>
      </c>
      <c r="R99" t="s">
        <v>8316</v>
      </c>
      <c r="S99" s="16">
        <v>41491.79478009259</v>
      </c>
      <c r="T99" s="16">
        <v>41509.79478009259</v>
      </c>
    </row>
    <row r="100" spans="1:20" ht="43.2" x14ac:dyDescent="0.3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11">
        <v>100.22</v>
      </c>
      <c r="Q100" s="13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43.2" x14ac:dyDescent="0.3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11">
        <v>71.489999999999995</v>
      </c>
      <c r="Q101" s="13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43.2" x14ac:dyDescent="0.3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11">
        <v>63.11</v>
      </c>
      <c r="Q102" s="13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43.2" x14ac:dyDescent="0.3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11">
        <v>50.16</v>
      </c>
      <c r="Q103" s="13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43.2" x14ac:dyDescent="0.3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11">
        <v>62.88</v>
      </c>
      <c r="Q104" s="13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43.2" x14ac:dyDescent="0.3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11">
        <v>85.53</v>
      </c>
      <c r="Q105" s="13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28.8" x14ac:dyDescent="0.3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11">
        <v>53.72</v>
      </c>
      <c r="Q106" s="13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57.6" x14ac:dyDescent="0.3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11">
        <v>262.11</v>
      </c>
      <c r="Q107" s="13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28.8" x14ac:dyDescent="0.3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11">
        <v>50.2</v>
      </c>
      <c r="Q108" s="13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3.2" x14ac:dyDescent="0.3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11">
        <v>168.25</v>
      </c>
      <c r="Q109" s="13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28.8" x14ac:dyDescent="0.3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11">
        <v>256.37</v>
      </c>
      <c r="Q110" s="13" t="s">
        <v>8315</v>
      </c>
      <c r="R110" t="s">
        <v>8316</v>
      </c>
      <c r="S110" s="16">
        <v>42772.833379629628</v>
      </c>
      <c r="T110" s="16">
        <v>42806.875</v>
      </c>
    </row>
    <row r="111" spans="1:20" ht="43.2" x14ac:dyDescent="0.3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11">
        <v>37.14</v>
      </c>
      <c r="Q111" s="13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43.2" x14ac:dyDescent="0.3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11">
        <v>45.88</v>
      </c>
      <c r="Q112" s="13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43.2" x14ac:dyDescent="0.3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11">
        <v>141.71</v>
      </c>
      <c r="Q113" s="13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43.2" x14ac:dyDescent="0.3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11">
        <v>52.49</v>
      </c>
      <c r="Q114" s="13" t="s">
        <v>8315</v>
      </c>
      <c r="R114" t="s">
        <v>8316</v>
      </c>
      <c r="S114" s="16">
        <v>42503.559467592597</v>
      </c>
      <c r="T114" s="16">
        <v>42524.875</v>
      </c>
    </row>
    <row r="115" spans="1:20" ht="28.8" x14ac:dyDescent="0.3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11">
        <v>193.62</v>
      </c>
      <c r="Q115" s="13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3.2" x14ac:dyDescent="0.3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11">
        <v>106.8</v>
      </c>
      <c r="Q116" s="13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43.2" x14ac:dyDescent="0.3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11">
        <v>77.22</v>
      </c>
      <c r="Q117" s="13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43.2" x14ac:dyDescent="0.3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11">
        <v>57.5</v>
      </c>
      <c r="Q118" s="13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43.2" x14ac:dyDescent="0.3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11">
        <v>50.46</v>
      </c>
      <c r="Q119" s="13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3.2" x14ac:dyDescent="0.3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11">
        <v>97.38</v>
      </c>
      <c r="Q120" s="13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43.2" x14ac:dyDescent="0.3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11">
        <v>85.53</v>
      </c>
      <c r="Q121" s="13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43.2" x14ac:dyDescent="0.3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11">
        <v>182.91</v>
      </c>
      <c r="Q122" s="13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43.2" x14ac:dyDescent="0.3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11">
        <v>131.13999999999999</v>
      </c>
      <c r="Q123" s="13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57.6" x14ac:dyDescent="0.3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11">
        <v>58.69</v>
      </c>
      <c r="Q124" s="13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28.8" x14ac:dyDescent="0.3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11">
        <v>69.569999999999993</v>
      </c>
      <c r="Q125" s="13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43.2" x14ac:dyDescent="0.3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11">
        <v>115.87</v>
      </c>
      <c r="Q126" s="13" t="s">
        <v>8315</v>
      </c>
      <c r="R126" t="s">
        <v>8316</v>
      </c>
      <c r="S126" s="16">
        <v>42262.096782407403</v>
      </c>
      <c r="T126" s="16">
        <v>42286</v>
      </c>
    </row>
    <row r="127" spans="1:20" ht="43.2" x14ac:dyDescent="0.3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11">
        <v>81.13</v>
      </c>
      <c r="Q127" s="13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43.2" x14ac:dyDescent="0.3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11">
        <v>57.63</v>
      </c>
      <c r="Q128" s="13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28.8" x14ac:dyDescent="0.3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11">
        <v>60.48</v>
      </c>
      <c r="Q129" s="13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43.2" x14ac:dyDescent="0.3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11">
        <v>65.58</v>
      </c>
      <c r="Q130" s="13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43.2" x14ac:dyDescent="0.3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11">
        <v>119.19</v>
      </c>
      <c r="Q131" s="13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43.2" x14ac:dyDescent="0.3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11">
        <v>83.05</v>
      </c>
      <c r="Q132" s="13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3.2" x14ac:dyDescent="0.3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11">
        <v>177.09</v>
      </c>
      <c r="Q133" s="13" t="s">
        <v>8315</v>
      </c>
      <c r="R133" t="s">
        <v>8316</v>
      </c>
      <c r="S133" s="16">
        <v>42602.576712962968</v>
      </c>
      <c r="T133" s="16">
        <v>42621.15625</v>
      </c>
    </row>
    <row r="134" spans="1:20" ht="43.2" x14ac:dyDescent="0.3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11">
        <v>72.760000000000005</v>
      </c>
      <c r="Q134" s="13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28.8" x14ac:dyDescent="0.3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11">
        <v>98.2</v>
      </c>
      <c r="Q135" s="13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43.2" x14ac:dyDescent="0.3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11">
        <v>251.74</v>
      </c>
      <c r="Q136" s="13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43.2" x14ac:dyDescent="0.3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11">
        <v>74.819999999999993</v>
      </c>
      <c r="Q137" s="13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43.2" x14ac:dyDescent="0.3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11">
        <v>67.650000000000006</v>
      </c>
      <c r="Q138" s="13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28.8" x14ac:dyDescent="0.3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11">
        <v>93.81</v>
      </c>
      <c r="Q139" s="13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28.8" x14ac:dyDescent="0.3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11">
        <v>41.24</v>
      </c>
      <c r="Q140" s="13" t="s">
        <v>8315</v>
      </c>
      <c r="R140" t="s">
        <v>8316</v>
      </c>
      <c r="S140" s="16">
        <v>42284.516064814816</v>
      </c>
      <c r="T140" s="16">
        <v>42307.875</v>
      </c>
    </row>
    <row r="141" spans="1:20" ht="28.8" x14ac:dyDescent="0.3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11">
        <v>52.55</v>
      </c>
      <c r="Q141" s="13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43.2" x14ac:dyDescent="0.3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11">
        <v>48.33</v>
      </c>
      <c r="Q142" s="13" t="s">
        <v>8315</v>
      </c>
      <c r="R142" t="s">
        <v>8316</v>
      </c>
      <c r="S142" s="16">
        <v>42136.536134259266</v>
      </c>
      <c r="T142" s="16">
        <v>42167.875</v>
      </c>
    </row>
    <row r="143" spans="1:20" ht="43.2" x14ac:dyDescent="0.3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11">
        <v>53.18</v>
      </c>
      <c r="Q143" s="13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43.2" x14ac:dyDescent="0.3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11">
        <v>60.95</v>
      </c>
      <c r="Q144" s="13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3.2" x14ac:dyDescent="0.3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11">
        <v>106.5</v>
      </c>
      <c r="Q145" s="13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43.2" x14ac:dyDescent="0.3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11">
        <v>204.57</v>
      </c>
      <c r="Q146" s="13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43.2" x14ac:dyDescent="0.3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11">
        <v>54.91</v>
      </c>
      <c r="Q147" s="13" t="s">
        <v>8315</v>
      </c>
      <c r="R147" t="s">
        <v>8316</v>
      </c>
      <c r="S147" s="16">
        <v>42400.704537037032</v>
      </c>
      <c r="T147" s="16">
        <v>42444.875</v>
      </c>
    </row>
    <row r="148" spans="1:20" ht="43.2" x14ac:dyDescent="0.3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11">
        <v>150.41999999999999</v>
      </c>
      <c r="Q148" s="13" t="s">
        <v>8315</v>
      </c>
      <c r="R148" t="s">
        <v>8316</v>
      </c>
      <c r="S148" s="16">
        <v>42017.88045138889</v>
      </c>
      <c r="T148" s="16">
        <v>42044.1875</v>
      </c>
    </row>
    <row r="149" spans="1:20" ht="43.2" x14ac:dyDescent="0.3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11">
        <v>105.21</v>
      </c>
      <c r="Q149" s="13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43.2" x14ac:dyDescent="0.3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11">
        <v>68.67</v>
      </c>
      <c r="Q150" s="13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43.2" x14ac:dyDescent="0.3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11">
        <v>129.36000000000001</v>
      </c>
      <c r="Q151" s="13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43.2" x14ac:dyDescent="0.3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11">
        <v>134.26</v>
      </c>
      <c r="Q152" s="13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43.2" x14ac:dyDescent="0.3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11">
        <v>203.2</v>
      </c>
      <c r="Q153" s="13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3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11">
        <v>69.19</v>
      </c>
      <c r="Q154" s="13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43.2" x14ac:dyDescent="0.3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11">
        <v>125.12</v>
      </c>
      <c r="Q155" s="13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43.2" x14ac:dyDescent="0.3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11">
        <v>40.71</v>
      </c>
      <c r="Q156" s="13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43.2" x14ac:dyDescent="0.3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11">
        <v>141.29</v>
      </c>
      <c r="Q157" s="13" t="s">
        <v>8315</v>
      </c>
      <c r="R157" t="s">
        <v>8316</v>
      </c>
      <c r="S157" s="16">
        <v>42239.957962962959</v>
      </c>
      <c r="T157" s="16">
        <v>42260</v>
      </c>
    </row>
    <row r="158" spans="1:20" ht="43.2" x14ac:dyDescent="0.3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11">
        <v>55.33</v>
      </c>
      <c r="Q158" s="13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3.2" x14ac:dyDescent="0.3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11">
        <v>46.42</v>
      </c>
      <c r="Q159" s="13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43.2" x14ac:dyDescent="0.3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11">
        <v>57.2</v>
      </c>
      <c r="Q160" s="13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43.2" x14ac:dyDescent="0.3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11">
        <v>59.6</v>
      </c>
      <c r="Q161" s="13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43.2" x14ac:dyDescent="0.3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11">
        <v>89.59</v>
      </c>
      <c r="Q162" s="13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43.2" x14ac:dyDescent="0.3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11">
        <v>204.05</v>
      </c>
      <c r="Q163" s="13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57.6" x14ac:dyDescent="0.3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11">
        <v>48.7</v>
      </c>
      <c r="Q164" s="13" t="s">
        <v>8315</v>
      </c>
      <c r="R164" t="s">
        <v>8316</v>
      </c>
      <c r="S164" s="16">
        <v>42493.219236111108</v>
      </c>
      <c r="T164" s="16">
        <v>42531.125</v>
      </c>
    </row>
    <row r="165" spans="1:20" ht="43.2" x14ac:dyDescent="0.3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11">
        <v>53.34</v>
      </c>
      <c r="Q165" s="13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43.2" x14ac:dyDescent="0.3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11">
        <v>75.09</v>
      </c>
      <c r="Q166" s="13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28.8" x14ac:dyDescent="0.3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11">
        <v>209.84</v>
      </c>
      <c r="Q167" s="13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43.2" x14ac:dyDescent="0.3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11">
        <v>61.02</v>
      </c>
      <c r="Q168" s="13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43.2" x14ac:dyDescent="0.3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11">
        <v>61</v>
      </c>
      <c r="Q169" s="13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43.2" x14ac:dyDescent="0.3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11">
        <v>80.03</v>
      </c>
      <c r="Q170" s="13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2" x14ac:dyDescent="0.3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11">
        <v>93.98</v>
      </c>
      <c r="Q171" s="13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3.2" x14ac:dyDescent="0.3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11">
        <v>61.94</v>
      </c>
      <c r="Q172" s="13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3.2" x14ac:dyDescent="0.3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11">
        <v>66.45</v>
      </c>
      <c r="Q173" s="13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43.2" x14ac:dyDescent="0.3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11">
        <v>35.799999999999997</v>
      </c>
      <c r="Q174" s="13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43.2" x14ac:dyDescent="0.3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11">
        <v>145.65</v>
      </c>
      <c r="Q175" s="13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43.2" x14ac:dyDescent="0.3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11">
        <v>142.28</v>
      </c>
      <c r="Q176" s="13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43.2" x14ac:dyDescent="0.3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11">
        <v>292.77999999999997</v>
      </c>
      <c r="Q177" s="13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43.2" x14ac:dyDescent="0.3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11">
        <v>80.400000000000006</v>
      </c>
      <c r="Q178" s="13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43.2" x14ac:dyDescent="0.3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11">
        <v>72.290000000000006</v>
      </c>
      <c r="Q179" s="13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43.2" x14ac:dyDescent="0.3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11">
        <v>32.97</v>
      </c>
      <c r="Q180" s="13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43.2" x14ac:dyDescent="0.3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11">
        <v>116.65</v>
      </c>
      <c r="Q181" s="13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28.8" x14ac:dyDescent="0.3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11">
        <v>136.85</v>
      </c>
      <c r="Q182" s="13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43.2" x14ac:dyDescent="0.3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11">
        <v>177.62</v>
      </c>
      <c r="Q183" s="13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43.2" x14ac:dyDescent="0.3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11">
        <v>109.08</v>
      </c>
      <c r="Q184" s="13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3.2" x14ac:dyDescent="0.3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11">
        <v>78.209999999999994</v>
      </c>
      <c r="Q185" s="13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43.2" x14ac:dyDescent="0.3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11">
        <v>114.13</v>
      </c>
      <c r="Q186" s="13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43.2" x14ac:dyDescent="0.3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11">
        <v>50</v>
      </c>
      <c r="Q187" s="13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43.2" x14ac:dyDescent="0.3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11">
        <v>91.67</v>
      </c>
      <c r="Q188" s="13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43.2" x14ac:dyDescent="0.3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11">
        <v>69.819999999999993</v>
      </c>
      <c r="Q189" s="13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43.2" x14ac:dyDescent="0.3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11">
        <v>109.57</v>
      </c>
      <c r="Q190" s="13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28.8" x14ac:dyDescent="0.3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11">
        <v>55.6</v>
      </c>
      <c r="Q191" s="13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43.2" x14ac:dyDescent="0.3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11">
        <v>63.57</v>
      </c>
      <c r="Q192" s="13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3.2" x14ac:dyDescent="0.3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11">
        <v>184.78</v>
      </c>
      <c r="Q193" s="13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57.6" x14ac:dyDescent="0.3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11">
        <v>83.43</v>
      </c>
      <c r="Q194" s="13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43.2" x14ac:dyDescent="0.3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11">
        <v>54.5</v>
      </c>
      <c r="Q195" s="13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43.2" x14ac:dyDescent="0.3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11">
        <v>302.31</v>
      </c>
      <c r="Q196" s="13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43.2" x14ac:dyDescent="0.3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11">
        <v>866.67</v>
      </c>
      <c r="Q197" s="13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43.2" x14ac:dyDescent="0.3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11">
        <v>61.39</v>
      </c>
      <c r="Q198" s="13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3.2" x14ac:dyDescent="0.3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11">
        <v>45.48</v>
      </c>
      <c r="Q199" s="13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43.2" x14ac:dyDescent="0.3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11">
        <v>67.92</v>
      </c>
      <c r="Q200" s="13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28.8" x14ac:dyDescent="0.3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11">
        <v>30.78</v>
      </c>
      <c r="Q201" s="13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3.2" x14ac:dyDescent="0.3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11">
        <v>38.33</v>
      </c>
      <c r="Q202" s="13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43.2" x14ac:dyDescent="0.3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11">
        <v>421.11</v>
      </c>
      <c r="Q203" s="13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43.2" x14ac:dyDescent="0.3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11">
        <v>111.89</v>
      </c>
      <c r="Q204" s="13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43.2" x14ac:dyDescent="0.3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11">
        <v>85.21</v>
      </c>
      <c r="Q205" s="13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43.2" x14ac:dyDescent="0.3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11">
        <v>65.17</v>
      </c>
      <c r="Q206" s="13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43.2" x14ac:dyDescent="0.3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11">
        <v>93.76</v>
      </c>
      <c r="Q207" s="13" t="s">
        <v>8315</v>
      </c>
      <c r="R207" t="s">
        <v>8316</v>
      </c>
      <c r="S207" s="16">
        <v>42292.087592592594</v>
      </c>
      <c r="T207" s="16">
        <v>42329.125</v>
      </c>
    </row>
    <row r="208" spans="1:20" ht="43.2" x14ac:dyDescent="0.3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11">
        <v>133.33000000000001</v>
      </c>
      <c r="Q208" s="13" t="s">
        <v>8315</v>
      </c>
      <c r="R208" t="s">
        <v>8316</v>
      </c>
      <c r="S208" s="16">
        <v>41953.8675</v>
      </c>
      <c r="T208" s="16">
        <v>41983.8675</v>
      </c>
    </row>
    <row r="209" spans="1:20" ht="43.2" x14ac:dyDescent="0.3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11">
        <v>51.22</v>
      </c>
      <c r="Q209" s="13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57.6" x14ac:dyDescent="0.3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11">
        <v>100.17</v>
      </c>
      <c r="Q210" s="13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3.2" x14ac:dyDescent="0.3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11">
        <v>184.68</v>
      </c>
      <c r="Q211" s="13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43.2" x14ac:dyDescent="0.3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11">
        <v>69.819999999999993</v>
      </c>
      <c r="Q212" s="13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43.2" x14ac:dyDescent="0.3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11">
        <v>61.94</v>
      </c>
      <c r="Q213" s="13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3.2" x14ac:dyDescent="0.3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11">
        <v>36.07</v>
      </c>
      <c r="Q214" s="13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3.2" x14ac:dyDescent="0.3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11">
        <v>55.89</v>
      </c>
      <c r="Q215" s="13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43.2" x14ac:dyDescent="0.3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11">
        <v>68.349999999999994</v>
      </c>
      <c r="Q216" s="13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43.2" x14ac:dyDescent="0.3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11">
        <v>118.13</v>
      </c>
      <c r="Q217" s="13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43.2" x14ac:dyDescent="0.3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11">
        <v>99.79</v>
      </c>
      <c r="Q218" s="13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43.2" x14ac:dyDescent="0.3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11">
        <v>203.33</v>
      </c>
      <c r="Q219" s="13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28.8" x14ac:dyDescent="0.3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11">
        <v>110.23</v>
      </c>
      <c r="Q220" s="13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43.2" x14ac:dyDescent="0.3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11">
        <v>58.61</v>
      </c>
      <c r="Q221" s="13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43.2" x14ac:dyDescent="0.3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11">
        <v>81.38</v>
      </c>
      <c r="Q222" s="13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43.2" x14ac:dyDescent="0.3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11">
        <v>199.17</v>
      </c>
      <c r="Q223" s="13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43.2" x14ac:dyDescent="0.3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11">
        <v>46.43</v>
      </c>
      <c r="Q224" s="13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43.2" x14ac:dyDescent="0.3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11">
        <v>70.569999999999993</v>
      </c>
      <c r="Q225" s="13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3.2" x14ac:dyDescent="0.3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11">
        <v>22.22</v>
      </c>
      <c r="Q226" s="13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43.2" x14ac:dyDescent="0.3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11">
        <v>37.78</v>
      </c>
      <c r="Q227" s="13" t="s">
        <v>8315</v>
      </c>
      <c r="R227" t="s">
        <v>8316</v>
      </c>
      <c r="S227" s="16">
        <v>41894.91375</v>
      </c>
      <c r="T227" s="16">
        <v>41938.029861111114</v>
      </c>
    </row>
    <row r="228" spans="1:20" ht="43.2" x14ac:dyDescent="0.3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11">
        <v>72.05</v>
      </c>
      <c r="Q228" s="13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43.2" x14ac:dyDescent="0.3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11">
        <v>103.21</v>
      </c>
      <c r="Q229" s="13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3.2" x14ac:dyDescent="0.3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11">
        <v>35</v>
      </c>
      <c r="Q230" s="13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43.2" x14ac:dyDescent="0.3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11">
        <v>81.78</v>
      </c>
      <c r="Q231" s="13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43.2" x14ac:dyDescent="0.3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11">
        <v>297.02999999999997</v>
      </c>
      <c r="Q232" s="13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3.2" x14ac:dyDescent="0.3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11">
        <v>46.61</v>
      </c>
      <c r="Q233" s="13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43.2" x14ac:dyDescent="0.3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11">
        <v>95.24</v>
      </c>
      <c r="Q234" s="13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43.2" x14ac:dyDescent="0.3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11">
        <v>52.21</v>
      </c>
      <c r="Q235" s="13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3.2" x14ac:dyDescent="0.3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11">
        <v>134.15</v>
      </c>
      <c r="Q236" s="13" t="s">
        <v>8315</v>
      </c>
      <c r="R236" t="s">
        <v>8316</v>
      </c>
      <c r="S236" s="16">
        <v>41776.063136574077</v>
      </c>
      <c r="T236" s="16">
        <v>41807.125</v>
      </c>
    </row>
    <row r="237" spans="1:20" ht="43.2" x14ac:dyDescent="0.3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11">
        <v>62.83</v>
      </c>
      <c r="Q237" s="13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43.2" x14ac:dyDescent="0.3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11">
        <v>58.95</v>
      </c>
      <c r="Q238" s="13" t="s">
        <v>8315</v>
      </c>
      <c r="R238" t="s">
        <v>8316</v>
      </c>
      <c r="S238" s="16">
        <v>42572.61681712963</v>
      </c>
      <c r="T238" s="16">
        <v>42589.125</v>
      </c>
    </row>
    <row r="239" spans="1:20" ht="43.2" x14ac:dyDescent="0.3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11">
        <v>143.11000000000001</v>
      </c>
      <c r="Q239" s="13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57.6" x14ac:dyDescent="0.3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11">
        <v>84.17</v>
      </c>
      <c r="Q240" s="13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28.8" x14ac:dyDescent="0.3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11">
        <v>89.79</v>
      </c>
      <c r="Q241" s="13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43.2" x14ac:dyDescent="0.3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11">
        <v>64.16</v>
      </c>
      <c r="Q242" s="13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43.2" x14ac:dyDescent="0.3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11">
        <v>59.65</v>
      </c>
      <c r="Q243" s="13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43.2" x14ac:dyDescent="0.3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11">
        <v>31.25</v>
      </c>
      <c r="Q244" s="13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43.2" x14ac:dyDescent="0.3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11">
        <v>41.22</v>
      </c>
      <c r="Q245" s="13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28.8" x14ac:dyDescent="0.3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11">
        <v>77</v>
      </c>
      <c r="Q246" s="13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43.2" x14ac:dyDescent="0.3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11">
        <v>51.22</v>
      </c>
      <c r="Q247" s="13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3.2" x14ac:dyDescent="0.3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11">
        <v>68.25</v>
      </c>
      <c r="Q248" s="13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43.2" x14ac:dyDescent="0.3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11">
        <v>41.13</v>
      </c>
      <c r="Q249" s="13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43.2" x14ac:dyDescent="0.3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11">
        <v>41.41</v>
      </c>
      <c r="Q250" s="13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43.2" x14ac:dyDescent="0.3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11">
        <v>145.87</v>
      </c>
      <c r="Q251" s="13" t="s">
        <v>8315</v>
      </c>
      <c r="R251" t="s">
        <v>8316</v>
      </c>
      <c r="S251" s="16">
        <v>42626.7503125</v>
      </c>
      <c r="T251" s="16">
        <v>42656.7503125</v>
      </c>
    </row>
    <row r="252" spans="1:20" ht="43.2" x14ac:dyDescent="0.3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11">
        <v>358.69</v>
      </c>
      <c r="Q252" s="13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3.2" x14ac:dyDescent="0.3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11">
        <v>50.98</v>
      </c>
      <c r="Q253" s="13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43.2" x14ac:dyDescent="0.3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11">
        <v>45.04</v>
      </c>
      <c r="Q254" s="13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43.2" x14ac:dyDescent="0.3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11">
        <v>57.92</v>
      </c>
      <c r="Q255" s="13" t="s">
        <v>8315</v>
      </c>
      <c r="R255" t="s">
        <v>8316</v>
      </c>
      <c r="S255" s="16">
        <v>42643.632858796293</v>
      </c>
      <c r="T255" s="16">
        <v>42672.125</v>
      </c>
    </row>
    <row r="256" spans="1:20" ht="43.2" x14ac:dyDescent="0.3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11">
        <v>29.71</v>
      </c>
      <c r="Q256" s="13" t="s">
        <v>8315</v>
      </c>
      <c r="R256" t="s">
        <v>8316</v>
      </c>
      <c r="S256" s="16">
        <v>42179.898472222223</v>
      </c>
      <c r="T256" s="16">
        <v>42195.75</v>
      </c>
    </row>
    <row r="257" spans="1:20" ht="57.6" x14ac:dyDescent="0.3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11">
        <v>55.01</v>
      </c>
      <c r="Q257" s="13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28.8" x14ac:dyDescent="0.3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11">
        <v>72.95</v>
      </c>
      <c r="Q258" s="13" t="s">
        <v>8315</v>
      </c>
      <c r="R258" t="s">
        <v>8316</v>
      </c>
      <c r="S258" s="16">
        <v>42420.019097222219</v>
      </c>
      <c r="T258" s="16">
        <v>42479.977430555555</v>
      </c>
    </row>
    <row r="259" spans="1:20" x14ac:dyDescent="0.3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11">
        <v>64.47</v>
      </c>
      <c r="Q259" s="13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3.2" x14ac:dyDescent="0.3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11">
        <v>716.35</v>
      </c>
      <c r="Q260" s="13" t="s">
        <v>8315</v>
      </c>
      <c r="R260" t="s">
        <v>8316</v>
      </c>
      <c r="S260" s="16">
        <v>42605.765381944439</v>
      </c>
      <c r="T260" s="16">
        <v>42634.125</v>
      </c>
    </row>
    <row r="261" spans="1:20" ht="43.2" x14ac:dyDescent="0.3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11">
        <v>50.4</v>
      </c>
      <c r="Q261" s="13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28.8" x14ac:dyDescent="0.3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11">
        <v>41.67</v>
      </c>
      <c r="Q262" s="13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43.2" x14ac:dyDescent="0.3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11">
        <v>88.74</v>
      </c>
      <c r="Q263" s="13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43.2" x14ac:dyDescent="0.3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11">
        <v>148.47999999999999</v>
      </c>
      <c r="Q264" s="13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43.2" x14ac:dyDescent="0.3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11">
        <v>52</v>
      </c>
      <c r="Q265" s="13" t="s">
        <v>8315</v>
      </c>
      <c r="R265" t="s">
        <v>8316</v>
      </c>
      <c r="S265" s="16">
        <v>41921.279976851853</v>
      </c>
      <c r="T265" s="16">
        <v>41939.125</v>
      </c>
    </row>
    <row r="266" spans="1:20" ht="43.2" x14ac:dyDescent="0.3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11">
        <v>53.23</v>
      </c>
      <c r="Q266" s="13" t="s">
        <v>8315</v>
      </c>
      <c r="R266" t="s">
        <v>8316</v>
      </c>
      <c r="S266" s="16">
        <v>42128.736608796295</v>
      </c>
      <c r="T266" s="16">
        <v>42141.125</v>
      </c>
    </row>
    <row r="267" spans="1:20" ht="43.2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1">
        <v>39.6</v>
      </c>
      <c r="Q267" s="13" t="s">
        <v>8315</v>
      </c>
      <c r="R267" t="s">
        <v>8316</v>
      </c>
      <c r="S267" s="16">
        <v>42053.916921296302</v>
      </c>
      <c r="T267" s="16">
        <v>42079.875</v>
      </c>
    </row>
    <row r="268" spans="1:20" ht="43.2" x14ac:dyDescent="0.3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11">
        <v>164.62</v>
      </c>
      <c r="Q268" s="13" t="s">
        <v>8315</v>
      </c>
      <c r="R268" t="s">
        <v>8316</v>
      </c>
      <c r="S268" s="16">
        <v>42171.317442129628</v>
      </c>
      <c r="T268" s="16">
        <v>42195.875</v>
      </c>
    </row>
    <row r="269" spans="1:20" ht="43.2" x14ac:dyDescent="0.3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11">
        <v>40.29</v>
      </c>
      <c r="Q269" s="13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43.2" x14ac:dyDescent="0.3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11">
        <v>64.91</v>
      </c>
      <c r="Q270" s="13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43.2" x14ac:dyDescent="0.3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11">
        <v>55.33</v>
      </c>
      <c r="Q271" s="13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43.2" x14ac:dyDescent="0.3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11">
        <v>83.14</v>
      </c>
      <c r="Q272" s="13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43.2" x14ac:dyDescent="0.3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11">
        <v>125.38</v>
      </c>
      <c r="Q273" s="13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43.2" x14ac:dyDescent="0.3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11">
        <v>47.22</v>
      </c>
      <c r="Q274" s="13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43.2" x14ac:dyDescent="0.3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11">
        <v>79.099999999999994</v>
      </c>
      <c r="Q275" s="13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43.2" x14ac:dyDescent="0.3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11">
        <v>114.29</v>
      </c>
      <c r="Q276" s="13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43.2" x14ac:dyDescent="0.3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11">
        <v>51.72</v>
      </c>
      <c r="Q277" s="13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43.2" x14ac:dyDescent="0.3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11">
        <v>30.77</v>
      </c>
      <c r="Q278" s="13" t="s">
        <v>8315</v>
      </c>
      <c r="R278" t="s">
        <v>8316</v>
      </c>
      <c r="S278" s="16">
        <v>42689.214988425927</v>
      </c>
      <c r="T278" s="16">
        <v>42700.25</v>
      </c>
    </row>
    <row r="279" spans="1:20" ht="57.6" x14ac:dyDescent="0.3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11">
        <v>47.85</v>
      </c>
      <c r="Q279" s="13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43.2" x14ac:dyDescent="0.3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11">
        <v>34.409999999999997</v>
      </c>
      <c r="Q280" s="13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43.2" x14ac:dyDescent="0.3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11">
        <v>60.29</v>
      </c>
      <c r="Q281" s="13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43.2" x14ac:dyDescent="0.3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11">
        <v>25.31</v>
      </c>
      <c r="Q282" s="13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43.2" x14ac:dyDescent="0.3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11">
        <v>136</v>
      </c>
      <c r="Q283" s="13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43.2" x14ac:dyDescent="0.3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11">
        <v>125</v>
      </c>
      <c r="Q284" s="13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86.4" x14ac:dyDescent="0.3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11">
        <v>66.510000000000005</v>
      </c>
      <c r="Q285" s="13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43.2" x14ac:dyDescent="0.3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11">
        <v>105</v>
      </c>
      <c r="Q286" s="13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3.2" x14ac:dyDescent="0.3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11">
        <v>145</v>
      </c>
      <c r="Q287" s="13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43.2" x14ac:dyDescent="0.3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11">
        <v>96.67</v>
      </c>
      <c r="Q288" s="13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43.2" x14ac:dyDescent="0.3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11">
        <v>60.33</v>
      </c>
      <c r="Q289" s="13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43.2" x14ac:dyDescent="0.3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11">
        <v>75.34</v>
      </c>
      <c r="Q290" s="13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43.2" x14ac:dyDescent="0.3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11">
        <v>55</v>
      </c>
      <c r="Q291" s="13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43.2" x14ac:dyDescent="0.3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11">
        <v>66.959999999999994</v>
      </c>
      <c r="Q292" s="13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43.2" x14ac:dyDescent="0.3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11">
        <v>227.27</v>
      </c>
      <c r="Q293" s="13" t="s">
        <v>8315</v>
      </c>
      <c r="R293" t="s">
        <v>8316</v>
      </c>
      <c r="S293" s="16">
        <v>41856.010069444441</v>
      </c>
      <c r="T293" s="16">
        <v>41890.125</v>
      </c>
    </row>
    <row r="294" spans="1:20" ht="43.2" x14ac:dyDescent="0.3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11">
        <v>50.02</v>
      </c>
      <c r="Q294" s="13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43.2" x14ac:dyDescent="0.3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11">
        <v>45.62</v>
      </c>
      <c r="Q295" s="13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43.2" x14ac:dyDescent="0.3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11">
        <v>137.24</v>
      </c>
      <c r="Q296" s="13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43.2" x14ac:dyDescent="0.3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11">
        <v>75.709999999999994</v>
      </c>
      <c r="Q297" s="13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43.2" x14ac:dyDescent="0.3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11">
        <v>99</v>
      </c>
      <c r="Q298" s="13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43.2" x14ac:dyDescent="0.3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11">
        <v>81.569999999999993</v>
      </c>
      <c r="Q299" s="13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43.2" x14ac:dyDescent="0.3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11">
        <v>36.67</v>
      </c>
      <c r="Q300" s="13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28.8" x14ac:dyDescent="0.3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11">
        <v>49.23</v>
      </c>
      <c r="Q301" s="13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57.6" x14ac:dyDescent="0.3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11">
        <v>42.3</v>
      </c>
      <c r="Q302" s="13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57.6" x14ac:dyDescent="0.3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11">
        <v>78.88</v>
      </c>
      <c r="Q303" s="13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28.8" x14ac:dyDescent="0.3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11">
        <v>38.28</v>
      </c>
      <c r="Q304" s="13" t="s">
        <v>8315</v>
      </c>
      <c r="R304" t="s">
        <v>8316</v>
      </c>
      <c r="S304" s="16">
        <v>42243.6252662037</v>
      </c>
      <c r="T304" s="16">
        <v>42278.6252662037</v>
      </c>
    </row>
    <row r="305" spans="1:20" ht="43.2" x14ac:dyDescent="0.3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11">
        <v>55.23</v>
      </c>
      <c r="Q305" s="13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43.2" x14ac:dyDescent="0.3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11">
        <v>66.150000000000006</v>
      </c>
      <c r="Q306" s="13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28.8" x14ac:dyDescent="0.3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11">
        <v>104.17</v>
      </c>
      <c r="Q307" s="13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43.2" x14ac:dyDescent="0.3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11">
        <v>31.38</v>
      </c>
      <c r="Q308" s="13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43.2" x14ac:dyDescent="0.3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11">
        <v>59.21</v>
      </c>
      <c r="Q309" s="13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3.2" x14ac:dyDescent="0.3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11">
        <v>119.18</v>
      </c>
      <c r="Q310" s="13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3.2" x14ac:dyDescent="0.3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11">
        <v>164.62</v>
      </c>
      <c r="Q311" s="13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43.2" x14ac:dyDescent="0.3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11">
        <v>61.1</v>
      </c>
      <c r="Q312" s="13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43.2" x14ac:dyDescent="0.3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11">
        <v>56.2</v>
      </c>
      <c r="Q313" s="13" t="s">
        <v>8315</v>
      </c>
      <c r="R313" t="s">
        <v>8316</v>
      </c>
      <c r="S313" s="16">
        <v>42196.028703703705</v>
      </c>
      <c r="T313" s="16">
        <v>42228</v>
      </c>
    </row>
    <row r="314" spans="1:20" ht="43.2" x14ac:dyDescent="0.3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11">
        <v>107</v>
      </c>
      <c r="Q314" s="13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43.2" x14ac:dyDescent="0.3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11">
        <v>179.28</v>
      </c>
      <c r="Q315" s="13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00.8" x14ac:dyDescent="0.3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11">
        <v>47.41</v>
      </c>
      <c r="Q316" s="13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43.2" x14ac:dyDescent="0.3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11">
        <v>97.92</v>
      </c>
      <c r="Q317" s="13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43.2" x14ac:dyDescent="0.3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11">
        <v>58.42</v>
      </c>
      <c r="Q318" s="13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43.2" x14ac:dyDescent="0.3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11">
        <v>122.54</v>
      </c>
      <c r="Q319" s="13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3.2" x14ac:dyDescent="0.3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11">
        <v>87.96</v>
      </c>
      <c r="Q320" s="13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43.2" x14ac:dyDescent="0.3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11">
        <v>136.78</v>
      </c>
      <c r="Q321" s="13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43.2" x14ac:dyDescent="0.3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11">
        <v>99.34</v>
      </c>
      <c r="Q322" s="13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43.2" x14ac:dyDescent="0.3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11">
        <v>20</v>
      </c>
      <c r="Q323" s="13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43.2" x14ac:dyDescent="0.3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11">
        <v>28.89</v>
      </c>
      <c r="Q324" s="13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43.2" x14ac:dyDescent="0.3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11">
        <v>37.96</v>
      </c>
      <c r="Q325" s="13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43.2" x14ac:dyDescent="0.3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11">
        <v>58.57</v>
      </c>
      <c r="Q326" s="13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43.2" x14ac:dyDescent="0.3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11">
        <v>135.63</v>
      </c>
      <c r="Q327" s="13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43.2" x14ac:dyDescent="0.3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11">
        <v>176.09</v>
      </c>
      <c r="Q328" s="13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28.8" x14ac:dyDescent="0.3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11">
        <v>151.97999999999999</v>
      </c>
      <c r="Q329" s="13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43.2" x14ac:dyDescent="0.3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11">
        <v>82.26</v>
      </c>
      <c r="Q330" s="13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43.2" x14ac:dyDescent="0.3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11">
        <v>68.06</v>
      </c>
      <c r="Q331" s="13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43.2" x14ac:dyDescent="0.3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11">
        <v>72.709999999999994</v>
      </c>
      <c r="Q332" s="13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3.2" x14ac:dyDescent="0.3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11">
        <v>77.19</v>
      </c>
      <c r="Q333" s="13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43.2" x14ac:dyDescent="0.3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11">
        <v>55.97</v>
      </c>
      <c r="Q334" s="13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28.8" x14ac:dyDescent="0.3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11">
        <v>49.69</v>
      </c>
      <c r="Q335" s="13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43.2" x14ac:dyDescent="0.3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11">
        <v>77.73</v>
      </c>
      <c r="Q336" s="13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3.2" x14ac:dyDescent="0.3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11">
        <v>40.78</v>
      </c>
      <c r="Q337" s="13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43.2" x14ac:dyDescent="0.3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11">
        <v>59.41</v>
      </c>
      <c r="Q338" s="13" t="s">
        <v>8315</v>
      </c>
      <c r="R338" t="s">
        <v>8316</v>
      </c>
      <c r="S338" s="16">
        <v>42220.79487268519</v>
      </c>
      <c r="T338" s="16">
        <v>42246</v>
      </c>
    </row>
    <row r="339" spans="1:20" ht="28.8" x14ac:dyDescent="0.3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11">
        <v>3.25</v>
      </c>
      <c r="Q339" s="13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57.6" x14ac:dyDescent="0.3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11">
        <v>81.67</v>
      </c>
      <c r="Q340" s="13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43.2" x14ac:dyDescent="0.3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11">
        <v>44.91</v>
      </c>
      <c r="Q341" s="13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43.2" x14ac:dyDescent="0.3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11">
        <v>49.06</v>
      </c>
      <c r="Q342" s="13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28.8" x14ac:dyDescent="0.3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11">
        <v>62.5</v>
      </c>
      <c r="Q343" s="13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3.2" x14ac:dyDescent="0.3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11">
        <v>35.49</v>
      </c>
      <c r="Q344" s="13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43.2" x14ac:dyDescent="0.3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11">
        <v>66.47</v>
      </c>
      <c r="Q345" s="13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43.2" x14ac:dyDescent="0.3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11">
        <v>56.07</v>
      </c>
      <c r="Q346" s="13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43.2" x14ac:dyDescent="0.3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11">
        <v>47.03</v>
      </c>
      <c r="Q347" s="13" t="s">
        <v>8315</v>
      </c>
      <c r="R347" t="s">
        <v>8316</v>
      </c>
      <c r="S347" s="16">
        <v>42619.935694444444</v>
      </c>
      <c r="T347" s="16">
        <v>42643.875</v>
      </c>
    </row>
    <row r="348" spans="1:20" ht="28.8" x14ac:dyDescent="0.3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11">
        <v>47.67</v>
      </c>
      <c r="Q348" s="13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28.8" x14ac:dyDescent="0.3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11">
        <v>88.24</v>
      </c>
      <c r="Q349" s="13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2" x14ac:dyDescent="0.3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11">
        <v>80.72</v>
      </c>
      <c r="Q350" s="13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43.2" x14ac:dyDescent="0.3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11">
        <v>68.97</v>
      </c>
      <c r="Q351" s="13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28.8" x14ac:dyDescent="0.3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11">
        <v>550.04</v>
      </c>
      <c r="Q352" s="13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3.2" x14ac:dyDescent="0.3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11">
        <v>57.78</v>
      </c>
      <c r="Q353" s="13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43.2" x14ac:dyDescent="0.3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11">
        <v>73.58</v>
      </c>
      <c r="Q354" s="13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28.8" x14ac:dyDescent="0.3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11">
        <v>75.5</v>
      </c>
      <c r="Q355" s="13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3.2" x14ac:dyDescent="0.3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11">
        <v>235.46</v>
      </c>
      <c r="Q356" s="13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43.2" x14ac:dyDescent="0.3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11">
        <v>92.5</v>
      </c>
      <c r="Q357" s="13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43.2" x14ac:dyDescent="0.3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11">
        <v>46.05</v>
      </c>
      <c r="Q358" s="13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28.8" x14ac:dyDescent="0.3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11">
        <v>31.58</v>
      </c>
      <c r="Q359" s="13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43.2" x14ac:dyDescent="0.3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11">
        <v>36.96</v>
      </c>
      <c r="Q360" s="13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43.2" x14ac:dyDescent="0.3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11">
        <v>88.25</v>
      </c>
      <c r="Q361" s="13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43.2" x14ac:dyDescent="0.3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11">
        <v>64.38</v>
      </c>
      <c r="Q362" s="13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3.2" x14ac:dyDescent="0.3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11">
        <v>62.05</v>
      </c>
      <c r="Q363" s="13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43.2" x14ac:dyDescent="0.3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11">
        <v>73.400000000000006</v>
      </c>
      <c r="Q364" s="13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43.2" x14ac:dyDescent="0.3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11">
        <v>99.5</v>
      </c>
      <c r="Q365" s="13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57.6" x14ac:dyDescent="0.3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11">
        <v>62.17</v>
      </c>
      <c r="Q366" s="13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43.2" x14ac:dyDescent="0.3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11">
        <v>62.33</v>
      </c>
      <c r="Q367" s="13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3.2" x14ac:dyDescent="0.3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11">
        <v>58.79</v>
      </c>
      <c r="Q368" s="13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43.2" x14ac:dyDescent="0.3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11">
        <v>45.35</v>
      </c>
      <c r="Q369" s="13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43.2" x14ac:dyDescent="0.3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11">
        <v>41.94</v>
      </c>
      <c r="Q370" s="13" t="s">
        <v>8315</v>
      </c>
      <c r="R370" t="s">
        <v>8316</v>
      </c>
      <c r="S370" s="16">
        <v>41753.593275462961</v>
      </c>
      <c r="T370" s="16">
        <v>41778.875</v>
      </c>
    </row>
    <row r="371" spans="1:20" ht="43.2" x14ac:dyDescent="0.3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11">
        <v>59.17</v>
      </c>
      <c r="Q371" s="13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43.2" x14ac:dyDescent="0.3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11">
        <v>200.49</v>
      </c>
      <c r="Q372" s="13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43.2" x14ac:dyDescent="0.3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11">
        <v>57.26</v>
      </c>
      <c r="Q373" s="13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43.2" x14ac:dyDescent="0.3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11">
        <v>58.06</v>
      </c>
      <c r="Q374" s="13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43.2" x14ac:dyDescent="0.3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11">
        <v>186.8</v>
      </c>
      <c r="Q375" s="13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28.8" x14ac:dyDescent="0.3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11">
        <v>74.12</v>
      </c>
      <c r="Q376" s="13" t="s">
        <v>8315</v>
      </c>
      <c r="R376" t="s">
        <v>8316</v>
      </c>
      <c r="S376" s="16">
        <v>41891.96503472222</v>
      </c>
      <c r="T376" s="16">
        <v>41901</v>
      </c>
    </row>
    <row r="377" spans="1:20" ht="57.6" x14ac:dyDescent="0.3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11">
        <v>62.67</v>
      </c>
      <c r="Q377" s="13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57.6" x14ac:dyDescent="0.3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11">
        <v>121.36</v>
      </c>
      <c r="Q378" s="13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3.2" x14ac:dyDescent="0.3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11">
        <v>40.630000000000003</v>
      </c>
      <c r="Q379" s="13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43.2" x14ac:dyDescent="0.3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11">
        <v>63</v>
      </c>
      <c r="Q380" s="13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28.8" x14ac:dyDescent="0.3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11">
        <v>33.67</v>
      </c>
      <c r="Q381" s="13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43.2" x14ac:dyDescent="0.3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11">
        <v>43.2</v>
      </c>
      <c r="Q382" s="13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43.2" x14ac:dyDescent="0.3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11">
        <v>83.57</v>
      </c>
      <c r="Q383" s="13" t="s">
        <v>8315</v>
      </c>
      <c r="R383" t="s">
        <v>8316</v>
      </c>
      <c r="S383" s="16">
        <v>41792.542986111112</v>
      </c>
      <c r="T383" s="16">
        <v>41813.75</v>
      </c>
    </row>
    <row r="384" spans="1:20" ht="43.2" x14ac:dyDescent="0.3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11">
        <v>140</v>
      </c>
      <c r="Q384" s="13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3.2" x14ac:dyDescent="0.3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11">
        <v>80.87</v>
      </c>
      <c r="Q385" s="13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43.2" x14ac:dyDescent="0.3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11">
        <v>53.85</v>
      </c>
      <c r="Q386" s="13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3.2" x14ac:dyDescent="0.3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11">
        <v>67.959999999999994</v>
      </c>
      <c r="Q387" s="13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28.8" x14ac:dyDescent="0.3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11">
        <v>27.14</v>
      </c>
      <c r="Q388" s="13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43.2" x14ac:dyDescent="0.3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11">
        <v>110.87</v>
      </c>
      <c r="Q389" s="13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43.2" x14ac:dyDescent="0.3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11">
        <v>106.84</v>
      </c>
      <c r="Q390" s="13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43.2" x14ac:dyDescent="0.3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11">
        <v>105.52</v>
      </c>
      <c r="Q391" s="13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43.2" x14ac:dyDescent="0.3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11">
        <v>51.92</v>
      </c>
      <c r="Q392" s="13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28.8" x14ac:dyDescent="0.3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11">
        <v>86.23</v>
      </c>
      <c r="Q393" s="13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43.2" x14ac:dyDescent="0.3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11">
        <v>114.55</v>
      </c>
      <c r="Q394" s="13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43.2" x14ac:dyDescent="0.3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11">
        <v>62.59</v>
      </c>
      <c r="Q395" s="13" t="s">
        <v>8315</v>
      </c>
      <c r="R395" t="s">
        <v>8316</v>
      </c>
      <c r="S395" s="16">
        <v>42462.140868055561</v>
      </c>
      <c r="T395" s="16">
        <v>42489.875</v>
      </c>
    </row>
    <row r="396" spans="1:20" ht="43.2" x14ac:dyDescent="0.3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11">
        <v>61.06</v>
      </c>
      <c r="Q396" s="13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43.2" x14ac:dyDescent="0.3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11">
        <v>70.23</v>
      </c>
      <c r="Q397" s="13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43.2" x14ac:dyDescent="0.3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11">
        <v>78.52</v>
      </c>
      <c r="Q398" s="13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43.2" x14ac:dyDescent="0.3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11">
        <v>61.82</v>
      </c>
      <c r="Q399" s="13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57.6" x14ac:dyDescent="0.3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11">
        <v>48.34</v>
      </c>
      <c r="Q400" s="13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43.2" x14ac:dyDescent="0.3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11">
        <v>107.25</v>
      </c>
      <c r="Q401" s="13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43.2" x14ac:dyDescent="0.3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11">
        <v>57</v>
      </c>
      <c r="Q402" s="13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43.2" x14ac:dyDescent="0.3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11">
        <v>40.92</v>
      </c>
      <c r="Q403" s="13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43.2" x14ac:dyDescent="0.3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11">
        <v>79.540000000000006</v>
      </c>
      <c r="Q404" s="13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43.2" x14ac:dyDescent="0.3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11">
        <v>64.63</v>
      </c>
      <c r="Q405" s="13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43.2" x14ac:dyDescent="0.3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11">
        <v>107.57</v>
      </c>
      <c r="Q406" s="13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43.2" x14ac:dyDescent="0.3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11">
        <v>178.57</v>
      </c>
      <c r="Q407" s="13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43.2" x14ac:dyDescent="0.3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1">
        <v>62.63</v>
      </c>
      <c r="Q408" s="13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43.2" x14ac:dyDescent="0.3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11">
        <v>75</v>
      </c>
      <c r="Q409" s="13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43.2" x14ac:dyDescent="0.3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11">
        <v>58.9</v>
      </c>
      <c r="Q410" s="13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43.2" x14ac:dyDescent="0.3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11">
        <v>139.56</v>
      </c>
      <c r="Q411" s="13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3.2" x14ac:dyDescent="0.3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11">
        <v>64.290000000000006</v>
      </c>
      <c r="Q412" s="13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43.2" x14ac:dyDescent="0.3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11">
        <v>63.28</v>
      </c>
      <c r="Q413" s="13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A59F0-693C-4168-A91E-09747C5F0EE4}">
  <dimension ref="A1:F6"/>
  <sheetViews>
    <sheetView workbookViewId="0">
      <selection activeCell="F13" sqref="F13"/>
    </sheetView>
  </sheetViews>
  <sheetFormatPr defaultRowHeight="14.4" x14ac:dyDescent="0.3"/>
  <cols>
    <col min="1" max="1" width="32.6640625" bestFit="1" customWidth="1"/>
    <col min="2" max="2" width="51.21875" customWidth="1"/>
    <col min="5" max="5" width="16.5546875" bestFit="1" customWidth="1"/>
  </cols>
  <sheetData>
    <row r="1" spans="1:6" x14ac:dyDescent="0.3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ht="43.2" x14ac:dyDescent="0.3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Kickstarter!B:E,3, FALSE)</f>
        <v>2000</v>
      </c>
      <c r="D2">
        <f>VLOOKUP(A2, Kickstarter!B:E, 4, FALSE)</f>
        <v>2020</v>
      </c>
      <c r="E2">
        <f>VLOOKUP(A2, Kickstarter!B:P,15,FALSE)</f>
        <v>51.79</v>
      </c>
      <c r="F2">
        <f>VLOOKUP(A2, Kickstarter!B:L, 11, FALSE)</f>
        <v>39</v>
      </c>
    </row>
    <row r="3" spans="1:6" ht="43.2" x14ac:dyDescent="0.3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Kickstarter!B:E,3, FALSE)</f>
        <v>2000</v>
      </c>
      <c r="D3">
        <f>VLOOKUP(A3, Kickstarter!B:E, 4, FALSE)</f>
        <v>2020</v>
      </c>
      <c r="E3">
        <f>VLOOKUP(A3, Kickstarter!B:P,15,FALSE)</f>
        <v>36.07</v>
      </c>
      <c r="F3">
        <f>VLOOKUP(A3, Kickstarter!B:L, 11, FALSE)</f>
        <v>56</v>
      </c>
    </row>
    <row r="4" spans="1:6" ht="43.2" x14ac:dyDescent="0.3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Kickstarter!B:E,3, FALSE)</f>
        <v>1500</v>
      </c>
      <c r="D4">
        <f>VLOOKUP(A4, Kickstarter!B:E, 4, FALSE)</f>
        <v>2576</v>
      </c>
      <c r="E4">
        <f>VLOOKUP(A4, Kickstarter!B:P,15,FALSE)</f>
        <v>33.03</v>
      </c>
      <c r="F4">
        <f>VLOOKUP(A4, Kickstarter!B:L, 11, FALSE)</f>
        <v>78</v>
      </c>
    </row>
    <row r="5" spans="1:6" ht="28.8" x14ac:dyDescent="0.3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Kickstarter!B:E,3, FALSE)</f>
        <v>1000</v>
      </c>
      <c r="D5">
        <f>VLOOKUP(A5, Kickstarter!B:E, 4, FALSE)</f>
        <v>1168</v>
      </c>
      <c r="E5">
        <f>VLOOKUP(A5, Kickstarter!B:P,15,FALSE)</f>
        <v>44.92</v>
      </c>
      <c r="F5">
        <f>VLOOKUP(A5, Kickstarter!B:L, 11, FALSE)</f>
        <v>26</v>
      </c>
    </row>
    <row r="6" spans="1:6" ht="43.2" x14ac:dyDescent="0.3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Kickstarter!B:E,3, FALSE)</f>
        <v>4000</v>
      </c>
      <c r="D6">
        <f>VLOOKUP(A6, Kickstarter!B:E, 4, FALSE)</f>
        <v>4137</v>
      </c>
      <c r="E6">
        <f>VLOOKUP(A6, Kickstarter!B:P,15,FALSE)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000DC-FEAB-419F-96F3-94B042C47546}">
  <dimension ref="A2:F15"/>
  <sheetViews>
    <sheetView workbookViewId="0">
      <selection activeCell="A14" sqref="A1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7.33203125" bestFit="1" customWidth="1"/>
    <col min="8" max="8" width="14.33203125" bestFit="1" customWidth="1"/>
    <col min="9" max="9" width="17.33203125" bestFit="1" customWidth="1"/>
    <col min="10" max="10" width="19.109375" bestFit="1" customWidth="1"/>
    <col min="11" max="11" width="22.109375" bestFit="1" customWidth="1"/>
    <col min="12" max="40" width="10.44140625" bestFit="1" customWidth="1"/>
    <col min="41" max="73" width="11.44140625" bestFit="1" customWidth="1"/>
    <col min="74" max="92" width="12.44140625" bestFit="1" customWidth="1"/>
    <col min="93" max="96" width="14.109375" bestFit="1" customWidth="1"/>
    <col min="97" max="98" width="15.109375" bestFit="1" customWidth="1"/>
    <col min="99" max="99" width="16.109375" bestFit="1" customWidth="1"/>
    <col min="100" max="100" width="13.21875" bestFit="1" customWidth="1"/>
    <col min="101" max="103" width="7.88671875" bestFit="1" customWidth="1"/>
    <col min="104" max="126" width="8.88671875" bestFit="1" customWidth="1"/>
    <col min="127" max="204" width="10.44140625" bestFit="1" customWidth="1"/>
    <col min="205" max="281" width="11.44140625" bestFit="1" customWidth="1"/>
    <col min="282" max="303" width="12.44140625" bestFit="1" customWidth="1"/>
    <col min="304" max="310" width="14.109375" bestFit="1" customWidth="1"/>
    <col min="311" max="311" width="10.33203125" bestFit="1" customWidth="1"/>
    <col min="312" max="314" width="8.88671875" bestFit="1" customWidth="1"/>
    <col min="315" max="326" width="10.44140625" bestFit="1" customWidth="1"/>
    <col min="327" max="336" width="11.44140625" bestFit="1" customWidth="1"/>
    <col min="337" max="338" width="12.44140625" bestFit="1" customWidth="1"/>
    <col min="339" max="339" width="8.5546875" bestFit="1" customWidth="1"/>
    <col min="340" max="340" width="11.44140625" bestFit="1" customWidth="1"/>
    <col min="341" max="341" width="6.88671875" bestFit="1" customWidth="1"/>
    <col min="342" max="344" width="7.88671875" bestFit="1" customWidth="1"/>
    <col min="345" max="373" width="8.88671875" bestFit="1" customWidth="1"/>
    <col min="374" max="475" width="10.44140625" bestFit="1" customWidth="1"/>
    <col min="476" max="549" width="11.44140625" bestFit="1" customWidth="1"/>
    <col min="550" max="560" width="12.44140625" bestFit="1" customWidth="1"/>
    <col min="561" max="561" width="14.21875" bestFit="1" customWidth="1"/>
    <col min="562" max="562" width="10.77734375" bestFit="1" customWidth="1"/>
    <col min="563" max="582" width="4" bestFit="1" customWidth="1"/>
    <col min="583" max="628" width="5" bestFit="1" customWidth="1"/>
    <col min="629" max="630" width="6" bestFit="1" customWidth="1"/>
    <col min="631" max="631" width="14.21875" bestFit="1" customWidth="1"/>
    <col min="632" max="632" width="10.77734375" bestFit="1" customWidth="1"/>
  </cols>
  <sheetData>
    <row r="2" spans="1:6" x14ac:dyDescent="0.3">
      <c r="A2" s="14" t="s">
        <v>8222</v>
      </c>
      <c r="B2" t="s">
        <v>8223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5" t="s">
        <v>8308</v>
      </c>
      <c r="B6" s="11">
        <v>31</v>
      </c>
      <c r="C6" s="11">
        <v>130</v>
      </c>
      <c r="D6" s="11"/>
      <c r="E6" s="11">
        <v>261</v>
      </c>
      <c r="F6" s="11">
        <v>422</v>
      </c>
    </row>
    <row r="7" spans="1:6" x14ac:dyDescent="0.3">
      <c r="A7" s="15" t="s">
        <v>8334</v>
      </c>
      <c r="B7" s="11">
        <v>15</v>
      </c>
      <c r="C7" s="11">
        <v>115</v>
      </c>
      <c r="D7" s="11">
        <v>4</v>
      </c>
      <c r="E7" s="11">
        <v>34</v>
      </c>
      <c r="F7" s="11">
        <v>168</v>
      </c>
    </row>
    <row r="8" spans="1:6" x14ac:dyDescent="0.3">
      <c r="A8" s="15" t="s">
        <v>8331</v>
      </c>
      <c r="B8" s="11"/>
      <c r="C8" s="11">
        <v>96</v>
      </c>
      <c r="D8" s="11"/>
      <c r="E8" s="11">
        <v>52</v>
      </c>
      <c r="F8" s="11">
        <v>148</v>
      </c>
    </row>
    <row r="9" spans="1:6" x14ac:dyDescent="0.3">
      <c r="A9" s="15" t="s">
        <v>8329</v>
      </c>
      <c r="B9" s="11">
        <v>23</v>
      </c>
      <c r="C9" s="11"/>
      <c r="D9" s="11"/>
      <c r="E9" s="11"/>
      <c r="F9" s="11">
        <v>23</v>
      </c>
    </row>
    <row r="10" spans="1:6" x14ac:dyDescent="0.3">
      <c r="A10" s="15" t="s">
        <v>8323</v>
      </c>
      <c r="B10" s="11">
        <v>19</v>
      </c>
      <c r="C10" s="11">
        <v>110</v>
      </c>
      <c r="D10" s="11">
        <v>17</v>
      </c>
      <c r="E10" s="11">
        <v>490</v>
      </c>
      <c r="F10" s="11">
        <v>636</v>
      </c>
    </row>
    <row r="11" spans="1:6" x14ac:dyDescent="0.3">
      <c r="A11" s="15" t="s">
        <v>8336</v>
      </c>
      <c r="B11" s="11"/>
      <c r="C11" s="11">
        <v>72</v>
      </c>
      <c r="D11" s="11"/>
      <c r="E11" s="11">
        <v>62</v>
      </c>
      <c r="F11" s="11">
        <v>134</v>
      </c>
    </row>
    <row r="12" spans="1:6" x14ac:dyDescent="0.3">
      <c r="A12" s="15" t="s">
        <v>8320</v>
      </c>
      <c r="B12" s="11">
        <v>22</v>
      </c>
      <c r="C12" s="11">
        <v>87</v>
      </c>
      <c r="D12" s="11"/>
      <c r="E12" s="11">
        <v>69</v>
      </c>
      <c r="F12" s="11">
        <v>178</v>
      </c>
    </row>
    <row r="13" spans="1:6" x14ac:dyDescent="0.3">
      <c r="A13" s="15" t="s">
        <v>8317</v>
      </c>
      <c r="B13" s="11">
        <v>121</v>
      </c>
      <c r="C13" s="11">
        <v>138</v>
      </c>
      <c r="D13" s="11"/>
      <c r="E13" s="11">
        <v>158</v>
      </c>
      <c r="F13" s="11">
        <v>417</v>
      </c>
    </row>
    <row r="14" spans="1:6" x14ac:dyDescent="0.3">
      <c r="A14" s="15" t="s">
        <v>8315</v>
      </c>
      <c r="B14" s="11">
        <v>26</v>
      </c>
      <c r="C14" s="11">
        <v>349</v>
      </c>
      <c r="D14" s="11">
        <v>12</v>
      </c>
      <c r="E14" s="11">
        <v>525</v>
      </c>
      <c r="F14" s="11">
        <v>912</v>
      </c>
    </row>
    <row r="15" spans="1:6" x14ac:dyDescent="0.3">
      <c r="A15" s="15" t="s">
        <v>8361</v>
      </c>
      <c r="B15" s="11">
        <v>257</v>
      </c>
      <c r="C15" s="11">
        <v>1097</v>
      </c>
      <c r="D15" s="11">
        <v>33</v>
      </c>
      <c r="E15" s="11">
        <v>1651</v>
      </c>
      <c r="F15" s="11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AA7C9-C50B-49CE-8F9C-8856608E81F5}">
  <dimension ref="A1:E7"/>
  <sheetViews>
    <sheetView workbookViewId="0">
      <selection activeCell="G24" sqref="G24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4" t="s">
        <v>8222</v>
      </c>
      <c r="B1" t="s">
        <v>8364</v>
      </c>
    </row>
    <row r="2" spans="1:5" x14ac:dyDescent="0.3">
      <c r="A2" s="14" t="s">
        <v>8359</v>
      </c>
      <c r="B2" t="s">
        <v>8364</v>
      </c>
    </row>
    <row r="4" spans="1:5" x14ac:dyDescent="0.3">
      <c r="A4" s="14" t="s">
        <v>8363</v>
      </c>
      <c r="B4" s="14" t="s">
        <v>8360</v>
      </c>
    </row>
    <row r="5" spans="1:5" x14ac:dyDescent="0.3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5" t="s">
        <v>8316</v>
      </c>
      <c r="B6" s="11">
        <v>353</v>
      </c>
      <c r="C6" s="11">
        <v>19</v>
      </c>
      <c r="D6" s="11">
        <v>694</v>
      </c>
      <c r="E6" s="11">
        <v>1066</v>
      </c>
    </row>
    <row r="7" spans="1:5" x14ac:dyDescent="0.3">
      <c r="A7" s="15" t="s">
        <v>8361</v>
      </c>
      <c r="B7" s="11">
        <v>353</v>
      </c>
      <c r="C7" s="11">
        <v>19</v>
      </c>
      <c r="D7" s="11">
        <v>694</v>
      </c>
      <c r="E7" s="11">
        <v>1066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403BB-F63E-4F5E-B15B-C97FB20091CB}">
  <dimension ref="A1:F18"/>
  <sheetViews>
    <sheetView workbookViewId="0">
      <selection activeCell="K26" sqref="K26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4" t="s">
        <v>8359</v>
      </c>
      <c r="B1" t="s">
        <v>8315</v>
      </c>
    </row>
    <row r="2" spans="1:6" x14ac:dyDescent="0.3">
      <c r="A2" s="14" t="s">
        <v>8379</v>
      </c>
      <c r="B2" t="s">
        <v>8364</v>
      </c>
    </row>
    <row r="4" spans="1:6" x14ac:dyDescent="0.3">
      <c r="A4" s="14" t="s">
        <v>8363</v>
      </c>
      <c r="B4" s="14" t="s">
        <v>8360</v>
      </c>
    </row>
    <row r="5" spans="1:6" x14ac:dyDescent="0.3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">
      <c r="A6" s="17" t="s">
        <v>8373</v>
      </c>
      <c r="B6" s="11">
        <v>7</v>
      </c>
      <c r="C6" s="11">
        <v>33</v>
      </c>
      <c r="D6" s="11">
        <v>2</v>
      </c>
      <c r="E6" s="11">
        <v>56</v>
      </c>
      <c r="F6" s="11">
        <v>98</v>
      </c>
    </row>
    <row r="7" spans="1:6" x14ac:dyDescent="0.3">
      <c r="A7" s="17" t="s">
        <v>8374</v>
      </c>
      <c r="B7" s="11">
        <v>3</v>
      </c>
      <c r="C7" s="11">
        <v>39</v>
      </c>
      <c r="D7" s="11">
        <v>8</v>
      </c>
      <c r="E7" s="11">
        <v>71</v>
      </c>
      <c r="F7" s="11">
        <v>121</v>
      </c>
    </row>
    <row r="8" spans="1:6" x14ac:dyDescent="0.3">
      <c r="A8" s="17" t="s">
        <v>8375</v>
      </c>
      <c r="B8" s="11">
        <v>3</v>
      </c>
      <c r="C8" s="11">
        <v>33</v>
      </c>
      <c r="D8" s="11">
        <v>14</v>
      </c>
      <c r="E8" s="11">
        <v>56</v>
      </c>
      <c r="F8" s="11">
        <v>106</v>
      </c>
    </row>
    <row r="9" spans="1:6" x14ac:dyDescent="0.3">
      <c r="A9" s="17" t="s">
        <v>8376</v>
      </c>
      <c r="B9" s="11">
        <v>2</v>
      </c>
      <c r="C9" s="11">
        <v>40</v>
      </c>
      <c r="D9" s="11"/>
      <c r="E9" s="11">
        <v>71</v>
      </c>
      <c r="F9" s="11">
        <v>113</v>
      </c>
    </row>
    <row r="10" spans="1:6" x14ac:dyDescent="0.3">
      <c r="A10" s="17" t="s">
        <v>8367</v>
      </c>
      <c r="B10" s="11">
        <v>3</v>
      </c>
      <c r="C10" s="11">
        <v>52</v>
      </c>
      <c r="D10" s="11"/>
      <c r="E10" s="11">
        <v>111</v>
      </c>
      <c r="F10" s="11">
        <v>166</v>
      </c>
    </row>
    <row r="11" spans="1:6" x14ac:dyDescent="0.3">
      <c r="A11" s="17" t="s">
        <v>8377</v>
      </c>
      <c r="B11" s="11">
        <v>4</v>
      </c>
      <c r="C11" s="11">
        <v>49</v>
      </c>
      <c r="D11" s="11"/>
      <c r="E11" s="11">
        <v>100</v>
      </c>
      <c r="F11" s="11">
        <v>153</v>
      </c>
    </row>
    <row r="12" spans="1:6" x14ac:dyDescent="0.3">
      <c r="A12" s="17" t="s">
        <v>8368</v>
      </c>
      <c r="B12" s="11">
        <v>1</v>
      </c>
      <c r="C12" s="11">
        <v>50</v>
      </c>
      <c r="D12" s="11"/>
      <c r="E12" s="11">
        <v>87</v>
      </c>
      <c r="F12" s="11">
        <v>138</v>
      </c>
    </row>
    <row r="13" spans="1:6" x14ac:dyDescent="0.3">
      <c r="A13" s="17" t="s">
        <v>8369</v>
      </c>
      <c r="B13" s="11">
        <v>4</v>
      </c>
      <c r="C13" s="11">
        <v>47</v>
      </c>
      <c r="D13" s="11"/>
      <c r="E13" s="11">
        <v>72</v>
      </c>
      <c r="F13" s="11">
        <v>123</v>
      </c>
    </row>
    <row r="14" spans="1:6" x14ac:dyDescent="0.3">
      <c r="A14" s="17" t="s">
        <v>8370</v>
      </c>
      <c r="B14" s="11">
        <v>4</v>
      </c>
      <c r="C14" s="11">
        <v>34</v>
      </c>
      <c r="D14" s="11"/>
      <c r="E14" s="11">
        <v>59</v>
      </c>
      <c r="F14" s="11">
        <v>97</v>
      </c>
    </row>
    <row r="15" spans="1:6" x14ac:dyDescent="0.3">
      <c r="A15" s="17" t="s">
        <v>8371</v>
      </c>
      <c r="B15" s="11"/>
      <c r="C15" s="11">
        <v>50</v>
      </c>
      <c r="D15" s="11"/>
      <c r="E15" s="11">
        <v>65</v>
      </c>
      <c r="F15" s="11">
        <v>115</v>
      </c>
    </row>
    <row r="16" spans="1:6" x14ac:dyDescent="0.3">
      <c r="A16" s="17" t="s">
        <v>8372</v>
      </c>
      <c r="B16" s="11">
        <v>3</v>
      </c>
      <c r="C16" s="11">
        <v>31</v>
      </c>
      <c r="D16" s="11"/>
      <c r="E16" s="11">
        <v>54</v>
      </c>
      <c r="F16" s="11">
        <v>88</v>
      </c>
    </row>
    <row r="17" spans="1:6" x14ac:dyDescent="0.3">
      <c r="A17" s="17" t="s">
        <v>8378</v>
      </c>
      <c r="B17" s="11">
        <v>3</v>
      </c>
      <c r="C17" s="11">
        <v>35</v>
      </c>
      <c r="D17" s="11"/>
      <c r="E17" s="11">
        <v>37</v>
      </c>
      <c r="F17" s="11">
        <v>75</v>
      </c>
    </row>
    <row r="18" spans="1:6" x14ac:dyDescent="0.3">
      <c r="A18" s="17" t="s">
        <v>8361</v>
      </c>
      <c r="B18" s="11">
        <v>37</v>
      </c>
      <c r="C18" s="11">
        <v>493</v>
      </c>
      <c r="D18" s="11">
        <v>24</v>
      </c>
      <c r="E18" s="11">
        <v>839</v>
      </c>
      <c r="F18" s="11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Descriptive Statistics</vt:lpstr>
      <vt:lpstr>Failed US Kickstarters</vt:lpstr>
      <vt:lpstr>Successful US Kickstarters</vt:lpstr>
      <vt:lpstr>Edinburgh Research</vt:lpstr>
      <vt:lpstr>Category Statistics</vt:lpstr>
      <vt:lpstr>Subcategory Statistics</vt:lpstr>
      <vt:lpstr>Outcomes Based on Launch Date</vt:lpstr>
      <vt:lpstr>GB Goals &amp; Pledges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Alena Swann</cp:lastModifiedBy>
  <dcterms:created xsi:type="dcterms:W3CDTF">2017-04-20T15:17:24Z</dcterms:created>
  <dcterms:modified xsi:type="dcterms:W3CDTF">2021-08-23T22:10:56Z</dcterms:modified>
</cp:coreProperties>
</file>