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eongbin\개발일정\"/>
    </mc:Choice>
  </mc:AlternateContent>
  <xr:revisionPtr revIDLastSave="0" documentId="13_ncr:1_{8B68A666-FFE0-4C3F-9989-D6F8C2C1F1BC}" xr6:coauthVersionLast="47" xr6:coauthVersionMax="47" xr10:uidLastSave="{00000000-0000-0000-0000-000000000000}"/>
  <bookViews>
    <workbookView xWindow="-120" yWindow="-120" windowWidth="29040" windowHeight="15840" activeTab="4" xr2:uid="{35D19782-2640-4577-BDC1-AB3DBC55561F}"/>
  </bookViews>
  <sheets>
    <sheet name="3월" sheetId="1" r:id="rId1"/>
    <sheet name="3-4월" sheetId="2" r:id="rId2"/>
    <sheet name="5-6월" sheetId="3" r:id="rId3"/>
    <sheet name="6-7월" sheetId="5" r:id="rId4"/>
    <sheet name="7-8월" sheetId="6" r:id="rId5"/>
    <sheet name="9월" sheetId="8" r:id="rId6"/>
    <sheet name="소요 시간 정리" sheetId="4" r:id="rId7"/>
    <sheet name="WBS" sheetId="7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  <c r="D2" i="4"/>
  <c r="D3" i="4"/>
  <c r="E3" i="4" s="1"/>
  <c r="E5" i="4"/>
  <c r="E6" i="4"/>
  <c r="E7" i="4"/>
  <c r="E8" i="4"/>
  <c r="E9" i="4"/>
  <c r="E11" i="4"/>
  <c r="E12" i="4"/>
  <c r="E13" i="4"/>
  <c r="E14" i="4"/>
  <c r="E15" i="4"/>
  <c r="E16" i="4"/>
  <c r="E17" i="4"/>
  <c r="E18" i="4"/>
  <c r="E19" i="4"/>
  <c r="E20" i="4"/>
  <c r="E21" i="4"/>
  <c r="E23" i="4"/>
  <c r="E24" i="4"/>
  <c r="E25" i="4"/>
  <c r="E26" i="4"/>
  <c r="E27" i="4"/>
  <c r="E28" i="4"/>
  <c r="E29" i="4"/>
  <c r="E30" i="4"/>
  <c r="E31" i="4"/>
  <c r="E34" i="4"/>
  <c r="E35" i="4"/>
  <c r="E36" i="4"/>
  <c r="E37" i="4"/>
  <c r="E38" i="4"/>
  <c r="E39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D5" i="4"/>
  <c r="D6" i="4"/>
  <c r="D7" i="4"/>
  <c r="D8" i="4"/>
  <c r="D9" i="4"/>
  <c r="D11" i="4"/>
  <c r="D12" i="4"/>
  <c r="D13" i="4"/>
  <c r="D14" i="4"/>
  <c r="D15" i="4"/>
  <c r="D16" i="4"/>
  <c r="D17" i="4"/>
  <c r="D18" i="4"/>
  <c r="D19" i="4"/>
  <c r="D20" i="4"/>
  <c r="D21" i="4"/>
  <c r="D23" i="4"/>
  <c r="D24" i="4"/>
  <c r="D25" i="4"/>
  <c r="D27" i="4"/>
  <c r="D28" i="4"/>
  <c r="D29" i="4"/>
  <c r="D30" i="4"/>
  <c r="D31" i="4"/>
  <c r="D34" i="4"/>
  <c r="D35" i="4"/>
  <c r="D36" i="4"/>
  <c r="D37" i="4"/>
  <c r="D38" i="4"/>
  <c r="D39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C13" i="4"/>
  <c r="C50" i="4"/>
  <c r="C30" i="4"/>
  <c r="C20" i="4"/>
  <c r="C2" i="4"/>
  <c r="C5" i="4"/>
  <c r="C6" i="4"/>
  <c r="C7" i="4"/>
  <c r="C8" i="4"/>
  <c r="C9" i="4"/>
  <c r="C12" i="4"/>
  <c r="C14" i="4"/>
  <c r="C15" i="4"/>
  <c r="C16" i="4"/>
  <c r="C17" i="4"/>
  <c r="C18" i="4"/>
  <c r="C19" i="4"/>
  <c r="C21" i="4"/>
  <c r="C23" i="4"/>
  <c r="C24" i="4"/>
  <c r="C25" i="4"/>
  <c r="C28" i="4"/>
  <c r="C29" i="4"/>
  <c r="C31" i="4"/>
  <c r="C34" i="4"/>
  <c r="C35" i="4"/>
  <c r="C36" i="4"/>
  <c r="C37" i="4"/>
  <c r="C38" i="4"/>
  <c r="C39" i="4"/>
  <c r="C43" i="4"/>
  <c r="C44" i="4"/>
  <c r="C45" i="4"/>
  <c r="C46" i="4"/>
  <c r="C47" i="4"/>
  <c r="C48" i="4"/>
  <c r="C49" i="4"/>
  <c r="C51" i="4"/>
  <c r="C52" i="4"/>
  <c r="C53" i="4"/>
  <c r="C54" i="4"/>
  <c r="C3" i="4"/>
  <c r="B42" i="4"/>
  <c r="C42" i="4" s="1"/>
  <c r="B34" i="4"/>
  <c r="B12" i="4"/>
  <c r="B27" i="4"/>
  <c r="C27" i="4" s="1"/>
  <c r="B23" i="4"/>
  <c r="B5" i="4"/>
  <c r="B2" i="4"/>
  <c r="B81" i="2"/>
  <c r="B82" i="2"/>
  <c r="L30" i="2"/>
  <c r="H30" i="2"/>
  <c r="I30" i="2"/>
  <c r="K30" i="2"/>
  <c r="J30" i="2"/>
  <c r="N26" i="2"/>
  <c r="M26" i="2"/>
  <c r="K21" i="2"/>
  <c r="J21" i="2"/>
  <c r="I21" i="2"/>
  <c r="H21" i="2"/>
  <c r="N17" i="2"/>
  <c r="M17" i="2"/>
  <c r="L17" i="2"/>
  <c r="K17" i="2"/>
  <c r="J17" i="2"/>
  <c r="I17" i="2"/>
  <c r="H17" i="2"/>
  <c r="N13" i="2"/>
  <c r="M13" i="2"/>
  <c r="L13" i="2"/>
  <c r="K13" i="2"/>
  <c r="J13" i="2"/>
  <c r="I13" i="2"/>
  <c r="B11" i="4" l="1"/>
  <c r="C11" i="4" s="1"/>
  <c r="C81" i="2"/>
</calcChain>
</file>

<file path=xl/sharedStrings.xml><?xml version="1.0" encoding="utf-8"?>
<sst xmlns="http://schemas.openxmlformats.org/spreadsheetml/2006/main" count="705" uniqueCount="465">
  <si>
    <t>3월 2일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</si>
  <si>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</si>
  <si>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</si>
  <si>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</si>
  <si>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일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</si>
  <si>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</si>
  <si>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</si>
  <si>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</si>
  <si>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3월 3일</t>
  </si>
  <si>
    <t>3월 4일</t>
  </si>
  <si>
    <t>3월 5일</t>
  </si>
  <si>
    <t>3월 6일</t>
    <phoneticPr fontId="1" type="noConversion"/>
  </si>
  <si>
    <t>3월 7일</t>
  </si>
  <si>
    <t>3월 8일</t>
  </si>
  <si>
    <t>3월 9일</t>
  </si>
  <si>
    <t>3월 10일</t>
  </si>
  <si>
    <t>3월 11일</t>
  </si>
  <si>
    <t>3월 12일</t>
  </si>
  <si>
    <t>3월13일</t>
    <phoneticPr fontId="1" type="noConversion"/>
  </si>
  <si>
    <t>3월14일</t>
  </si>
  <si>
    <t>3월15일</t>
  </si>
  <si>
    <t>3월16일</t>
  </si>
  <si>
    <t>3월17일</t>
  </si>
  <si>
    <t>3월18일</t>
  </si>
  <si>
    <t>3월19일</t>
  </si>
  <si>
    <t>3월20일</t>
    <phoneticPr fontId="1" type="noConversion"/>
  </si>
  <si>
    <t>3월21일</t>
  </si>
  <si>
    <t>3월22일</t>
  </si>
  <si>
    <t>3월23일</t>
  </si>
  <si>
    <t>3월24일</t>
  </si>
  <si>
    <t>3월25일</t>
  </si>
  <si>
    <t>3월26일</t>
  </si>
  <si>
    <t>3월27일</t>
    <phoneticPr fontId="1" type="noConversion"/>
  </si>
  <si>
    <t>3월28일</t>
  </si>
  <si>
    <t>3월29일</t>
  </si>
  <si>
    <t>3월30일</t>
  </si>
  <si>
    <t>3월31일</t>
  </si>
  <si>
    <t>데이터 테이블 만들기</t>
    <phoneticPr fontId="1" type="noConversion"/>
  </si>
  <si>
    <t>개발을 위한 공부</t>
  </si>
  <si>
    <t>개발을 위한 공부</t>
    <phoneticPr fontId="1" type="noConversion"/>
  </si>
  <si>
    <t>total</t>
    <phoneticPr fontId="1" type="noConversion"/>
  </si>
  <si>
    <t>avg</t>
    <phoneticPr fontId="1" type="noConversion"/>
  </si>
  <si>
    <t>소요시간</t>
    <phoneticPr fontId="1" type="noConversion"/>
  </si>
  <si>
    <t>2, 3, 4</t>
    <phoneticPr fontId="1" type="noConversion"/>
  </si>
  <si>
    <t>5, 6, 7</t>
    <phoneticPr fontId="1" type="noConversion"/>
  </si>
  <si>
    <t>8, 9, 10</t>
    <phoneticPr fontId="1" type="noConversion"/>
  </si>
  <si>
    <t>11, 12, 13</t>
    <phoneticPr fontId="1" type="noConversion"/>
  </si>
  <si>
    <t>14, 15</t>
    <phoneticPr fontId="1" type="noConversion"/>
  </si>
  <si>
    <t>16, 17, 18, 19</t>
    <phoneticPr fontId="1" type="noConversion"/>
  </si>
  <si>
    <t>20, 21, 22</t>
    <phoneticPr fontId="1" type="noConversion"/>
  </si>
  <si>
    <t>42, 43, 44</t>
    <phoneticPr fontId="1" type="noConversion"/>
  </si>
  <si>
    <t>임시</t>
    <phoneticPr fontId="1" type="noConversion"/>
  </si>
  <si>
    <t>강의 번호</t>
    <phoneticPr fontId="1" type="noConversion"/>
  </si>
  <si>
    <t>소요 시간</t>
    <phoneticPr fontId="1" type="noConversion"/>
  </si>
  <si>
    <t>날짜</t>
    <phoneticPr fontId="1" type="noConversion"/>
  </si>
  <si>
    <t>4월 1일</t>
    <phoneticPr fontId="1" type="noConversion"/>
  </si>
  <si>
    <t>4월 2일</t>
  </si>
  <si>
    <t>4월 3일</t>
    <phoneticPr fontId="1" type="noConversion"/>
  </si>
  <si>
    <t>4월 4일</t>
  </si>
  <si>
    <t>4월 5일</t>
  </si>
  <si>
    <t>4월 6일</t>
  </si>
  <si>
    <t>4월 7일</t>
  </si>
  <si>
    <t>4월 8일</t>
  </si>
  <si>
    <t>4월 9일</t>
  </si>
  <si>
    <t>4월 10일</t>
    <phoneticPr fontId="1" type="noConversion"/>
  </si>
  <si>
    <t>4월 11일</t>
  </si>
  <si>
    <t>4월 12일</t>
  </si>
  <si>
    <t>4월 13일</t>
  </si>
  <si>
    <t>4월 14일</t>
  </si>
  <si>
    <t>4월 15일</t>
  </si>
  <si>
    <t>4월 16일</t>
  </si>
  <si>
    <t>4월 17일</t>
    <phoneticPr fontId="1" type="noConversion"/>
  </si>
  <si>
    <t>4월 18일</t>
  </si>
  <si>
    <t>4월 19일</t>
  </si>
  <si>
    <t>4월 20일</t>
  </si>
  <si>
    <t>4월 21일</t>
  </si>
  <si>
    <t>4월 22일</t>
  </si>
  <si>
    <t>4월 23일</t>
  </si>
  <si>
    <t>4월 24일</t>
    <phoneticPr fontId="1" type="noConversion"/>
  </si>
  <si>
    <t>4월 25일</t>
  </si>
  <si>
    <t>4월 26일</t>
  </si>
  <si>
    <t>4월 27일</t>
  </si>
  <si>
    <t>4월 28일</t>
  </si>
  <si>
    <t>4월 29일</t>
  </si>
  <si>
    <t>4월 30일</t>
  </si>
  <si>
    <t>52, 53, 54</t>
    <phoneticPr fontId="1" type="noConversion"/>
  </si>
  <si>
    <t>63, 64</t>
    <phoneticPr fontId="1" type="noConversion"/>
  </si>
  <si>
    <t>24, 25,  26</t>
    <phoneticPr fontId="1" type="noConversion"/>
  </si>
  <si>
    <t>27, 28</t>
    <phoneticPr fontId="1" type="noConversion"/>
  </si>
  <si>
    <t>29, 30, 31</t>
    <phoneticPr fontId="1" type="noConversion"/>
  </si>
  <si>
    <t>32, 33</t>
    <phoneticPr fontId="1" type="noConversion"/>
  </si>
  <si>
    <t>34, 35, 36</t>
    <phoneticPr fontId="1" type="noConversion"/>
  </si>
  <si>
    <t>37, 38, 39, 40, 41</t>
    <phoneticPr fontId="1" type="noConversion"/>
  </si>
  <si>
    <t>45, 46, 47</t>
    <phoneticPr fontId="1" type="noConversion"/>
  </si>
  <si>
    <t>48, 49</t>
    <phoneticPr fontId="1" type="noConversion"/>
  </si>
  <si>
    <t>50, 51</t>
    <phoneticPr fontId="1" type="noConversion"/>
  </si>
  <si>
    <t>55, 56, 57, 58</t>
    <phoneticPr fontId="1" type="noConversion"/>
  </si>
  <si>
    <t>59, 60</t>
    <phoneticPr fontId="1" type="noConversion"/>
  </si>
  <si>
    <t>61, 62</t>
    <phoneticPr fontId="1" type="noConversion"/>
  </si>
  <si>
    <t>65, 66</t>
    <phoneticPr fontId="1" type="noConversion"/>
  </si>
  <si>
    <t>메시지-1</t>
    <phoneticPr fontId="1" type="noConversion"/>
  </si>
  <si>
    <t>메시지-2</t>
  </si>
  <si>
    <t>메시지-3</t>
  </si>
  <si>
    <t>메시지-4</t>
  </si>
  <si>
    <t>메시지-5</t>
  </si>
  <si>
    <t>메시지-6</t>
  </si>
  <si>
    <t>메시지-7</t>
  </si>
  <si>
    <t>메시지-8</t>
  </si>
  <si>
    <t>web_jsp_117</t>
    <phoneticPr fontId="1" type="noConversion"/>
  </si>
  <si>
    <t>web_jsp_116</t>
    <phoneticPr fontId="1" type="noConversion"/>
  </si>
  <si>
    <t>web_jsp_115</t>
    <phoneticPr fontId="1" type="noConversion"/>
  </si>
  <si>
    <t>web_jsp_114</t>
    <phoneticPr fontId="1" type="noConversion"/>
  </si>
  <si>
    <t>web_jsp_113</t>
    <phoneticPr fontId="1" type="noConversion"/>
  </si>
  <si>
    <t>web_jsp_112</t>
    <phoneticPr fontId="1" type="noConversion"/>
  </si>
  <si>
    <t>s</t>
    <phoneticPr fontId="1" type="noConversion"/>
  </si>
  <si>
    <t>좋아요-1</t>
    <phoneticPr fontId="1" type="noConversion"/>
  </si>
  <si>
    <t>좋아요-2</t>
  </si>
  <si>
    <t>좋아요-3</t>
  </si>
  <si>
    <t>좋아요-4</t>
  </si>
  <si>
    <t>web_jsp_122</t>
    <phoneticPr fontId="1" type="noConversion"/>
  </si>
  <si>
    <t>web_jsp_123</t>
  </si>
  <si>
    <t>web_jsp_124</t>
  </si>
  <si>
    <t>web_jsp_125</t>
  </si>
  <si>
    <t>개발 환경 설정</t>
    <phoneticPr fontId="1" type="noConversion"/>
  </si>
  <si>
    <t>5월 3일</t>
    <phoneticPr fontId="1" type="noConversion"/>
  </si>
  <si>
    <t>5월 4일</t>
    <phoneticPr fontId="1" type="noConversion"/>
  </si>
  <si>
    <t>5월 5일</t>
    <phoneticPr fontId="1" type="noConversion"/>
  </si>
  <si>
    <t>5월 6일</t>
    <phoneticPr fontId="1" type="noConversion"/>
  </si>
  <si>
    <t>5월 7일</t>
    <phoneticPr fontId="1" type="noConversion"/>
  </si>
  <si>
    <t>5월 8일</t>
    <phoneticPr fontId="1" type="noConversion"/>
  </si>
  <si>
    <t>5월 9일</t>
  </si>
  <si>
    <t>5월 10일</t>
  </si>
  <si>
    <t>5월 11일</t>
  </si>
  <si>
    <t>5월 12일</t>
  </si>
  <si>
    <t>5월 13일</t>
  </si>
  <si>
    <t>5월 14일</t>
  </si>
  <si>
    <t>5월 15일</t>
    <phoneticPr fontId="1" type="noConversion"/>
  </si>
  <si>
    <t>5월 16일</t>
  </si>
  <si>
    <t>5월 17일</t>
  </si>
  <si>
    <t>5월 18일</t>
  </si>
  <si>
    <t>5월 19일</t>
  </si>
  <si>
    <t>5월 20일</t>
  </si>
  <si>
    <t>5월 21일</t>
  </si>
  <si>
    <t>5월 22일</t>
    <phoneticPr fontId="1" type="noConversion"/>
  </si>
  <si>
    <t>5월 23일</t>
  </si>
  <si>
    <t>5월 24일</t>
  </si>
  <si>
    <t>5월 25일</t>
  </si>
  <si>
    <t>5월 26일</t>
  </si>
  <si>
    <t>5월 27일</t>
  </si>
  <si>
    <t>5월 28일</t>
  </si>
  <si>
    <t>5월 29일</t>
    <phoneticPr fontId="1" type="noConversion"/>
  </si>
  <si>
    <t>5월 30일</t>
  </si>
  <si>
    <t>5월 31일</t>
  </si>
  <si>
    <t>6월 1일</t>
    <phoneticPr fontId="1" type="noConversion"/>
  </si>
  <si>
    <t>6월 2일</t>
  </si>
  <si>
    <t>6월 3일</t>
  </si>
  <si>
    <t>6월 4일</t>
  </si>
  <si>
    <t>ex프로젝트 만들고 유튜브 따라서 연습하면서 MyCloset 환경 설정 및 구상</t>
    <phoneticPr fontId="1" type="noConversion"/>
  </si>
  <si>
    <t>내용</t>
    <phoneticPr fontId="1" type="noConversion"/>
  </si>
  <si>
    <t>3월 ~ 4월</t>
    <phoneticPr fontId="1" type="noConversion"/>
  </si>
  <si>
    <t>5월 ~ 6월</t>
    <phoneticPr fontId="1" type="noConversion"/>
  </si>
  <si>
    <t>1. 스프링 기본 프로젝트 구조 이해
2. 게시판 기본 틀 구현 (디자인 제외)
3. Board 데이터 테이블 구현</t>
    <phoneticPr fontId="1" type="noConversion"/>
  </si>
  <si>
    <t>&lt;기본 필요&gt;</t>
  </si>
  <si>
    <t>&lt;공지사항&gt;</t>
  </si>
  <si>
    <t>&lt;회원관리&gt;</t>
  </si>
  <si>
    <t>(회원 가입)</t>
  </si>
  <si>
    <t>(회원 리스트)</t>
  </si>
  <si>
    <t>(회원 정보 보기)</t>
  </si>
  <si>
    <t>&lt;fileupload&gt;</t>
  </si>
  <si>
    <t>&lt;image upload&gt;</t>
  </si>
  <si>
    <t xml:space="preserve"> 회원가입 처리 1</t>
  </si>
  <si>
    <t xml:space="preserve"> 회원가입 처리 2</t>
  </si>
  <si>
    <t xml:space="preserve"> 회원가입 폼 1</t>
  </si>
  <si>
    <t xml:space="preserve"> 회원가입 폼 2, datapicker</t>
  </si>
  <si>
    <t xml:space="preserve"> file 여러개 받기 1</t>
  </si>
  <si>
    <t xml:space="preserve"> file 여러개 받기 2</t>
  </si>
  <si>
    <t xml:space="preserve"> 검색 처리</t>
  </si>
  <si>
    <t xml:space="preserve"> crud 작성</t>
  </si>
  <si>
    <t xml:space="preserve"> 일반 검색</t>
  </si>
  <si>
    <t xml:space="preserve"> 기간 검색</t>
  </si>
  <si>
    <t xml:space="preserve"> 공지 등록</t>
  </si>
  <si>
    <t xml:space="preserve"> 로그인, 로그 아웃</t>
  </si>
  <si>
    <t xml:space="preserve"> ajax를 이용한 실시간 아이디 중복체크</t>
  </si>
  <si>
    <t xml:space="preserve"> 비밀번호 찾기</t>
  </si>
  <si>
    <t xml:space="preserve"> 아이디 중복체크, 비번 유효성 검사</t>
  </si>
  <si>
    <t>데이터 전송과 가입 처리</t>
  </si>
  <si>
    <t xml:space="preserve"> 리스트 데이터 가져오기</t>
  </si>
  <si>
    <t xml:space="preserve"> 리스트 데이터 보여주기</t>
  </si>
  <si>
    <t xml:space="preserve"> 데이터 가져오기</t>
  </si>
  <si>
    <t xml:space="preserve"> 데이터 보여주기</t>
  </si>
  <si>
    <t xml:space="preserve"> 회원 상태 변경하기</t>
  </si>
  <si>
    <t xml:space="preserve"> 회원 등급 변경하기</t>
  </si>
  <si>
    <t xml:space="preserve"> 라이브러리 등록과 설정</t>
  </si>
  <si>
    <t xml:space="preserve"> 적용하기</t>
  </si>
  <si>
    <t xml:space="preserve"> 적용된 이미지 파일을 보는 jsp 작성</t>
  </si>
  <si>
    <t xml:space="preserve"> image controller</t>
  </si>
  <si>
    <t xml:space="preserve"> image list 개발</t>
  </si>
  <si>
    <t xml:space="preserve"> image list 완성</t>
  </si>
  <si>
    <t xml:space="preserve"> write</t>
  </si>
  <si>
    <t xml:space="preserve"> fileUtil 사용하기</t>
  </si>
  <si>
    <t xml:space="preserve"> write DB처리</t>
  </si>
  <si>
    <t xml:space="preserve"> view</t>
  </si>
  <si>
    <t xml:space="preserve"> update</t>
  </si>
  <si>
    <t xml:space="preserve"> 정보 수정과 보기의 줄바꿈 처리</t>
  </si>
  <si>
    <t xml:space="preserve"> 이미지 변경</t>
  </si>
  <si>
    <t xml:space="preserve"> 이미지 업로드</t>
  </si>
  <si>
    <t xml:space="preserve"> 이미지 한 페이지에 몇개 보여줄지 설정</t>
  </si>
  <si>
    <t>유튜브 강의 시간</t>
    <phoneticPr fontId="1" type="noConversion"/>
  </si>
  <si>
    <t>예상 공부 시간</t>
    <phoneticPr fontId="1" type="noConversion"/>
  </si>
  <si>
    <t>완료 소요 시간(분)</t>
    <phoneticPr fontId="1" type="noConversion"/>
  </si>
  <si>
    <t>완료 소요 시간(시간)</t>
    <phoneticPr fontId="1" type="noConversion"/>
  </si>
  <si>
    <t>검색처리</t>
    <phoneticPr fontId="1" type="noConversion"/>
  </si>
  <si>
    <t>공지사항-1</t>
    <phoneticPr fontId="1" type="noConversion"/>
  </si>
  <si>
    <t>공지사항-2</t>
    <phoneticPr fontId="1" type="noConversion"/>
  </si>
  <si>
    <t>회원관리</t>
    <phoneticPr fontId="1" type="noConversion"/>
  </si>
  <si>
    <t>6월 5일</t>
    <phoneticPr fontId="1" type="noConversion"/>
  </si>
  <si>
    <t>6월 6일</t>
  </si>
  <si>
    <t>6월 7일</t>
  </si>
  <si>
    <t>6월 8일</t>
  </si>
  <si>
    <t>6월 9일</t>
  </si>
  <si>
    <t>6월 10일</t>
  </si>
  <si>
    <t>6월 11일</t>
  </si>
  <si>
    <t>6월 12일</t>
    <phoneticPr fontId="1" type="noConversion"/>
  </si>
  <si>
    <t>6월 13일</t>
  </si>
  <si>
    <t>6월 14일</t>
  </si>
  <si>
    <t>6월 15일</t>
  </si>
  <si>
    <t>6월 16일</t>
  </si>
  <si>
    <t>6월 17일</t>
  </si>
  <si>
    <t>6월 18일</t>
  </si>
  <si>
    <t>6월 19일</t>
    <phoneticPr fontId="1" type="noConversion"/>
  </si>
  <si>
    <t>6월 20일</t>
  </si>
  <si>
    <t>6월 21일</t>
  </si>
  <si>
    <t>6월 22일</t>
  </si>
  <si>
    <t>6월 23일</t>
  </si>
  <si>
    <t>6월 24일</t>
  </si>
  <si>
    <t>6월 25일</t>
  </si>
  <si>
    <t>6월 26일</t>
    <phoneticPr fontId="1" type="noConversion"/>
  </si>
  <si>
    <t>6월 27일</t>
  </si>
  <si>
    <t>6월 28일</t>
  </si>
  <si>
    <t>6월 29일</t>
  </si>
  <si>
    <t>6월 30일</t>
  </si>
  <si>
    <t>7월 1일</t>
    <phoneticPr fontId="1" type="noConversion"/>
  </si>
  <si>
    <t>7월 2일</t>
  </si>
  <si>
    <t>회원리스트
- 데이터 가져오기
- 데이터 보여주기</t>
    <phoneticPr fontId="1" type="noConversion"/>
  </si>
  <si>
    <t>회원정보 보기 -1
- 데이터 가져오기
- 데이터 보여주기</t>
    <phoneticPr fontId="1" type="noConversion"/>
  </si>
  <si>
    <t>회원정보 보기 -2
- 회원 상태 변경하기
- 회원 등급 변경하기</t>
    <phoneticPr fontId="1" type="noConversion"/>
  </si>
  <si>
    <t>파일 업로드-1
- 관련 라이브러리 등록 및 설정</t>
    <phoneticPr fontId="1" type="noConversion"/>
  </si>
  <si>
    <t>파일 업로드-2
- 파일을 받는 jsp 작성
- file 여러 개 받기</t>
    <phoneticPr fontId="1" type="noConversion"/>
  </si>
  <si>
    <t>이미지 업로드-1
- imageController 개발
- image list.jsp 개발-1</t>
    <phoneticPr fontId="1" type="noConversion"/>
  </si>
  <si>
    <t>이미지업로드-3
- fileUtil 사용해보고 대체하기
- DB에서 write 처리하기</t>
    <phoneticPr fontId="1" type="noConversion"/>
  </si>
  <si>
    <t>이미지 업로드-2
- image list.jsp 개발-2(완성)
- write 기능 구현(DB제외)</t>
    <phoneticPr fontId="1" type="noConversion"/>
  </si>
  <si>
    <t>이미지업로드-4
- view 구현</t>
    <phoneticPr fontId="1" type="noConversion"/>
  </si>
  <si>
    <t>이미지업로드-5
- update 구현-1</t>
    <phoneticPr fontId="1" type="noConversion"/>
  </si>
  <si>
    <t>이미지업로드-6
- update 구현-2</t>
    <phoneticPr fontId="1" type="noConversion"/>
  </si>
  <si>
    <t>이미지업로드-7
- 정보 수정과 보기의 줄바꿈 처리</t>
    <phoneticPr fontId="1" type="noConversion"/>
  </si>
  <si>
    <t>이미지업로드-8
- 이미지 변경 처리</t>
    <phoneticPr fontId="1" type="noConversion"/>
  </si>
  <si>
    <t>7월 3일</t>
    <phoneticPr fontId="1" type="noConversion"/>
  </si>
  <si>
    <t>7월 4일</t>
  </si>
  <si>
    <t>7월 5일</t>
  </si>
  <si>
    <t>7월 6일</t>
  </si>
  <si>
    <t>7월 7일</t>
  </si>
  <si>
    <t>7월 8일</t>
  </si>
  <si>
    <t>7월 9일</t>
  </si>
  <si>
    <t>이미지업로드-9
- 이미지 업로드 처리</t>
    <phoneticPr fontId="1" type="noConversion"/>
  </si>
  <si>
    <t>이미지업로드-10
- 이미지 한 페이지에 몇 개 보여줄지 설정</t>
    <phoneticPr fontId="1" type="noConversion"/>
  </si>
  <si>
    <t>6월~7월</t>
    <phoneticPr fontId="1" type="noConversion"/>
  </si>
  <si>
    <t>밀린 개발을 위한 예비일</t>
    <phoneticPr fontId="1" type="noConversion"/>
  </si>
  <si>
    <t>7월 10일</t>
    <phoneticPr fontId="1" type="noConversion"/>
  </si>
  <si>
    <t>7월 11일</t>
  </si>
  <si>
    <t>7월 12일</t>
  </si>
  <si>
    <t>7월 13일</t>
  </si>
  <si>
    <t>7월 14일</t>
  </si>
  <si>
    <t>7월 15일</t>
  </si>
  <si>
    <t>7월 16일</t>
  </si>
  <si>
    <t>7월 17일</t>
    <phoneticPr fontId="1" type="noConversion"/>
  </si>
  <si>
    <t>7월 18일</t>
  </si>
  <si>
    <t>7월 19일</t>
  </si>
  <si>
    <t>7월 20일</t>
  </si>
  <si>
    <t>7월 21일</t>
  </si>
  <si>
    <t>7월 22일</t>
  </si>
  <si>
    <t>7월 23일</t>
  </si>
  <si>
    <t>7월 24일</t>
    <phoneticPr fontId="1" type="noConversion"/>
  </si>
  <si>
    <t>7월 25일</t>
  </si>
  <si>
    <t>7월 26일</t>
  </si>
  <si>
    <t>7월 27일</t>
  </si>
  <si>
    <t>7월 28일</t>
  </si>
  <si>
    <t>7월 29일</t>
  </si>
  <si>
    <t>7월 30일</t>
  </si>
  <si>
    <t>7월 31일</t>
    <phoneticPr fontId="1" type="noConversion"/>
  </si>
  <si>
    <t>8월 1일</t>
    <phoneticPr fontId="1" type="noConversion"/>
  </si>
  <si>
    <t>8월 2일</t>
  </si>
  <si>
    <t>8월 3일</t>
  </si>
  <si>
    <t>8월 4일</t>
  </si>
  <si>
    <t>8월 5일</t>
  </si>
  <si>
    <t>8월 6일</t>
  </si>
  <si>
    <t>뼈대 만들기</t>
    <phoneticPr fontId="1" type="noConversion"/>
  </si>
  <si>
    <t>회원가입 처리-1</t>
    <phoneticPr fontId="1" type="noConversion"/>
  </si>
  <si>
    <t>회원가입 처리-2</t>
  </si>
  <si>
    <t>로그인, 로그아웃</t>
    <phoneticPr fontId="1" type="noConversion"/>
  </si>
  <si>
    <t>회원 정보 보기(view.jsp) 구현
밀린 코딩 하기</t>
    <phoneticPr fontId="1" type="noConversion"/>
  </si>
  <si>
    <t>로그인, 로그아웃-1</t>
    <phoneticPr fontId="1" type="noConversion"/>
  </si>
  <si>
    <t>로그인, 로그아웃-2</t>
    <phoneticPr fontId="1" type="noConversion"/>
  </si>
  <si>
    <t>회원 리스트(list.jsp) 구현-2</t>
    <phoneticPr fontId="1" type="noConversion"/>
  </si>
  <si>
    <t>회원 리스트(list.jsp) 구현-1</t>
    <phoneticPr fontId="1" type="noConversion"/>
  </si>
  <si>
    <t>7월~8월</t>
    <phoneticPr fontId="1" type="noConversion"/>
  </si>
  <si>
    <t>7월 13일</t>
    <phoneticPr fontId="1" type="noConversion"/>
  </si>
  <si>
    <t>8월 7일</t>
    <phoneticPr fontId="1" type="noConversion"/>
  </si>
  <si>
    <t>8월 8일</t>
  </si>
  <si>
    <t>8월 9일</t>
  </si>
  <si>
    <t>8월 10일</t>
  </si>
  <si>
    <t>8월 11일</t>
  </si>
  <si>
    <t>8월 12일</t>
  </si>
  <si>
    <t>8월 13일</t>
  </si>
  <si>
    <t>8월 14일</t>
    <phoneticPr fontId="1" type="noConversion"/>
  </si>
  <si>
    <t>8월 15일</t>
  </si>
  <si>
    <t>8월 16일</t>
  </si>
  <si>
    <t>8월 17일</t>
  </si>
  <si>
    <t>8월 18일</t>
  </si>
  <si>
    <t>8월 19일</t>
  </si>
  <si>
    <t>8월 20일</t>
  </si>
  <si>
    <t>8월 21일</t>
    <phoneticPr fontId="1" type="noConversion"/>
  </si>
  <si>
    <t>8월 22일</t>
  </si>
  <si>
    <t>8월 23일</t>
  </si>
  <si>
    <t>8월 24일</t>
  </si>
  <si>
    <t>8월 25일</t>
  </si>
  <si>
    <t>8월 26일</t>
  </si>
  <si>
    <t>8월 27일</t>
  </si>
  <si>
    <t>로그인 세션 또는 쿠키 구현</t>
    <phoneticPr fontId="1" type="noConversion"/>
  </si>
  <si>
    <t>아이디/비번 찾기 구현</t>
    <phoneticPr fontId="1" type="noConversion"/>
  </si>
  <si>
    <t>마이페이지 구현</t>
    <phoneticPr fontId="1" type="noConversion"/>
  </si>
  <si>
    <t>내 옷장 구현</t>
    <phoneticPr fontId="1" type="noConversion"/>
  </si>
  <si>
    <t>내옷장 구현</t>
    <phoneticPr fontId="1" type="noConversion"/>
  </si>
  <si>
    <t>피팅룸 구현</t>
    <phoneticPr fontId="1" type="noConversion"/>
  </si>
  <si>
    <t>회원 관리 페이지 구현</t>
    <phoneticPr fontId="1" type="noConversion"/>
  </si>
  <si>
    <t>기본 페이지 구현</t>
    <phoneticPr fontId="1" type="noConversion"/>
  </si>
  <si>
    <t>부트스트랩 적용</t>
    <phoneticPr fontId="1" type="noConversion"/>
  </si>
  <si>
    <t>부트 스트랩 적용</t>
    <phoneticPr fontId="1" type="noConversion"/>
  </si>
  <si>
    <t>8월 28일</t>
    <phoneticPr fontId="1" type="noConversion"/>
  </si>
  <si>
    <t>8월 29일</t>
  </si>
  <si>
    <t>8월 30일</t>
  </si>
  <si>
    <t>8월 31일</t>
  </si>
  <si>
    <t>9월 1일</t>
    <phoneticPr fontId="1" type="noConversion"/>
  </si>
  <si>
    <t>9월 2일</t>
  </si>
  <si>
    <t>9월 3일</t>
  </si>
  <si>
    <t>페이지네이션 구현</t>
    <phoneticPr fontId="1" type="noConversion"/>
  </si>
  <si>
    <t>최초 작성일</t>
    <phoneticPr fontId="1" type="noConversion"/>
  </si>
  <si>
    <t>최종 수정일</t>
    <phoneticPr fontId="1" type="noConversion"/>
  </si>
  <si>
    <t>구분</t>
    <phoneticPr fontId="1" type="noConversion"/>
  </si>
  <si>
    <t>활동</t>
    <phoneticPr fontId="1" type="noConversion"/>
  </si>
  <si>
    <t>작업</t>
    <phoneticPr fontId="1" type="noConversion"/>
  </si>
  <si>
    <t>시작일</t>
    <phoneticPr fontId="1" type="noConversion"/>
  </si>
  <si>
    <t>종료일</t>
    <phoneticPr fontId="1" type="noConversion"/>
  </si>
  <si>
    <t>착수</t>
    <phoneticPr fontId="1" type="noConversion"/>
  </si>
  <si>
    <t>분석</t>
    <phoneticPr fontId="1" type="noConversion"/>
  </si>
  <si>
    <t>설계</t>
    <phoneticPr fontId="1" type="noConversion"/>
  </si>
  <si>
    <t>개발</t>
    <phoneticPr fontId="1" type="noConversion"/>
  </si>
  <si>
    <t>검수</t>
    <phoneticPr fontId="1" type="noConversion"/>
  </si>
  <si>
    <t>배포</t>
    <phoneticPr fontId="1" type="noConversion"/>
  </si>
  <si>
    <t>5월</t>
    <phoneticPr fontId="1" type="noConversion"/>
  </si>
  <si>
    <t>6월</t>
    <phoneticPr fontId="1" type="noConversion"/>
  </si>
  <si>
    <t>7월</t>
    <phoneticPr fontId="1" type="noConversion"/>
  </si>
  <si>
    <t>8월</t>
    <phoneticPr fontId="1" type="noConversion"/>
  </si>
  <si>
    <t>9월</t>
    <phoneticPr fontId="1" type="noConversion"/>
  </si>
  <si>
    <t>주제 선정</t>
    <phoneticPr fontId="1" type="noConversion"/>
  </si>
  <si>
    <t>필요 기능 분석</t>
    <phoneticPr fontId="1" type="noConversion"/>
  </si>
  <si>
    <t>기능 분석</t>
    <phoneticPr fontId="1" type="noConversion"/>
  </si>
  <si>
    <t>데이터 테이블 설계</t>
    <phoneticPr fontId="1" type="noConversion"/>
  </si>
  <si>
    <t>IA 설계</t>
    <phoneticPr fontId="1" type="noConversion"/>
  </si>
  <si>
    <t>개발환경 세팅</t>
    <phoneticPr fontId="1" type="noConversion"/>
  </si>
  <si>
    <t>기본 페이지(home) 개발</t>
    <phoneticPr fontId="1" type="noConversion"/>
  </si>
  <si>
    <t>회원 페이지 (member)개발</t>
    <phoneticPr fontId="1" type="noConversion"/>
  </si>
  <si>
    <t>회원가입 기능 구현</t>
    <phoneticPr fontId="1" type="noConversion"/>
  </si>
  <si>
    <t>로그인 기능 구현</t>
    <phoneticPr fontId="1" type="noConversion"/>
  </si>
  <si>
    <t>아이디/ 비밀번호 찾기 기능 구현</t>
    <phoneticPr fontId="1" type="noConversion"/>
  </si>
  <si>
    <t>마이페이지 개발</t>
    <phoneticPr fontId="1" type="noConversion"/>
  </si>
  <si>
    <t>개인정보 보기(view) 페이지 구현</t>
    <phoneticPr fontId="1" type="noConversion"/>
  </si>
  <si>
    <t>개인정보 수정(update) 페이지 구현</t>
    <phoneticPr fontId="1" type="noConversion"/>
  </si>
  <si>
    <t>내 옷장(closet) 개발</t>
    <phoneticPr fontId="1" type="noConversion"/>
  </si>
  <si>
    <t>옷 등록(enroll) 페이지 개발</t>
    <phoneticPr fontId="1" type="noConversion"/>
  </si>
  <si>
    <t>옷 수정(update) 페이지 개발</t>
    <phoneticPr fontId="1" type="noConversion"/>
  </si>
  <si>
    <t>옷 리스트(list) 페이지 개발</t>
    <phoneticPr fontId="1" type="noConversion"/>
  </si>
  <si>
    <t>옷 세부보기(view) 페이지 개발</t>
    <phoneticPr fontId="1" type="noConversion"/>
  </si>
  <si>
    <t>피팅룸(myFitting) 개발</t>
    <phoneticPr fontId="1" type="noConversion"/>
  </si>
  <si>
    <t>피팅 등록(enroll) 페이지 개발</t>
    <phoneticPr fontId="1" type="noConversion"/>
  </si>
  <si>
    <t>피팅 수정(update) 페이지 개발</t>
  </si>
  <si>
    <t>피팅 리스트(list) 페이지 개발</t>
  </si>
  <si>
    <t>공지사항(notice) 개발</t>
    <phoneticPr fontId="1" type="noConversion"/>
  </si>
  <si>
    <t>공지사항 리스트(list) 페이지 개발</t>
  </si>
  <si>
    <t>공지사항 등록(enroll) 페이지 개발</t>
    <phoneticPr fontId="1" type="noConversion"/>
  </si>
  <si>
    <t>공지사항 수정(update) 페이지 개발</t>
    <phoneticPr fontId="1" type="noConversion"/>
  </si>
  <si>
    <t>공지사항 세부보기(view) 페이지 개발</t>
    <phoneticPr fontId="1" type="noConversion"/>
  </si>
  <si>
    <t>관리자 페이지 개발</t>
    <phoneticPr fontId="1" type="noConversion"/>
  </si>
  <si>
    <t>회원관리(member)</t>
    <phoneticPr fontId="1" type="noConversion"/>
  </si>
  <si>
    <t>회원 리스트(list) 페이지 개발</t>
    <phoneticPr fontId="1" type="noConversion"/>
  </si>
  <si>
    <t>회원 정보수정(update) 페이지 개발</t>
    <phoneticPr fontId="1" type="noConversion"/>
  </si>
  <si>
    <t>공지사항(notice)</t>
    <phoneticPr fontId="1" type="noConversion"/>
  </si>
  <si>
    <t>22.06.01</t>
    <phoneticPr fontId="1" type="noConversion"/>
  </si>
  <si>
    <t>22.06.06</t>
    <phoneticPr fontId="1" type="noConversion"/>
  </si>
  <si>
    <t>22.06.09</t>
    <phoneticPr fontId="1" type="noConversion"/>
  </si>
  <si>
    <t>22.06.27</t>
    <phoneticPr fontId="1" type="noConversion"/>
  </si>
  <si>
    <t>22.06.28</t>
    <phoneticPr fontId="1" type="noConversion"/>
  </si>
  <si>
    <t>22.07.19</t>
    <phoneticPr fontId="1" type="noConversion"/>
  </si>
  <si>
    <t>22.07.25</t>
    <phoneticPr fontId="1" type="noConversion"/>
  </si>
  <si>
    <t>디자인</t>
    <phoneticPr fontId="1" type="noConversion"/>
  </si>
  <si>
    <t>22.07.27</t>
    <phoneticPr fontId="1" type="noConversion"/>
  </si>
  <si>
    <t>22.07.31</t>
    <phoneticPr fontId="1" type="noConversion"/>
  </si>
  <si>
    <t>22.08.01</t>
    <phoneticPr fontId="1" type="noConversion"/>
  </si>
  <si>
    <t>페이지 네이션 구현</t>
    <phoneticPr fontId="1" type="noConversion"/>
  </si>
  <si>
    <t>22.08.07</t>
    <phoneticPr fontId="1" type="noConversion"/>
  </si>
  <si>
    <t>22.05.03</t>
    <phoneticPr fontId="1" type="noConversion"/>
  </si>
  <si>
    <t>22.08.17</t>
    <phoneticPr fontId="1" type="noConversion"/>
  </si>
  <si>
    <t>22.03.03</t>
    <phoneticPr fontId="1" type="noConversion"/>
  </si>
  <si>
    <t>22.03.10</t>
    <phoneticPr fontId="1" type="noConversion"/>
  </si>
  <si>
    <t>22.02.15</t>
    <phoneticPr fontId="1" type="noConversion"/>
  </si>
  <si>
    <t>22.02.28</t>
    <phoneticPr fontId="1" type="noConversion"/>
  </si>
  <si>
    <t>22.02.16</t>
    <phoneticPr fontId="1" type="noConversion"/>
  </si>
  <si>
    <t>22.02.17</t>
    <phoneticPr fontId="1" type="noConversion"/>
  </si>
  <si>
    <t>2월</t>
    <phoneticPr fontId="1" type="noConversion"/>
  </si>
  <si>
    <t>3월</t>
    <phoneticPr fontId="1" type="noConversion"/>
  </si>
  <si>
    <t>4월</t>
    <phoneticPr fontId="1" type="noConversion"/>
  </si>
  <si>
    <t>22.04.20</t>
    <phoneticPr fontId="1" type="noConversion"/>
  </si>
  <si>
    <t>22.07.03</t>
    <phoneticPr fontId="1" type="noConversion"/>
  </si>
  <si>
    <t>9월 4일</t>
    <phoneticPr fontId="1" type="noConversion"/>
  </si>
  <si>
    <t>9월 5일</t>
  </si>
  <si>
    <t>9월 6일</t>
  </si>
  <si>
    <t>9월 7일</t>
  </si>
  <si>
    <t>9월 8일</t>
  </si>
  <si>
    <t>9월 9일</t>
  </si>
  <si>
    <t>9월 10일</t>
  </si>
  <si>
    <t>9월 11일</t>
    <phoneticPr fontId="1" type="noConversion"/>
  </si>
  <si>
    <t>9월 12일</t>
  </si>
  <si>
    <t>9월 13일</t>
  </si>
  <si>
    <t>9월 14일</t>
  </si>
  <si>
    <t>9월 15일</t>
  </si>
  <si>
    <t>9월 16일</t>
  </si>
  <si>
    <t>9월 17일</t>
  </si>
  <si>
    <t>9월 18일</t>
    <phoneticPr fontId="1" type="noConversion"/>
  </si>
  <si>
    <t>9월 19일</t>
  </si>
  <si>
    <t>9월 20일</t>
  </si>
  <si>
    <t>9월 21일</t>
  </si>
  <si>
    <t>9월 22일</t>
  </si>
  <si>
    <t>9월 23일</t>
  </si>
  <si>
    <t>9월 24일</t>
  </si>
  <si>
    <t>9월 25일</t>
    <phoneticPr fontId="1" type="noConversion"/>
  </si>
  <si>
    <t>9월 26일</t>
  </si>
  <si>
    <t>9월 27일</t>
  </si>
  <si>
    <t>9월 28일</t>
  </si>
  <si>
    <t>9월 29일</t>
  </si>
  <si>
    <t>9월 30일</t>
  </si>
  <si>
    <t>22.09.09</t>
    <phoneticPr fontId="1" type="noConversion"/>
  </si>
  <si>
    <t>22.09.24</t>
    <phoneticPr fontId="1" type="noConversion"/>
  </si>
  <si>
    <t>22.08.27</t>
    <phoneticPr fontId="1" type="noConversion"/>
  </si>
  <si>
    <t>22.08.28</t>
    <phoneticPr fontId="1" type="noConversion"/>
  </si>
  <si>
    <t>22.09.01</t>
    <phoneticPr fontId="1" type="noConversion"/>
  </si>
  <si>
    <t>22.09.06</t>
    <phoneticPr fontId="1" type="noConversion"/>
  </si>
  <si>
    <t>22.09.08</t>
    <phoneticPr fontId="1" type="noConversion"/>
  </si>
  <si>
    <t>관리자 회원관리 구현</t>
    <phoneticPr fontId="1" type="noConversion"/>
  </si>
  <si>
    <t>관리자 공지사항 구현</t>
    <phoneticPr fontId="1" type="noConversion"/>
  </si>
  <si>
    <t>22.09.11</t>
    <phoneticPr fontId="1" type="noConversion"/>
  </si>
  <si>
    <t>22.09.12</t>
    <phoneticPr fontId="1" type="noConversion"/>
  </si>
  <si>
    <t>22.09.15</t>
    <phoneticPr fontId="1" type="noConversion"/>
  </si>
  <si>
    <t>22.09.16</t>
    <phoneticPr fontId="1" type="noConversion"/>
  </si>
  <si>
    <t>22.09.25</t>
    <phoneticPr fontId="1" type="noConversion"/>
  </si>
  <si>
    <t>22.09.30</t>
    <phoneticPr fontId="1" type="noConversion"/>
  </si>
  <si>
    <t>22.08.23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</si>
</sst>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.0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2" fillId="5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0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2" xfId="0" applyFill="1" applyBorder="1">
      <alignment vertical="center"/>
    </xf>
    <xf numFmtId="0" fontId="0" fillId="6" borderId="3" xfId="0" applyFill="1" applyBorder="1">
      <alignment vertical="center"/>
    </xf>
    <xf numFmtId="0" fontId="0" fillId="6" borderId="8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7" xfId="0" applyFill="1" applyBorder="1">
      <alignment vertical="center"/>
    </xf>
    <xf numFmtId="0" fontId="2" fillId="8" borderId="11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6" xfId="0" applyBorder="1">
      <alignment vertical="center"/>
    </xf>
    <xf numFmtId="0" fontId="3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17" xfId="0" applyFont="1" applyBorder="1" applyAlignment="1">
      <alignment horizontal="center" vertical="center"/>
    </xf>
    <xf numFmtId="0" fontId="0" fillId="6" borderId="17" xfId="0" applyFill="1" applyBorder="1">
      <alignment vertical="center"/>
    </xf>
    <xf numFmtId="176" fontId="0" fillId="0" borderId="12" xfId="0" applyNumberFormat="1" applyBorder="1">
      <alignment vertical="center"/>
    </xf>
    <xf numFmtId="0" fontId="0" fillId="9" borderId="13" xfId="0" applyFill="1" applyBorder="1">
      <alignment vertical="center"/>
    </xf>
    <xf numFmtId="0" fontId="0" fillId="9" borderId="7" xfId="0" applyFill="1" applyBorder="1">
      <alignment vertical="center"/>
    </xf>
    <xf numFmtId="176" fontId="0" fillId="0" borderId="11" xfId="0" applyNumberFormat="1" applyBorder="1">
      <alignment vertical="center"/>
    </xf>
    <xf numFmtId="0" fontId="0" fillId="10" borderId="14" xfId="0" applyFill="1" applyBorder="1">
      <alignment vertical="center"/>
    </xf>
    <xf numFmtId="17" fontId="0" fillId="10" borderId="12" xfId="0" applyNumberFormat="1" applyFill="1" applyBorder="1">
      <alignment vertical="center"/>
    </xf>
    <xf numFmtId="0" fontId="0" fillId="10" borderId="7" xfId="0" applyFill="1" applyBorder="1">
      <alignment vertical="center"/>
    </xf>
    <xf numFmtId="0" fontId="3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0" fillId="0" borderId="17" xfId="0" applyBorder="1">
      <alignment vertical="center"/>
    </xf>
    <xf numFmtId="0" fontId="2" fillId="4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177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13" borderId="1" xfId="0" applyFont="1" applyFill="1" applyBorder="1" applyAlignment="1">
      <alignment vertical="center" wrapText="1"/>
    </xf>
    <xf numFmtId="0" fontId="2" fillId="13" borderId="3" xfId="0" applyFont="1" applyFill="1" applyBorder="1" applyAlignment="1">
      <alignment vertical="center" wrapText="1"/>
    </xf>
    <xf numFmtId="0" fontId="2" fillId="13" borderId="2" xfId="0" applyFont="1" applyFill="1" applyBorder="1" applyAlignment="1">
      <alignment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14" borderId="8" xfId="0" applyFont="1" applyFill="1" applyBorder="1" applyAlignment="1">
      <alignment horizontal="center" vertical="center"/>
    </xf>
    <xf numFmtId="0" fontId="2" fillId="15" borderId="15" xfId="0" applyFont="1" applyFill="1" applyBorder="1" applyAlignment="1">
      <alignment horizontal="center" vertical="center" wrapText="1"/>
    </xf>
    <xf numFmtId="0" fontId="5" fillId="16" borderId="15" xfId="0" applyFont="1" applyFill="1" applyBorder="1" applyAlignment="1">
      <alignment horizontal="center" vertical="center" wrapText="1"/>
    </xf>
    <xf numFmtId="0" fontId="5" fillId="19" borderId="8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5" fillId="16" borderId="16" xfId="0" applyFont="1" applyFill="1" applyBorder="1" applyAlignment="1">
      <alignment horizontal="center" vertical="center" wrapText="1"/>
    </xf>
    <xf numFmtId="0" fontId="5" fillId="16" borderId="1" xfId="0" applyFont="1" applyFill="1" applyBorder="1" applyAlignment="1">
      <alignment horizontal="center" vertical="center" wrapText="1"/>
    </xf>
    <xf numFmtId="0" fontId="5" fillId="17" borderId="1" xfId="0" applyFont="1" applyFill="1" applyBorder="1" applyAlignment="1">
      <alignment horizontal="center" vertical="center" wrapText="1"/>
    </xf>
    <xf numFmtId="0" fontId="5" fillId="17" borderId="17" xfId="0" applyFont="1" applyFill="1" applyBorder="1" applyAlignment="1">
      <alignment horizontal="center" vertical="center" wrapText="1"/>
    </xf>
    <xf numFmtId="0" fontId="5" fillId="18" borderId="17" xfId="0" applyFont="1" applyFill="1" applyBorder="1" applyAlignment="1">
      <alignment horizontal="center" vertical="center" wrapText="1"/>
    </xf>
    <xf numFmtId="0" fontId="5" fillId="19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2" borderId="18" xfId="0" applyFill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1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24" xfId="0" applyBorder="1" applyAlignment="1">
      <alignment horizontal="center" vertical="center"/>
    </xf>
    <xf numFmtId="0" fontId="2" fillId="0" borderId="25" xfId="0" applyFont="1" applyBorder="1">
      <alignment vertical="center"/>
    </xf>
    <xf numFmtId="0" fontId="2" fillId="21" borderId="17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2" borderId="1" xfId="0" applyFont="1" applyFill="1" applyBorder="1" applyAlignment="1">
      <alignment horizontal="center" vertical="center"/>
    </xf>
    <xf numFmtId="0" fontId="2" fillId="22" borderId="3" xfId="0" applyFont="1" applyFill="1" applyBorder="1" applyAlignment="1">
      <alignment horizontal="center" vertical="center"/>
    </xf>
    <xf numFmtId="0" fontId="2" fillId="22" borderId="2" xfId="0" applyFont="1" applyFill="1" applyBorder="1" applyAlignment="1">
      <alignment horizontal="center" vertical="center"/>
    </xf>
    <xf numFmtId="0" fontId="2" fillId="21" borderId="26" xfId="0" applyFont="1" applyFill="1" applyBorder="1" applyAlignment="1">
      <alignment horizontal="center" vertical="center" wrapText="1"/>
    </xf>
    <xf numFmtId="0" fontId="2" fillId="21" borderId="14" xfId="0" applyFont="1" applyFill="1" applyBorder="1" applyAlignment="1">
      <alignment horizontal="center" vertical="center" wrapText="1"/>
    </xf>
    <xf numFmtId="0" fontId="2" fillId="20" borderId="1" xfId="0" applyFont="1" applyFill="1" applyBorder="1" applyAlignment="1">
      <alignment horizontal="center" vertical="center"/>
    </xf>
    <xf numFmtId="0" fontId="2" fillId="20" borderId="3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 wrapText="1"/>
    </xf>
    <xf numFmtId="0" fontId="2" fillId="15" borderId="27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A8E20-C5F1-479F-850D-BE7D4ADC50A9}">
  <dimension ref="B2:H13"/>
  <sheetViews>
    <sheetView workbookViewId="0">
      <selection activeCell="D30" sqref="D30"/>
    </sheetView>
  </sheetViews>
  <sheetFormatPr defaultRowHeight="16.5" x14ac:dyDescent="0.3"/>
  <cols>
    <col min="2" max="8" width="14.625" customWidth="1"/>
  </cols>
  <sheetData>
    <row r="2" spans="2:8" x14ac:dyDescent="0.3">
      <c r="B2" s="2" t="s">
        <v>4</v>
      </c>
      <c r="C2" s="2" t="s">
        <v>1</v>
      </c>
      <c r="D2" s="2" t="s">
        <v>2</v>
      </c>
      <c r="E2" s="2" t="s">
        <v>3</v>
      </c>
      <c r="F2" s="2" t="s">
        <v>5</v>
      </c>
      <c r="G2" s="2" t="s">
        <v>6</v>
      </c>
      <c r="H2" s="2" t="s">
        <v>7</v>
      </c>
    </row>
    <row r="3" spans="2:8" ht="17.25" thickBot="1" x14ac:dyDescent="0.35"/>
    <row r="4" spans="2:8" ht="17.25" thickBot="1" x14ac:dyDescent="0.35">
      <c r="B4" s="1"/>
      <c r="C4" s="1"/>
      <c r="D4" s="1"/>
      <c r="E4" s="6" t="s">
        <v>0</v>
      </c>
      <c r="F4" s="7" t="s">
        <v>8</v>
      </c>
      <c r="G4" s="7" t="s">
        <v>9</v>
      </c>
      <c r="H4" s="8" t="s">
        <v>10</v>
      </c>
    </row>
    <row r="5" spans="2:8" ht="17.25" thickBot="1" x14ac:dyDescent="0.35">
      <c r="B5" s="1"/>
      <c r="C5" s="1"/>
      <c r="D5" s="1"/>
      <c r="E5" s="122" t="s">
        <v>37</v>
      </c>
      <c r="F5" s="123"/>
      <c r="G5" s="123"/>
      <c r="H5" s="124"/>
    </row>
    <row r="6" spans="2:8" ht="17.25" thickBot="1" x14ac:dyDescent="0.35">
      <c r="B6" s="6" t="s">
        <v>11</v>
      </c>
      <c r="C6" s="7" t="s">
        <v>12</v>
      </c>
      <c r="D6" s="7" t="s">
        <v>13</v>
      </c>
      <c r="E6" s="7" t="s">
        <v>14</v>
      </c>
      <c r="F6" s="7" t="s">
        <v>15</v>
      </c>
      <c r="G6" s="7" t="s">
        <v>16</v>
      </c>
      <c r="H6" s="8" t="s">
        <v>17</v>
      </c>
    </row>
    <row r="7" spans="2:8" ht="17.25" thickBot="1" x14ac:dyDescent="0.35">
      <c r="B7" s="120" t="s">
        <v>37</v>
      </c>
      <c r="C7" s="121"/>
      <c r="D7" s="121"/>
      <c r="E7" s="121"/>
      <c r="F7" s="121"/>
      <c r="G7" s="117" t="s">
        <v>39</v>
      </c>
      <c r="H7" s="119"/>
    </row>
    <row r="8" spans="2:8" ht="17.25" thickBot="1" x14ac:dyDescent="0.35">
      <c r="B8" s="6" t="s">
        <v>18</v>
      </c>
      <c r="C8" s="7" t="s">
        <v>19</v>
      </c>
      <c r="D8" s="7" t="s">
        <v>20</v>
      </c>
      <c r="E8" s="7" t="s">
        <v>21</v>
      </c>
      <c r="F8" s="7" t="s">
        <v>22</v>
      </c>
      <c r="G8" s="7" t="s">
        <v>23</v>
      </c>
      <c r="H8" s="8" t="s">
        <v>24</v>
      </c>
    </row>
    <row r="9" spans="2:8" ht="17.25" thickBot="1" x14ac:dyDescent="0.35">
      <c r="B9" s="117" t="s">
        <v>38</v>
      </c>
      <c r="C9" s="118"/>
      <c r="D9" s="118"/>
      <c r="E9" s="118"/>
      <c r="F9" s="118"/>
      <c r="G9" s="118"/>
      <c r="H9" s="119"/>
    </row>
    <row r="10" spans="2:8" ht="17.25" thickBot="1" x14ac:dyDescent="0.35">
      <c r="B10" s="6" t="s">
        <v>25</v>
      </c>
      <c r="C10" s="7" t="s">
        <v>26</v>
      </c>
      <c r="D10" s="7" t="s">
        <v>27</v>
      </c>
      <c r="E10" s="7" t="s">
        <v>28</v>
      </c>
      <c r="F10" s="7" t="s">
        <v>29</v>
      </c>
      <c r="G10" s="7" t="s">
        <v>30</v>
      </c>
      <c r="H10" s="8" t="s">
        <v>31</v>
      </c>
    </row>
    <row r="11" spans="2:8" ht="17.25" thickBot="1" x14ac:dyDescent="0.35">
      <c r="B11" s="117" t="s">
        <v>38</v>
      </c>
      <c r="C11" s="118"/>
      <c r="D11" s="118"/>
      <c r="E11" s="118"/>
      <c r="F11" s="118"/>
      <c r="G11" s="119"/>
      <c r="H11" s="9"/>
    </row>
    <row r="12" spans="2:8" x14ac:dyDescent="0.3">
      <c r="B12" s="6" t="s">
        <v>32</v>
      </c>
      <c r="C12" s="7" t="s">
        <v>33</v>
      </c>
      <c r="D12" s="7" t="s">
        <v>34</v>
      </c>
      <c r="E12" s="7" t="s">
        <v>35</v>
      </c>
      <c r="F12" s="8" t="s">
        <v>36</v>
      </c>
      <c r="G12" s="1"/>
      <c r="H12" s="1"/>
    </row>
    <row r="13" spans="2:8" ht="17.25" thickBot="1" x14ac:dyDescent="0.35">
      <c r="B13" s="10"/>
      <c r="C13" s="12"/>
      <c r="D13" s="12"/>
      <c r="E13" s="12"/>
      <c r="F13" s="11"/>
      <c r="G13" s="1"/>
      <c r="H13" s="1"/>
    </row>
  </sheetData>
  <mergeCells count="5">
    <mergeCell ref="B9:H9"/>
    <mergeCell ref="B11:G11"/>
    <mergeCell ref="B7:F7"/>
    <mergeCell ref="E5:H5"/>
    <mergeCell ref="G7:H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E7956-3DA5-4FB7-BA0F-88DB2F37B3BC}">
  <dimension ref="A1:N82"/>
  <sheetViews>
    <sheetView topLeftCell="A19" workbookViewId="0">
      <selection activeCell="H1" sqref="H1:L1"/>
    </sheetView>
  </sheetViews>
  <sheetFormatPr defaultRowHeight="16.5" x14ac:dyDescent="0.3"/>
  <cols>
    <col min="3" max="3" width="9.875" bestFit="1" customWidth="1"/>
    <col min="4" max="4" width="12.125" bestFit="1" customWidth="1"/>
    <col min="8" max="14" width="15.625" customWidth="1"/>
  </cols>
  <sheetData>
    <row r="1" spans="1:14" ht="27" thickBot="1" x14ac:dyDescent="0.35">
      <c r="A1" s="14" t="s">
        <v>52</v>
      </c>
      <c r="B1" s="15" t="s">
        <v>53</v>
      </c>
      <c r="H1" s="125" t="s">
        <v>159</v>
      </c>
      <c r="I1" s="125"/>
      <c r="J1" s="125"/>
      <c r="K1" s="125"/>
      <c r="L1" s="125"/>
    </row>
    <row r="2" spans="1:14" x14ac:dyDescent="0.3">
      <c r="A2" s="20">
        <v>2</v>
      </c>
      <c r="B2" s="45">
        <v>24</v>
      </c>
    </row>
    <row r="3" spans="1:14" x14ac:dyDescent="0.3">
      <c r="A3" s="21">
        <v>3</v>
      </c>
      <c r="B3" s="44">
        <v>23</v>
      </c>
      <c r="H3" s="2" t="s">
        <v>4</v>
      </c>
      <c r="I3" s="2" t="s">
        <v>1</v>
      </c>
      <c r="J3" s="2" t="s">
        <v>2</v>
      </c>
      <c r="K3" s="2" t="s">
        <v>3</v>
      </c>
      <c r="L3" s="2" t="s">
        <v>5</v>
      </c>
      <c r="M3" s="2" t="s">
        <v>6</v>
      </c>
      <c r="N3" s="2" t="s">
        <v>7</v>
      </c>
    </row>
    <row r="4" spans="1:14" ht="17.25" thickBot="1" x14ac:dyDescent="0.35">
      <c r="A4" s="21">
        <v>4</v>
      </c>
      <c r="B4" s="44">
        <v>22</v>
      </c>
    </row>
    <row r="5" spans="1:14" ht="17.25" thickBot="1" x14ac:dyDescent="0.35">
      <c r="A5" s="21">
        <v>5</v>
      </c>
      <c r="B5" s="44">
        <v>19</v>
      </c>
      <c r="K5" s="36" t="s">
        <v>0</v>
      </c>
      <c r="L5" s="37" t="s">
        <v>8</v>
      </c>
      <c r="M5" s="37" t="s">
        <v>9</v>
      </c>
      <c r="N5" s="38" t="s">
        <v>10</v>
      </c>
    </row>
    <row r="6" spans="1:14" ht="17.25" thickBot="1" x14ac:dyDescent="0.35">
      <c r="A6" s="21">
        <v>6</v>
      </c>
      <c r="B6" s="44">
        <v>26</v>
      </c>
      <c r="H6" s="1"/>
      <c r="I6" s="1"/>
      <c r="J6" s="1"/>
      <c r="K6" s="120" t="s">
        <v>37</v>
      </c>
      <c r="L6" s="121"/>
      <c r="M6" s="121"/>
      <c r="N6" s="129"/>
    </row>
    <row r="7" spans="1:14" ht="17.25" thickBot="1" x14ac:dyDescent="0.35">
      <c r="A7" s="21">
        <v>7</v>
      </c>
      <c r="B7" s="44">
        <v>13</v>
      </c>
      <c r="H7" s="1"/>
      <c r="I7" s="1"/>
      <c r="J7" s="1"/>
    </row>
    <row r="8" spans="1:14" ht="17.25" thickBot="1" x14ac:dyDescent="0.35">
      <c r="A8" s="21">
        <v>8</v>
      </c>
      <c r="B8" s="44">
        <v>24</v>
      </c>
      <c r="G8" s="31" t="s">
        <v>54</v>
      </c>
      <c r="H8" s="36" t="s">
        <v>11</v>
      </c>
      <c r="I8" s="37" t="s">
        <v>12</v>
      </c>
      <c r="J8" s="37" t="s">
        <v>13</v>
      </c>
      <c r="K8" s="37" t="s">
        <v>14</v>
      </c>
      <c r="L8" s="37" t="s">
        <v>15</v>
      </c>
      <c r="M8" s="37" t="s">
        <v>16</v>
      </c>
      <c r="N8" s="38" t="s">
        <v>17</v>
      </c>
    </row>
    <row r="9" spans="1:14" ht="17.25" thickBot="1" x14ac:dyDescent="0.35">
      <c r="A9" s="21">
        <v>9</v>
      </c>
      <c r="B9" s="44">
        <v>19</v>
      </c>
      <c r="G9" s="32"/>
      <c r="H9" s="120" t="s">
        <v>37</v>
      </c>
      <c r="I9" s="121"/>
      <c r="J9" s="121"/>
      <c r="K9" s="121"/>
      <c r="L9" s="121"/>
      <c r="M9" s="117" t="s">
        <v>39</v>
      </c>
      <c r="N9" s="119"/>
    </row>
    <row r="10" spans="1:14" ht="17.25" thickBot="1" x14ac:dyDescent="0.35">
      <c r="A10" s="21">
        <v>10</v>
      </c>
      <c r="B10" s="44">
        <v>6</v>
      </c>
      <c r="G10" s="33"/>
    </row>
    <row r="11" spans="1:14" ht="18" thickBot="1" x14ac:dyDescent="0.35">
      <c r="A11" s="21">
        <v>11</v>
      </c>
      <c r="B11" s="44">
        <v>16</v>
      </c>
      <c r="G11" s="31" t="s">
        <v>54</v>
      </c>
      <c r="H11" s="39" t="s">
        <v>18</v>
      </c>
      <c r="I11" s="40" t="s">
        <v>19</v>
      </c>
      <c r="J11" s="40" t="s">
        <v>20</v>
      </c>
      <c r="K11" s="40" t="s">
        <v>21</v>
      </c>
      <c r="L11" s="40" t="s">
        <v>22</v>
      </c>
      <c r="M11" s="40" t="s">
        <v>23</v>
      </c>
      <c r="N11" s="41" t="s">
        <v>24</v>
      </c>
    </row>
    <row r="12" spans="1:14" ht="17.25" thickBot="1" x14ac:dyDescent="0.35">
      <c r="A12" s="21">
        <v>12</v>
      </c>
      <c r="B12" s="44">
        <v>23</v>
      </c>
      <c r="G12" s="34" t="s">
        <v>52</v>
      </c>
      <c r="H12" s="13"/>
      <c r="I12" s="5" t="s">
        <v>43</v>
      </c>
      <c r="J12" s="5" t="s">
        <v>44</v>
      </c>
      <c r="K12" s="5" t="s">
        <v>45</v>
      </c>
      <c r="L12" s="5" t="s">
        <v>46</v>
      </c>
      <c r="M12" s="5" t="s">
        <v>47</v>
      </c>
      <c r="N12" s="4" t="s">
        <v>48</v>
      </c>
    </row>
    <row r="13" spans="1:14" ht="17.25" thickBot="1" x14ac:dyDescent="0.35">
      <c r="A13" s="21">
        <v>13</v>
      </c>
      <c r="B13" s="44">
        <v>24</v>
      </c>
      <c r="G13" s="35" t="s">
        <v>42</v>
      </c>
      <c r="H13" s="28"/>
      <c r="I13" s="29">
        <f>SUM(B2:B4)</f>
        <v>69</v>
      </c>
      <c r="J13" s="29">
        <f>SUM(B5:B7)</f>
        <v>58</v>
      </c>
      <c r="K13" s="29">
        <f>SUM(B8:B10)</f>
        <v>49</v>
      </c>
      <c r="L13" s="29">
        <f>SUM(B11:B13)</f>
        <v>63</v>
      </c>
      <c r="M13" s="29">
        <f>SUM(B14:B15)</f>
        <v>52</v>
      </c>
      <c r="N13" s="30">
        <f>SUM(B16:B19)</f>
        <v>101</v>
      </c>
    </row>
    <row r="14" spans="1:14" ht="17.25" thickBot="1" x14ac:dyDescent="0.35">
      <c r="A14" s="21">
        <v>14</v>
      </c>
      <c r="B14" s="44">
        <v>14</v>
      </c>
      <c r="G14" s="33"/>
    </row>
    <row r="15" spans="1:14" ht="18" thickBot="1" x14ac:dyDescent="0.35">
      <c r="A15" s="21">
        <v>15</v>
      </c>
      <c r="B15" s="44">
        <v>38</v>
      </c>
      <c r="G15" s="31" t="s">
        <v>54</v>
      </c>
      <c r="H15" s="39" t="s">
        <v>25</v>
      </c>
      <c r="I15" s="40" t="s">
        <v>26</v>
      </c>
      <c r="J15" s="40" t="s">
        <v>27</v>
      </c>
      <c r="K15" s="40" t="s">
        <v>28</v>
      </c>
      <c r="L15" s="40" t="s">
        <v>29</v>
      </c>
      <c r="M15" s="40" t="s">
        <v>30</v>
      </c>
      <c r="N15" s="41" t="s">
        <v>31</v>
      </c>
    </row>
    <row r="16" spans="1:14" ht="17.25" thickBot="1" x14ac:dyDescent="0.35">
      <c r="A16" s="21">
        <v>16</v>
      </c>
      <c r="B16" s="44">
        <v>26</v>
      </c>
      <c r="G16" s="34" t="s">
        <v>52</v>
      </c>
      <c r="H16" s="3" t="s">
        <v>49</v>
      </c>
      <c r="I16" s="5">
        <v>23</v>
      </c>
      <c r="J16" s="5" t="s">
        <v>87</v>
      </c>
      <c r="K16" s="5" t="s">
        <v>88</v>
      </c>
      <c r="L16" s="5" t="s">
        <v>89</v>
      </c>
      <c r="M16" s="42" t="s">
        <v>90</v>
      </c>
      <c r="N16" s="43" t="s">
        <v>91</v>
      </c>
    </row>
    <row r="17" spans="1:14" ht="17.25" thickBot="1" x14ac:dyDescent="0.35">
      <c r="A17" s="21">
        <v>17</v>
      </c>
      <c r="B17" s="44">
        <v>26</v>
      </c>
      <c r="G17" s="35" t="s">
        <v>42</v>
      </c>
      <c r="H17" s="28">
        <f>SUM(B20:B22)</f>
        <v>69</v>
      </c>
      <c r="I17" s="29">
        <f>SUM(B23)</f>
        <v>47</v>
      </c>
      <c r="J17" s="29">
        <f>SUM(B24:B26)</f>
        <v>62</v>
      </c>
      <c r="K17" s="29">
        <f>SUM(B27:B28)</f>
        <v>40</v>
      </c>
      <c r="L17" s="29">
        <f>SUM(B29:B31)</f>
        <v>73</v>
      </c>
      <c r="M17" s="28">
        <f>SUM(B32:B33)</f>
        <v>48</v>
      </c>
      <c r="N17" s="30">
        <f>SUM(B34:B36)</f>
        <v>78</v>
      </c>
    </row>
    <row r="18" spans="1:14" ht="17.25" thickBot="1" x14ac:dyDescent="0.35">
      <c r="A18" s="21">
        <v>18</v>
      </c>
      <c r="B18" s="44">
        <v>44</v>
      </c>
      <c r="G18" s="33"/>
    </row>
    <row r="19" spans="1:14" ht="18" thickBot="1" x14ac:dyDescent="0.35">
      <c r="A19" s="21">
        <v>19</v>
      </c>
      <c r="B19" s="44">
        <v>5</v>
      </c>
      <c r="G19" s="31" t="s">
        <v>54</v>
      </c>
      <c r="H19" s="39" t="s">
        <v>32</v>
      </c>
      <c r="I19" s="40" t="s">
        <v>33</v>
      </c>
      <c r="J19" s="40" t="s">
        <v>34</v>
      </c>
      <c r="K19" s="40" t="s">
        <v>35</v>
      </c>
      <c r="L19" s="41" t="s">
        <v>36</v>
      </c>
      <c r="M19" s="7"/>
      <c r="N19" s="8"/>
    </row>
    <row r="20" spans="1:14" ht="17.25" thickBot="1" x14ac:dyDescent="0.35">
      <c r="A20" s="21">
        <v>20</v>
      </c>
      <c r="B20" s="44">
        <v>16</v>
      </c>
      <c r="G20" s="34" t="s">
        <v>52</v>
      </c>
      <c r="H20" s="3" t="s">
        <v>92</v>
      </c>
      <c r="I20" s="42" t="s">
        <v>50</v>
      </c>
      <c r="J20" s="42" t="s">
        <v>93</v>
      </c>
      <c r="K20" s="42" t="s">
        <v>94</v>
      </c>
      <c r="L20" s="4" t="s">
        <v>51</v>
      </c>
      <c r="M20" s="1"/>
      <c r="N20" s="24"/>
    </row>
    <row r="21" spans="1:14" ht="17.25" thickBot="1" x14ac:dyDescent="0.35">
      <c r="A21" s="21">
        <v>21</v>
      </c>
      <c r="B21" s="44">
        <v>27</v>
      </c>
      <c r="G21" s="35" t="s">
        <v>42</v>
      </c>
      <c r="H21" s="25">
        <f>SUM(B37:B41)</f>
        <v>86</v>
      </c>
      <c r="I21" s="27">
        <f>SUM(B42:B44)</f>
        <v>58</v>
      </c>
      <c r="J21" s="27">
        <f>SUM(B45:B47)</f>
        <v>50</v>
      </c>
      <c r="K21" s="27">
        <f>SUM(B48:B49)</f>
        <v>64</v>
      </c>
      <c r="L21" s="26"/>
      <c r="M21" s="23"/>
      <c r="N21" s="11"/>
    </row>
    <row r="22" spans="1:14" x14ac:dyDescent="0.3">
      <c r="A22" s="21">
        <v>22</v>
      </c>
      <c r="B22" s="44">
        <v>26</v>
      </c>
    </row>
    <row r="23" spans="1:14" ht="17.25" thickBot="1" x14ac:dyDescent="0.35">
      <c r="A23" s="59">
        <v>23</v>
      </c>
      <c r="B23" s="60">
        <v>47</v>
      </c>
      <c r="C23" s="23"/>
    </row>
    <row r="24" spans="1:14" ht="17.25" thickBot="1" x14ac:dyDescent="0.35">
      <c r="A24" s="21">
        <v>24</v>
      </c>
      <c r="B24" s="44">
        <v>29</v>
      </c>
      <c r="C24" s="61">
        <v>44683</v>
      </c>
      <c r="D24" s="45"/>
      <c r="M24" s="56" t="s">
        <v>55</v>
      </c>
      <c r="N24" s="38" t="s">
        <v>56</v>
      </c>
    </row>
    <row r="25" spans="1:14" ht="17.25" thickBot="1" x14ac:dyDescent="0.35">
      <c r="A25" s="21">
        <v>25</v>
      </c>
      <c r="B25" s="44">
        <v>15</v>
      </c>
      <c r="C25" s="58">
        <v>44684</v>
      </c>
      <c r="D25" s="44"/>
      <c r="K25" s="33"/>
      <c r="L25" s="33"/>
      <c r="M25" s="3" t="s">
        <v>95</v>
      </c>
      <c r="N25" s="4" t="s">
        <v>85</v>
      </c>
    </row>
    <row r="26" spans="1:14" ht="17.25" thickBot="1" x14ac:dyDescent="0.35">
      <c r="A26" s="21">
        <v>26</v>
      </c>
      <c r="B26" s="44">
        <v>18</v>
      </c>
      <c r="C26" s="58">
        <v>44685</v>
      </c>
      <c r="D26" s="44"/>
      <c r="H26" s="1"/>
      <c r="I26" s="1"/>
      <c r="J26" s="1"/>
      <c r="K26" s="55"/>
      <c r="L26" s="55"/>
      <c r="M26" s="28">
        <f>SUM(B50:B51)</f>
        <v>62</v>
      </c>
      <c r="N26" s="30">
        <f>SUM(B52:B54)</f>
        <v>69</v>
      </c>
    </row>
    <row r="27" spans="1:14" ht="17.25" thickBot="1" x14ac:dyDescent="0.35">
      <c r="A27" s="21">
        <v>27</v>
      </c>
      <c r="B27" s="44">
        <v>23</v>
      </c>
      <c r="C27" s="58">
        <v>44686</v>
      </c>
      <c r="D27" s="44"/>
      <c r="H27" s="1"/>
      <c r="I27" s="1"/>
      <c r="J27" s="1"/>
    </row>
    <row r="28" spans="1:14" ht="17.25" thickBot="1" x14ac:dyDescent="0.35">
      <c r="A28" s="21">
        <v>28</v>
      </c>
      <c r="B28" s="44">
        <v>17</v>
      </c>
      <c r="C28" s="58">
        <v>44687</v>
      </c>
      <c r="D28" s="44"/>
      <c r="G28" s="31" t="s">
        <v>54</v>
      </c>
      <c r="H28" s="36" t="s">
        <v>57</v>
      </c>
      <c r="I28" s="36" t="s">
        <v>58</v>
      </c>
      <c r="J28" s="36" t="s">
        <v>59</v>
      </c>
      <c r="K28" s="36" t="s">
        <v>60</v>
      </c>
      <c r="L28" s="36" t="s">
        <v>61</v>
      </c>
      <c r="M28" s="36" t="s">
        <v>62</v>
      </c>
      <c r="N28" s="56" t="s">
        <v>63</v>
      </c>
    </row>
    <row r="29" spans="1:14" ht="17.25" thickBot="1" x14ac:dyDescent="0.35">
      <c r="A29" s="21">
        <v>29</v>
      </c>
      <c r="B29" s="44">
        <v>33</v>
      </c>
      <c r="C29" s="58">
        <v>44688</v>
      </c>
      <c r="D29" s="44"/>
      <c r="G29" s="34" t="s">
        <v>52</v>
      </c>
      <c r="H29" s="3" t="s">
        <v>96</v>
      </c>
      <c r="I29" s="5" t="s">
        <v>97</v>
      </c>
      <c r="J29" s="5" t="s">
        <v>98</v>
      </c>
      <c r="K29" s="5" t="s">
        <v>86</v>
      </c>
      <c r="L29" s="5" t="s">
        <v>99</v>
      </c>
      <c r="M29" s="117" t="s">
        <v>51</v>
      </c>
      <c r="N29" s="119"/>
    </row>
    <row r="30" spans="1:14" ht="17.25" thickBot="1" x14ac:dyDescent="0.35">
      <c r="A30" s="21">
        <v>30</v>
      </c>
      <c r="B30" s="44">
        <v>23</v>
      </c>
      <c r="C30" s="58">
        <v>44689</v>
      </c>
      <c r="D30" s="44"/>
      <c r="G30" s="35" t="s">
        <v>42</v>
      </c>
      <c r="H30" s="25">
        <f>SUM(B55:B58)</f>
        <v>77</v>
      </c>
      <c r="I30" s="25">
        <f>SUM(B59:B60)</f>
        <v>71</v>
      </c>
      <c r="J30" s="25">
        <f>SUM(B61:B62)</f>
        <v>50</v>
      </c>
      <c r="K30" s="25">
        <f>SUM(B63:B64)</f>
        <v>55</v>
      </c>
      <c r="L30" s="57">
        <f>SUM(B65:B66)</f>
        <v>90</v>
      </c>
      <c r="M30" s="29"/>
      <c r="N30" s="30"/>
    </row>
    <row r="31" spans="1:14" ht="17.25" thickBot="1" x14ac:dyDescent="0.35">
      <c r="A31" s="21">
        <v>31</v>
      </c>
      <c r="B31" s="44">
        <v>17</v>
      </c>
      <c r="C31" s="58">
        <v>44690</v>
      </c>
      <c r="D31" s="44"/>
    </row>
    <row r="32" spans="1:14" ht="18" thickBot="1" x14ac:dyDescent="0.35">
      <c r="A32" s="21">
        <v>32</v>
      </c>
      <c r="B32" s="44">
        <v>23</v>
      </c>
      <c r="C32" s="58">
        <v>44691</v>
      </c>
      <c r="D32" s="44"/>
      <c r="G32" s="31" t="s">
        <v>54</v>
      </c>
      <c r="H32" s="39" t="s">
        <v>64</v>
      </c>
      <c r="I32" s="39" t="s">
        <v>65</v>
      </c>
      <c r="J32" s="39" t="s">
        <v>66</v>
      </c>
      <c r="K32" s="39" t="s">
        <v>67</v>
      </c>
      <c r="L32" s="39" t="s">
        <v>68</v>
      </c>
      <c r="M32" s="39" t="s">
        <v>69</v>
      </c>
      <c r="N32" s="65" t="s">
        <v>70</v>
      </c>
    </row>
    <row r="33" spans="1:14" ht="17.25" thickBot="1" x14ac:dyDescent="0.35">
      <c r="A33" s="21">
        <v>33</v>
      </c>
      <c r="B33" s="44">
        <v>25</v>
      </c>
      <c r="C33" s="58">
        <v>44692</v>
      </c>
      <c r="D33" s="44"/>
      <c r="G33" s="34" t="s">
        <v>52</v>
      </c>
      <c r="H33" s="117"/>
      <c r="I33" s="118"/>
      <c r="J33" s="118"/>
      <c r="K33" s="118"/>
      <c r="L33" s="118"/>
      <c r="M33" s="118"/>
      <c r="N33" s="119"/>
    </row>
    <row r="34" spans="1:14" ht="17.25" thickBot="1" x14ac:dyDescent="0.35">
      <c r="A34" s="21">
        <v>34</v>
      </c>
      <c r="B34" s="44">
        <v>20</v>
      </c>
      <c r="C34" s="58">
        <v>44693</v>
      </c>
      <c r="D34" s="44"/>
      <c r="G34" s="35" t="s">
        <v>42</v>
      </c>
      <c r="H34" s="126"/>
      <c r="I34" s="127"/>
      <c r="J34" s="127"/>
      <c r="K34" s="127"/>
      <c r="L34" s="127"/>
      <c r="M34" s="127"/>
      <c r="N34" s="128"/>
    </row>
    <row r="35" spans="1:14" ht="17.25" thickBot="1" x14ac:dyDescent="0.35">
      <c r="A35" s="21">
        <v>35</v>
      </c>
      <c r="B35" s="44">
        <v>34</v>
      </c>
      <c r="C35" s="58">
        <v>44694</v>
      </c>
      <c r="D35" s="44"/>
      <c r="G35" s="33"/>
    </row>
    <row r="36" spans="1:14" ht="18" thickBot="1" x14ac:dyDescent="0.35">
      <c r="A36" s="21">
        <v>36</v>
      </c>
      <c r="B36" s="44">
        <v>24</v>
      </c>
      <c r="C36" s="58">
        <v>44695</v>
      </c>
      <c r="D36" s="44"/>
      <c r="G36" s="31" t="s">
        <v>54</v>
      </c>
      <c r="H36" s="39" t="s">
        <v>71</v>
      </c>
      <c r="I36" s="39" t="s">
        <v>72</v>
      </c>
      <c r="J36" s="39" t="s">
        <v>73</v>
      </c>
      <c r="K36" s="39" t="s">
        <v>74</v>
      </c>
      <c r="L36" s="39" t="s">
        <v>75</v>
      </c>
      <c r="M36" s="39" t="s">
        <v>76</v>
      </c>
      <c r="N36" s="65" t="s">
        <v>77</v>
      </c>
    </row>
    <row r="37" spans="1:14" ht="17.25" thickBot="1" x14ac:dyDescent="0.35">
      <c r="A37" s="21">
        <v>37</v>
      </c>
      <c r="B37" s="44">
        <v>20</v>
      </c>
      <c r="C37" s="58">
        <v>44696</v>
      </c>
      <c r="D37" s="44"/>
      <c r="G37" s="34" t="s">
        <v>52</v>
      </c>
      <c r="H37" s="117" t="s">
        <v>123</v>
      </c>
      <c r="I37" s="118"/>
      <c r="J37" s="118"/>
      <c r="K37" s="118"/>
      <c r="L37" s="118"/>
      <c r="M37" s="118"/>
      <c r="N37" s="119"/>
    </row>
    <row r="38" spans="1:14" ht="17.25" thickBot="1" x14ac:dyDescent="0.35">
      <c r="A38" s="21">
        <v>38</v>
      </c>
      <c r="B38" s="44">
        <v>18</v>
      </c>
      <c r="C38" s="58">
        <v>44713</v>
      </c>
      <c r="D38" s="44"/>
      <c r="G38" s="35" t="s">
        <v>42</v>
      </c>
      <c r="H38" s="126"/>
      <c r="I38" s="127"/>
      <c r="J38" s="127"/>
      <c r="K38" s="127"/>
      <c r="L38" s="127"/>
      <c r="M38" s="127"/>
      <c r="N38" s="128"/>
    </row>
    <row r="39" spans="1:14" ht="17.25" thickBot="1" x14ac:dyDescent="0.35">
      <c r="A39" s="21">
        <v>39</v>
      </c>
      <c r="B39" s="44">
        <v>40</v>
      </c>
      <c r="C39" s="58">
        <v>44714</v>
      </c>
      <c r="D39" s="44"/>
      <c r="G39" s="33"/>
    </row>
    <row r="40" spans="1:14" ht="18" thickBot="1" x14ac:dyDescent="0.35">
      <c r="A40" s="21">
        <v>40</v>
      </c>
      <c r="B40" s="44">
        <v>3</v>
      </c>
      <c r="C40" s="58">
        <v>44715</v>
      </c>
      <c r="D40" s="44"/>
      <c r="G40" s="31" t="s">
        <v>54</v>
      </c>
      <c r="H40" s="39" t="s">
        <v>78</v>
      </c>
      <c r="I40" s="39" t="s">
        <v>79</v>
      </c>
      <c r="J40" s="39" t="s">
        <v>80</v>
      </c>
      <c r="K40" s="39" t="s">
        <v>81</v>
      </c>
      <c r="L40" s="39" t="s">
        <v>82</v>
      </c>
      <c r="M40" s="39" t="s">
        <v>83</v>
      </c>
      <c r="N40" s="46" t="s">
        <v>84</v>
      </c>
    </row>
    <row r="41" spans="1:14" ht="17.25" thickBot="1" x14ac:dyDescent="0.35">
      <c r="A41" s="21">
        <v>41</v>
      </c>
      <c r="B41" s="44">
        <v>5</v>
      </c>
      <c r="C41" s="58">
        <v>44716</v>
      </c>
      <c r="D41" s="44"/>
      <c r="G41" s="34" t="s">
        <v>52</v>
      </c>
      <c r="H41" s="47"/>
      <c r="I41" s="48"/>
      <c r="J41" s="48"/>
      <c r="K41" s="48"/>
      <c r="L41" s="54"/>
      <c r="M41" s="52"/>
      <c r="N41" s="53"/>
    </row>
    <row r="42" spans="1:14" ht="17.25" thickBot="1" x14ac:dyDescent="0.35">
      <c r="A42" s="21">
        <v>42</v>
      </c>
      <c r="B42" s="44">
        <v>20</v>
      </c>
      <c r="C42" s="58">
        <v>44717</v>
      </c>
      <c r="D42" s="44"/>
      <c r="G42" s="35" t="s">
        <v>42</v>
      </c>
      <c r="H42" s="49"/>
      <c r="I42" s="50"/>
      <c r="J42" s="50"/>
      <c r="K42" s="50"/>
      <c r="L42" s="51"/>
      <c r="M42" s="23"/>
      <c r="N42" s="11"/>
    </row>
    <row r="43" spans="1:14" ht="17.25" thickBot="1" x14ac:dyDescent="0.35">
      <c r="A43" s="21">
        <v>43</v>
      </c>
      <c r="B43" s="44">
        <v>21</v>
      </c>
      <c r="C43" s="58">
        <v>44718</v>
      </c>
      <c r="D43" s="11"/>
    </row>
    <row r="44" spans="1:14" x14ac:dyDescent="0.3">
      <c r="A44" s="21">
        <v>44</v>
      </c>
      <c r="B44" s="44">
        <v>17</v>
      </c>
      <c r="C44" s="58">
        <v>44719</v>
      </c>
    </row>
    <row r="45" spans="1:14" x14ac:dyDescent="0.3">
      <c r="A45" s="21">
        <v>45</v>
      </c>
      <c r="B45" s="44">
        <v>26</v>
      </c>
      <c r="C45" s="58">
        <v>44720</v>
      </c>
    </row>
    <row r="46" spans="1:14" x14ac:dyDescent="0.3">
      <c r="A46" s="21">
        <v>46</v>
      </c>
      <c r="B46" s="44">
        <v>16</v>
      </c>
      <c r="C46" s="58">
        <v>44721</v>
      </c>
      <c r="E46" s="21">
        <v>67</v>
      </c>
      <c r="F46" s="44">
        <v>42</v>
      </c>
    </row>
    <row r="47" spans="1:14" x14ac:dyDescent="0.3">
      <c r="A47" s="21">
        <v>47</v>
      </c>
      <c r="B47" s="44">
        <v>8</v>
      </c>
      <c r="C47" s="58">
        <v>44722</v>
      </c>
      <c r="E47" s="21">
        <v>68</v>
      </c>
      <c r="F47" s="44">
        <v>21</v>
      </c>
    </row>
    <row r="48" spans="1:14" x14ac:dyDescent="0.3">
      <c r="A48" s="21">
        <v>48</v>
      </c>
      <c r="B48" s="44">
        <v>38</v>
      </c>
      <c r="C48" s="58">
        <v>44723</v>
      </c>
      <c r="E48" s="21">
        <v>69</v>
      </c>
      <c r="F48" s="44">
        <v>32</v>
      </c>
    </row>
    <row r="49" spans="1:6" ht="17.25" thickBot="1" x14ac:dyDescent="0.35">
      <c r="A49" s="21">
        <v>49</v>
      </c>
      <c r="B49" s="44">
        <v>26</v>
      </c>
      <c r="C49" s="58">
        <v>44724</v>
      </c>
      <c r="E49" s="22">
        <v>70</v>
      </c>
      <c r="F49" s="44">
        <v>59</v>
      </c>
    </row>
    <row r="50" spans="1:6" x14ac:dyDescent="0.3">
      <c r="A50" s="21">
        <v>50</v>
      </c>
      <c r="B50" s="44">
        <v>24</v>
      </c>
      <c r="C50" s="58">
        <v>44725</v>
      </c>
      <c r="E50" s="21">
        <v>71</v>
      </c>
      <c r="F50" s="44">
        <v>69</v>
      </c>
    </row>
    <row r="51" spans="1:6" x14ac:dyDescent="0.3">
      <c r="A51" s="21">
        <v>51</v>
      </c>
      <c r="B51" s="44">
        <v>38</v>
      </c>
      <c r="C51" s="58">
        <v>44726</v>
      </c>
      <c r="E51" s="21">
        <v>72</v>
      </c>
      <c r="F51" s="44">
        <v>25</v>
      </c>
    </row>
    <row r="52" spans="1:6" x14ac:dyDescent="0.3">
      <c r="A52" s="21">
        <v>52</v>
      </c>
      <c r="B52" s="44">
        <v>21</v>
      </c>
      <c r="C52" s="58">
        <v>44727</v>
      </c>
      <c r="E52" s="21">
        <v>73</v>
      </c>
      <c r="F52" s="44">
        <v>32</v>
      </c>
    </row>
    <row r="53" spans="1:6" x14ac:dyDescent="0.3">
      <c r="A53" s="21">
        <v>53</v>
      </c>
      <c r="B53" s="44">
        <v>26</v>
      </c>
      <c r="C53" s="58">
        <v>44728</v>
      </c>
      <c r="E53" s="21">
        <v>74</v>
      </c>
      <c r="F53" s="44">
        <v>25</v>
      </c>
    </row>
    <row r="54" spans="1:6" x14ac:dyDescent="0.3">
      <c r="A54" s="21">
        <v>54</v>
      </c>
      <c r="B54" s="44">
        <v>22</v>
      </c>
      <c r="C54" s="58">
        <v>44743</v>
      </c>
      <c r="E54" s="21">
        <v>75</v>
      </c>
      <c r="F54" s="44">
        <v>26</v>
      </c>
    </row>
    <row r="55" spans="1:6" x14ac:dyDescent="0.3">
      <c r="A55" s="21">
        <v>55</v>
      </c>
      <c r="B55" s="44">
        <v>13</v>
      </c>
      <c r="C55" s="58">
        <v>44744</v>
      </c>
      <c r="E55" s="21">
        <v>76</v>
      </c>
      <c r="F55" s="44">
        <v>5</v>
      </c>
    </row>
    <row r="56" spans="1:6" x14ac:dyDescent="0.3">
      <c r="A56" s="21">
        <v>56</v>
      </c>
      <c r="B56" s="44">
        <v>27</v>
      </c>
      <c r="C56" s="58">
        <v>44745</v>
      </c>
    </row>
    <row r="57" spans="1:6" x14ac:dyDescent="0.3">
      <c r="A57" s="21">
        <v>57</v>
      </c>
      <c r="B57" s="44">
        <v>19</v>
      </c>
      <c r="C57" s="58">
        <v>44746</v>
      </c>
    </row>
    <row r="58" spans="1:6" x14ac:dyDescent="0.3">
      <c r="A58" s="21">
        <v>58</v>
      </c>
      <c r="B58" s="44">
        <v>18</v>
      </c>
      <c r="C58" s="58">
        <v>44774</v>
      </c>
    </row>
    <row r="59" spans="1:6" x14ac:dyDescent="0.3">
      <c r="A59" s="21">
        <v>59</v>
      </c>
      <c r="B59" s="44">
        <v>25</v>
      </c>
      <c r="C59" s="58">
        <v>44775</v>
      </c>
    </row>
    <row r="60" spans="1:6" x14ac:dyDescent="0.3">
      <c r="A60" s="21">
        <v>60</v>
      </c>
      <c r="B60" s="44">
        <v>46</v>
      </c>
      <c r="C60" s="58">
        <v>44776</v>
      </c>
    </row>
    <row r="61" spans="1:6" x14ac:dyDescent="0.3">
      <c r="A61" s="21">
        <v>61</v>
      </c>
      <c r="B61" s="44">
        <v>29</v>
      </c>
      <c r="C61" s="58">
        <v>44777</v>
      </c>
    </row>
    <row r="62" spans="1:6" x14ac:dyDescent="0.3">
      <c r="A62" s="21">
        <v>62</v>
      </c>
      <c r="B62" s="44">
        <v>21</v>
      </c>
      <c r="C62" s="58">
        <v>44778</v>
      </c>
    </row>
    <row r="63" spans="1:6" x14ac:dyDescent="0.3">
      <c r="A63" s="21">
        <v>63</v>
      </c>
      <c r="B63" s="44">
        <v>26</v>
      </c>
      <c r="C63" s="58">
        <v>44779</v>
      </c>
    </row>
    <row r="64" spans="1:6" x14ac:dyDescent="0.3">
      <c r="A64" s="21">
        <v>64</v>
      </c>
      <c r="B64" s="44">
        <v>29</v>
      </c>
      <c r="C64" s="58">
        <v>44805</v>
      </c>
    </row>
    <row r="65" spans="1:8" x14ac:dyDescent="0.3">
      <c r="A65" s="21">
        <v>65</v>
      </c>
      <c r="B65" s="62">
        <v>59</v>
      </c>
      <c r="C65" s="63" t="s">
        <v>100</v>
      </c>
    </row>
    <row r="66" spans="1:8" ht="17.25" thickBot="1" x14ac:dyDescent="0.35">
      <c r="A66" s="22">
        <v>66</v>
      </c>
      <c r="B66" s="64">
        <v>31</v>
      </c>
      <c r="C66" s="63" t="s">
        <v>101</v>
      </c>
    </row>
    <row r="67" spans="1:8" x14ac:dyDescent="0.3">
      <c r="A67" s="21">
        <v>67</v>
      </c>
      <c r="B67" s="62">
        <v>42</v>
      </c>
      <c r="C67" s="63" t="s">
        <v>102</v>
      </c>
      <c r="D67" t="s">
        <v>108</v>
      </c>
    </row>
    <row r="68" spans="1:8" x14ac:dyDescent="0.3">
      <c r="A68" s="21">
        <v>68</v>
      </c>
      <c r="B68" s="62">
        <v>21</v>
      </c>
      <c r="C68" s="63" t="s">
        <v>103</v>
      </c>
      <c r="D68" t="s">
        <v>109</v>
      </c>
    </row>
    <row r="69" spans="1:8" x14ac:dyDescent="0.3">
      <c r="A69" s="21">
        <v>69</v>
      </c>
      <c r="B69" s="62">
        <v>32</v>
      </c>
      <c r="C69" s="63" t="s">
        <v>104</v>
      </c>
      <c r="D69" t="s">
        <v>110</v>
      </c>
    </row>
    <row r="70" spans="1:8" ht="17.25" thickBot="1" x14ac:dyDescent="0.35">
      <c r="A70" s="22">
        <v>70</v>
      </c>
      <c r="B70" s="62">
        <v>59</v>
      </c>
      <c r="C70" s="63" t="s">
        <v>105</v>
      </c>
      <c r="D70" t="s">
        <v>111</v>
      </c>
      <c r="H70" t="s">
        <v>114</v>
      </c>
    </row>
    <row r="71" spans="1:8" x14ac:dyDescent="0.3">
      <c r="A71" s="21">
        <v>71</v>
      </c>
      <c r="B71" s="62">
        <v>69</v>
      </c>
      <c r="C71" s="63" t="s">
        <v>106</v>
      </c>
      <c r="D71" t="s">
        <v>112</v>
      </c>
    </row>
    <row r="72" spans="1:8" x14ac:dyDescent="0.3">
      <c r="A72" s="21">
        <v>72</v>
      </c>
      <c r="B72" s="62">
        <v>25</v>
      </c>
      <c r="C72" s="63" t="s">
        <v>107</v>
      </c>
      <c r="D72" t="s">
        <v>113</v>
      </c>
    </row>
    <row r="73" spans="1:8" x14ac:dyDescent="0.3">
      <c r="A73" s="21">
        <v>73</v>
      </c>
      <c r="B73" s="62">
        <v>32</v>
      </c>
      <c r="C73" s="63" t="s">
        <v>115</v>
      </c>
      <c r="D73" t="s">
        <v>119</v>
      </c>
    </row>
    <row r="74" spans="1:8" x14ac:dyDescent="0.3">
      <c r="A74" s="21">
        <v>74</v>
      </c>
      <c r="B74" s="62">
        <v>25</v>
      </c>
      <c r="C74" s="63" t="s">
        <v>116</v>
      </c>
      <c r="D74" t="s">
        <v>120</v>
      </c>
    </row>
    <row r="75" spans="1:8" x14ac:dyDescent="0.3">
      <c r="A75" s="21">
        <v>75</v>
      </c>
      <c r="B75" s="62">
        <v>26</v>
      </c>
      <c r="C75" s="63" t="s">
        <v>117</v>
      </c>
      <c r="D75" t="s">
        <v>121</v>
      </c>
    </row>
    <row r="76" spans="1:8" x14ac:dyDescent="0.3">
      <c r="A76" s="21">
        <v>76</v>
      </c>
      <c r="B76" s="62">
        <v>5</v>
      </c>
      <c r="C76" s="63" t="s">
        <v>118</v>
      </c>
      <c r="D76" t="s">
        <v>122</v>
      </c>
    </row>
    <row r="80" spans="1:8" ht="17.25" thickBot="1" x14ac:dyDescent="0.35"/>
    <row r="81" spans="1:3" ht="17.25" thickBot="1" x14ac:dyDescent="0.35">
      <c r="A81" s="14" t="s">
        <v>40</v>
      </c>
      <c r="B81" s="19">
        <f>SUM(B2:B76)</f>
        <v>1877</v>
      </c>
      <c r="C81" s="15">
        <f>B81/60</f>
        <v>31.283333333333335</v>
      </c>
    </row>
    <row r="82" spans="1:3" ht="17.25" thickBot="1" x14ac:dyDescent="0.35">
      <c r="A82" s="16" t="s">
        <v>41</v>
      </c>
      <c r="B82" s="17">
        <f>B81/47</f>
        <v>39.936170212765958</v>
      </c>
      <c r="C82" s="18"/>
    </row>
  </sheetData>
  <mergeCells count="9">
    <mergeCell ref="H1:L1"/>
    <mergeCell ref="H38:N38"/>
    <mergeCell ref="H33:N33"/>
    <mergeCell ref="H37:N37"/>
    <mergeCell ref="M29:N29"/>
    <mergeCell ref="K6:N6"/>
    <mergeCell ref="H9:L9"/>
    <mergeCell ref="M9:N9"/>
    <mergeCell ref="H34:N3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1FEEA-C1B7-4615-9FA8-94E9C2C65EA6}">
  <dimension ref="E1:L18"/>
  <sheetViews>
    <sheetView workbookViewId="0">
      <selection activeCell="E1" sqref="E1:E1048576"/>
    </sheetView>
  </sheetViews>
  <sheetFormatPr defaultRowHeight="16.5" x14ac:dyDescent="0.3"/>
  <cols>
    <col min="6" max="12" width="15.625" customWidth="1"/>
  </cols>
  <sheetData>
    <row r="1" spans="5:12" ht="26.25" x14ac:dyDescent="0.3">
      <c r="G1" s="125" t="s">
        <v>160</v>
      </c>
      <c r="H1" s="125"/>
      <c r="I1" s="125"/>
      <c r="J1" s="125"/>
      <c r="K1" s="125"/>
    </row>
    <row r="3" spans="5:12" x14ac:dyDescent="0.3">
      <c r="F3" s="2" t="s">
        <v>4</v>
      </c>
      <c r="G3" s="2" t="s">
        <v>1</v>
      </c>
      <c r="H3" s="2" t="s">
        <v>2</v>
      </c>
      <c r="I3" s="2" t="s">
        <v>3</v>
      </c>
      <c r="J3" s="2" t="s">
        <v>5</v>
      </c>
      <c r="K3" s="2" t="s">
        <v>6</v>
      </c>
      <c r="L3" s="2" t="s">
        <v>7</v>
      </c>
    </row>
    <row r="4" spans="5:12" ht="17.25" thickBot="1" x14ac:dyDescent="0.35"/>
    <row r="5" spans="5:12" ht="17.25" thickBot="1" x14ac:dyDescent="0.35">
      <c r="E5" s="71" t="s">
        <v>54</v>
      </c>
      <c r="F5" s="74"/>
      <c r="G5" s="51"/>
      <c r="H5" s="47" t="s">
        <v>124</v>
      </c>
      <c r="I5" s="47" t="s">
        <v>125</v>
      </c>
      <c r="J5" s="66" t="s">
        <v>126</v>
      </c>
      <c r="K5" s="66" t="s">
        <v>127</v>
      </c>
      <c r="L5" s="54" t="s">
        <v>128</v>
      </c>
    </row>
    <row r="6" spans="5:12" ht="17.25" thickBot="1" x14ac:dyDescent="0.35">
      <c r="E6" s="73" t="s">
        <v>158</v>
      </c>
      <c r="F6" s="72"/>
      <c r="G6" s="9"/>
      <c r="H6" s="120" t="s">
        <v>157</v>
      </c>
      <c r="I6" s="121"/>
      <c r="J6" s="121"/>
      <c r="K6" s="121"/>
      <c r="L6" s="129"/>
    </row>
    <row r="7" spans="5:12" ht="17.25" thickBot="1" x14ac:dyDescent="0.35">
      <c r="F7" s="1"/>
      <c r="G7" s="1"/>
      <c r="H7" s="1"/>
    </row>
    <row r="8" spans="5:12" ht="17.25" thickBot="1" x14ac:dyDescent="0.35">
      <c r="E8" s="31" t="s">
        <v>54</v>
      </c>
      <c r="F8" s="36" t="s">
        <v>129</v>
      </c>
      <c r="G8" s="36" t="s">
        <v>130</v>
      </c>
      <c r="H8" s="36" t="s">
        <v>131</v>
      </c>
      <c r="I8" s="36" t="s">
        <v>132</v>
      </c>
      <c r="J8" s="36" t="s">
        <v>133</v>
      </c>
      <c r="K8" s="36" t="s">
        <v>134</v>
      </c>
      <c r="L8" s="36" t="s">
        <v>135</v>
      </c>
    </row>
    <row r="9" spans="5:12" ht="51" customHeight="1" thickBot="1" x14ac:dyDescent="0.35">
      <c r="E9" s="73" t="s">
        <v>158</v>
      </c>
      <c r="F9" s="130" t="s">
        <v>161</v>
      </c>
      <c r="G9" s="131"/>
      <c r="H9" s="131"/>
      <c r="I9" s="131"/>
      <c r="J9" s="131"/>
      <c r="K9" s="131"/>
      <c r="L9" s="132"/>
    </row>
    <row r="10" spans="5:12" ht="17.25" thickBot="1" x14ac:dyDescent="0.35">
      <c r="E10" s="33"/>
    </row>
    <row r="11" spans="5:12" ht="18" thickBot="1" x14ac:dyDescent="0.35">
      <c r="E11" s="31" t="s">
        <v>54</v>
      </c>
      <c r="F11" s="39" t="s">
        <v>136</v>
      </c>
      <c r="G11" s="39" t="s">
        <v>137</v>
      </c>
      <c r="H11" s="39" t="s">
        <v>138</v>
      </c>
      <c r="I11" s="39" t="s">
        <v>139</v>
      </c>
      <c r="J11" s="39" t="s">
        <v>140</v>
      </c>
      <c r="K11" s="39" t="s">
        <v>141</v>
      </c>
      <c r="L11" s="39" t="s">
        <v>142</v>
      </c>
    </row>
    <row r="12" spans="5:12" ht="17.25" thickBot="1" x14ac:dyDescent="0.35">
      <c r="E12" s="73" t="s">
        <v>158</v>
      </c>
      <c r="F12" s="13"/>
      <c r="G12" s="5"/>
      <c r="H12" s="5"/>
      <c r="I12" s="5"/>
      <c r="J12" s="5"/>
      <c r="K12" s="5"/>
      <c r="L12" s="4"/>
    </row>
    <row r="13" spans="5:12" ht="17.25" thickBot="1" x14ac:dyDescent="0.35">
      <c r="E13" s="33"/>
    </row>
    <row r="14" spans="5:12" ht="18" thickBot="1" x14ac:dyDescent="0.35">
      <c r="E14" s="31" t="s">
        <v>54</v>
      </c>
      <c r="F14" s="39" t="s">
        <v>143</v>
      </c>
      <c r="G14" s="39" t="s">
        <v>144</v>
      </c>
      <c r="H14" s="39" t="s">
        <v>145</v>
      </c>
      <c r="I14" s="39" t="s">
        <v>146</v>
      </c>
      <c r="J14" s="39" t="s">
        <v>147</v>
      </c>
      <c r="K14" s="39" t="s">
        <v>148</v>
      </c>
      <c r="L14" s="39" t="s">
        <v>149</v>
      </c>
    </row>
    <row r="15" spans="5:12" ht="17.25" thickBot="1" x14ac:dyDescent="0.35">
      <c r="E15" s="73" t="s">
        <v>158</v>
      </c>
      <c r="F15" s="3"/>
      <c r="G15" s="5"/>
      <c r="H15" s="5"/>
      <c r="I15" s="5" t="s">
        <v>211</v>
      </c>
      <c r="J15" s="5" t="s">
        <v>212</v>
      </c>
      <c r="K15" s="42" t="s">
        <v>213</v>
      </c>
      <c r="L15" s="43"/>
    </row>
    <row r="16" spans="5:12" ht="17.25" thickBot="1" x14ac:dyDescent="0.35">
      <c r="E16" s="33"/>
    </row>
    <row r="17" spans="5:12" ht="18" thickBot="1" x14ac:dyDescent="0.35">
      <c r="E17" s="31" t="s">
        <v>54</v>
      </c>
      <c r="F17" s="68" t="s">
        <v>150</v>
      </c>
      <c r="G17" s="68" t="s">
        <v>151</v>
      </c>
      <c r="H17" s="68" t="s">
        <v>152</v>
      </c>
      <c r="I17" s="69" t="s">
        <v>153</v>
      </c>
      <c r="J17" s="69" t="s">
        <v>154</v>
      </c>
      <c r="K17" s="69" t="s">
        <v>155</v>
      </c>
      <c r="L17" s="70" t="s">
        <v>156</v>
      </c>
    </row>
    <row r="18" spans="5:12" ht="17.25" thickBot="1" x14ac:dyDescent="0.35">
      <c r="E18" s="73" t="s">
        <v>158</v>
      </c>
      <c r="F18" s="67"/>
      <c r="G18" s="117" t="s">
        <v>214</v>
      </c>
      <c r="H18" s="118"/>
      <c r="I18" s="118"/>
      <c r="J18" s="118"/>
      <c r="K18" s="118"/>
      <c r="L18" s="53"/>
    </row>
  </sheetData>
  <mergeCells count="4">
    <mergeCell ref="H6:L6"/>
    <mergeCell ref="G1:K1"/>
    <mergeCell ref="F9:L9"/>
    <mergeCell ref="G18:K18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2EAD4-1D42-4770-9CBB-BB296F7F53DB}">
  <dimension ref="A1:L33"/>
  <sheetViews>
    <sheetView topLeftCell="D14" workbookViewId="0">
      <selection activeCell="G25" sqref="G25"/>
    </sheetView>
  </sheetViews>
  <sheetFormatPr defaultRowHeight="16.5" x14ac:dyDescent="0.3"/>
  <cols>
    <col min="5" max="5" width="9" customWidth="1"/>
    <col min="6" max="6" width="30.625" customWidth="1"/>
    <col min="7" max="7" width="28.625" bestFit="1" customWidth="1"/>
    <col min="8" max="8" width="30.625" customWidth="1"/>
    <col min="9" max="9" width="41.125" customWidth="1"/>
    <col min="10" max="10" width="24.25" customWidth="1"/>
    <col min="11" max="11" width="29.25" customWidth="1"/>
    <col min="12" max="12" width="29.375" customWidth="1"/>
  </cols>
  <sheetData>
    <row r="1" spans="1:12" ht="26.25" x14ac:dyDescent="0.3">
      <c r="A1" s="55"/>
      <c r="G1" s="125" t="s">
        <v>265</v>
      </c>
      <c r="H1" s="125"/>
      <c r="I1" s="125"/>
      <c r="J1" s="125"/>
      <c r="K1" s="125"/>
    </row>
    <row r="3" spans="1:12" x14ac:dyDescent="0.3">
      <c r="F3" s="2" t="s">
        <v>4</v>
      </c>
      <c r="G3" s="2" t="s">
        <v>1</v>
      </c>
      <c r="H3" s="2" t="s">
        <v>2</v>
      </c>
      <c r="I3" s="2" t="s">
        <v>3</v>
      </c>
      <c r="J3" s="2" t="s">
        <v>5</v>
      </c>
      <c r="K3" s="2" t="s">
        <v>6</v>
      </c>
      <c r="L3" s="2" t="s">
        <v>7</v>
      </c>
    </row>
    <row r="4" spans="1:12" ht="17.25" thickBot="1" x14ac:dyDescent="0.35"/>
    <row r="5" spans="1:12" ht="17.25" thickBot="1" x14ac:dyDescent="0.35">
      <c r="E5" s="71" t="s">
        <v>54</v>
      </c>
      <c r="F5" s="74"/>
      <c r="G5" s="51"/>
      <c r="H5" s="47"/>
      <c r="I5" s="47" t="s">
        <v>153</v>
      </c>
      <c r="J5" s="47" t="s">
        <v>154</v>
      </c>
      <c r="K5" s="47" t="s">
        <v>155</v>
      </c>
      <c r="L5" s="47" t="s">
        <v>156</v>
      </c>
    </row>
    <row r="6" spans="1:12" ht="17.25" thickBot="1" x14ac:dyDescent="0.35">
      <c r="E6" s="73" t="s">
        <v>158</v>
      </c>
      <c r="F6" s="72"/>
      <c r="G6" s="9"/>
      <c r="H6" s="135"/>
      <c r="I6" s="136"/>
      <c r="J6" s="136"/>
      <c r="K6" s="136"/>
      <c r="L6" s="137"/>
    </row>
    <row r="7" spans="1:12" ht="17.25" thickBot="1" x14ac:dyDescent="0.35">
      <c r="F7" s="1"/>
      <c r="G7" s="1"/>
      <c r="H7" s="1"/>
    </row>
    <row r="8" spans="1:12" ht="17.25" thickBot="1" x14ac:dyDescent="0.35">
      <c r="E8" s="31" t="s">
        <v>54</v>
      </c>
      <c r="F8" s="36" t="s">
        <v>215</v>
      </c>
      <c r="G8" s="36" t="s">
        <v>216</v>
      </c>
      <c r="H8" s="36" t="s">
        <v>217</v>
      </c>
      <c r="I8" s="36" t="s">
        <v>218</v>
      </c>
      <c r="J8" s="36" t="s">
        <v>219</v>
      </c>
      <c r="K8" s="36" t="s">
        <v>220</v>
      </c>
      <c r="L8" s="36" t="s">
        <v>221</v>
      </c>
    </row>
    <row r="9" spans="1:12" ht="17.25" thickBot="1" x14ac:dyDescent="0.35">
      <c r="E9" s="73" t="s">
        <v>158</v>
      </c>
      <c r="F9" s="138"/>
      <c r="G9" s="139"/>
      <c r="H9" s="139"/>
      <c r="I9" s="139"/>
      <c r="J9" s="139"/>
      <c r="K9" s="139"/>
      <c r="L9" s="140"/>
    </row>
    <row r="10" spans="1:12" ht="17.25" thickBot="1" x14ac:dyDescent="0.35">
      <c r="E10" s="33"/>
    </row>
    <row r="11" spans="1:12" ht="18" thickBot="1" x14ac:dyDescent="0.35">
      <c r="E11" s="31" t="s">
        <v>54</v>
      </c>
      <c r="F11" s="39" t="s">
        <v>222</v>
      </c>
      <c r="G11" s="39" t="s">
        <v>223</v>
      </c>
      <c r="H11" s="39" t="s">
        <v>224</v>
      </c>
      <c r="I11" s="39" t="s">
        <v>225</v>
      </c>
      <c r="J11" s="39" t="s">
        <v>226</v>
      </c>
      <c r="K11" s="39" t="s">
        <v>227</v>
      </c>
      <c r="L11" s="39" t="s">
        <v>228</v>
      </c>
    </row>
    <row r="12" spans="1:12" ht="17.25" thickBot="1" x14ac:dyDescent="0.35">
      <c r="E12" s="73" t="s">
        <v>158</v>
      </c>
      <c r="F12" s="13"/>
      <c r="G12" s="66"/>
      <c r="H12" s="66"/>
      <c r="I12" s="66"/>
      <c r="J12" s="66"/>
      <c r="K12" s="66"/>
      <c r="L12" s="54"/>
    </row>
    <row r="13" spans="1:12" ht="17.25" thickBot="1" x14ac:dyDescent="0.35">
      <c r="E13" s="33"/>
    </row>
    <row r="14" spans="1:12" ht="18" thickBot="1" x14ac:dyDescent="0.35">
      <c r="E14" s="31" t="s">
        <v>54</v>
      </c>
      <c r="F14" s="39" t="s">
        <v>229</v>
      </c>
      <c r="G14" s="39" t="s">
        <v>230</v>
      </c>
      <c r="H14" s="39" t="s">
        <v>231</v>
      </c>
      <c r="I14" s="39" t="s">
        <v>232</v>
      </c>
      <c r="J14" s="39" t="s">
        <v>233</v>
      </c>
      <c r="K14" s="39" t="s">
        <v>234</v>
      </c>
      <c r="L14" s="46" t="s">
        <v>235</v>
      </c>
    </row>
    <row r="15" spans="1:12" ht="72" customHeight="1" thickBot="1" x14ac:dyDescent="0.35">
      <c r="E15" s="79" t="s">
        <v>158</v>
      </c>
      <c r="F15" s="80" t="s">
        <v>243</v>
      </c>
      <c r="G15" s="80" t="s">
        <v>244</v>
      </c>
      <c r="H15" s="80" t="s">
        <v>245</v>
      </c>
      <c r="I15" s="80" t="s">
        <v>295</v>
      </c>
      <c r="J15" s="80" t="s">
        <v>296</v>
      </c>
      <c r="K15" s="80" t="s">
        <v>297</v>
      </c>
      <c r="L15" s="86" t="s">
        <v>298</v>
      </c>
    </row>
    <row r="16" spans="1:12" ht="17.25" thickBot="1" x14ac:dyDescent="0.35">
      <c r="E16" s="33"/>
    </row>
    <row r="17" spans="5:12" ht="18" thickBot="1" x14ac:dyDescent="0.35">
      <c r="E17" s="31" t="s">
        <v>54</v>
      </c>
      <c r="F17" s="68" t="s">
        <v>236</v>
      </c>
      <c r="G17" s="68" t="s">
        <v>237</v>
      </c>
      <c r="H17" s="68" t="s">
        <v>238</v>
      </c>
      <c r="I17" s="68" t="s">
        <v>239</v>
      </c>
      <c r="J17" s="68" t="s">
        <v>240</v>
      </c>
      <c r="K17" s="68" t="s">
        <v>241</v>
      </c>
      <c r="L17" s="65" t="s">
        <v>242</v>
      </c>
    </row>
    <row r="18" spans="5:12" ht="66" customHeight="1" thickBot="1" x14ac:dyDescent="0.35">
      <c r="E18" s="73" t="s">
        <v>158</v>
      </c>
      <c r="F18" s="82"/>
      <c r="G18" s="67"/>
      <c r="H18" s="82"/>
      <c r="I18" s="86" t="s">
        <v>300</v>
      </c>
      <c r="J18" s="86" t="s">
        <v>301</v>
      </c>
      <c r="K18" s="80" t="s">
        <v>303</v>
      </c>
      <c r="L18" s="81"/>
    </row>
    <row r="19" spans="5:12" ht="17.25" thickBot="1" x14ac:dyDescent="0.35"/>
    <row r="20" spans="5:12" ht="18" thickBot="1" x14ac:dyDescent="0.35">
      <c r="E20" s="31" t="s">
        <v>54</v>
      </c>
      <c r="F20" s="68" t="s">
        <v>256</v>
      </c>
      <c r="G20" s="68" t="s">
        <v>257</v>
      </c>
      <c r="H20" s="68" t="s">
        <v>258</v>
      </c>
      <c r="I20" s="68" t="s">
        <v>259</v>
      </c>
      <c r="J20" s="68" t="s">
        <v>260</v>
      </c>
      <c r="K20" s="68" t="s">
        <v>261</v>
      </c>
      <c r="L20" s="65" t="s">
        <v>262</v>
      </c>
    </row>
    <row r="21" spans="5:12" ht="50.25" thickBot="1" x14ac:dyDescent="0.35">
      <c r="E21" s="73" t="s">
        <v>158</v>
      </c>
      <c r="F21" s="82" t="s">
        <v>302</v>
      </c>
      <c r="G21" s="67"/>
      <c r="H21" s="82" t="s">
        <v>299</v>
      </c>
      <c r="I21" s="80" t="s">
        <v>246</v>
      </c>
      <c r="J21" s="80" t="s">
        <v>247</v>
      </c>
      <c r="K21" s="80" t="s">
        <v>248</v>
      </c>
      <c r="L21" s="81" t="s">
        <v>250</v>
      </c>
    </row>
    <row r="22" spans="5:12" ht="17.25" thickBot="1" x14ac:dyDescent="0.35"/>
    <row r="23" spans="5:12" ht="18" thickBot="1" x14ac:dyDescent="0.35">
      <c r="E23" s="31" t="s">
        <v>54</v>
      </c>
      <c r="F23" s="39" t="s">
        <v>267</v>
      </c>
      <c r="G23" s="39" t="s">
        <v>268</v>
      </c>
      <c r="H23" s="39" t="s">
        <v>269</v>
      </c>
      <c r="I23" s="39" t="s">
        <v>270</v>
      </c>
      <c r="J23" s="39" t="s">
        <v>271</v>
      </c>
      <c r="K23" s="39" t="s">
        <v>272</v>
      </c>
      <c r="L23" s="39" t="s">
        <v>273</v>
      </c>
    </row>
    <row r="24" spans="5:12" ht="50.25" thickBot="1" x14ac:dyDescent="0.35">
      <c r="E24" s="73" t="s">
        <v>158</v>
      </c>
      <c r="F24" s="82" t="s">
        <v>249</v>
      </c>
      <c r="G24" s="82"/>
      <c r="H24" s="82" t="s">
        <v>251</v>
      </c>
      <c r="I24" s="82" t="s">
        <v>252</v>
      </c>
      <c r="J24" s="82" t="s">
        <v>253</v>
      </c>
      <c r="K24" s="82" t="s">
        <v>254</v>
      </c>
      <c r="L24" s="85"/>
    </row>
    <row r="25" spans="5:12" ht="17.25" thickBot="1" x14ac:dyDescent="0.35">
      <c r="E25" s="33"/>
    </row>
    <row r="26" spans="5:12" ht="18" thickBot="1" x14ac:dyDescent="0.35">
      <c r="E26" s="31" t="s">
        <v>54</v>
      </c>
      <c r="F26" s="39" t="s">
        <v>274</v>
      </c>
      <c r="G26" s="39" t="s">
        <v>275</v>
      </c>
      <c r="H26" s="39" t="s">
        <v>276</v>
      </c>
      <c r="I26" s="39" t="s">
        <v>277</v>
      </c>
      <c r="J26" s="39" t="s">
        <v>278</v>
      </c>
      <c r="K26" s="39" t="s">
        <v>279</v>
      </c>
      <c r="L26" s="39" t="s">
        <v>280</v>
      </c>
    </row>
    <row r="27" spans="5:12" ht="50.25" thickBot="1" x14ac:dyDescent="0.35">
      <c r="E27" s="79" t="s">
        <v>158</v>
      </c>
      <c r="F27" s="83" t="s">
        <v>255</v>
      </c>
      <c r="G27" s="82" t="s">
        <v>263</v>
      </c>
      <c r="H27" s="82" t="s">
        <v>264</v>
      </c>
      <c r="I27" s="88" t="s">
        <v>266</v>
      </c>
      <c r="J27" s="89"/>
      <c r="K27" s="89"/>
      <c r="L27" s="90"/>
    </row>
    <row r="28" spans="5:12" ht="17.25" thickBot="1" x14ac:dyDescent="0.35">
      <c r="E28" s="33"/>
    </row>
    <row r="29" spans="5:12" ht="18" thickBot="1" x14ac:dyDescent="0.35">
      <c r="E29" s="31" t="s">
        <v>54</v>
      </c>
      <c r="F29" s="68" t="s">
        <v>281</v>
      </c>
      <c r="G29" s="68" t="s">
        <v>282</v>
      </c>
      <c r="H29" s="68" t="s">
        <v>283</v>
      </c>
      <c r="I29" s="68" t="s">
        <v>284</v>
      </c>
      <c r="J29" s="68" t="s">
        <v>285</v>
      </c>
      <c r="K29" s="68" t="s">
        <v>286</v>
      </c>
      <c r="L29" s="68" t="s">
        <v>287</v>
      </c>
    </row>
    <row r="30" spans="5:12" ht="17.25" thickBot="1" x14ac:dyDescent="0.35">
      <c r="E30" s="73" t="s">
        <v>158</v>
      </c>
      <c r="F30" s="82"/>
      <c r="G30" s="67"/>
      <c r="H30" s="82"/>
      <c r="I30" s="82"/>
      <c r="J30" s="82"/>
      <c r="K30" s="84"/>
      <c r="L30" s="85"/>
    </row>
    <row r="31" spans="5:12" ht="17.25" thickBot="1" x14ac:dyDescent="0.35"/>
    <row r="32" spans="5:12" ht="18" thickBot="1" x14ac:dyDescent="0.35">
      <c r="E32" s="31" t="s">
        <v>54</v>
      </c>
      <c r="F32" s="68" t="s">
        <v>288</v>
      </c>
      <c r="G32" s="68" t="s">
        <v>289</v>
      </c>
      <c r="H32" s="68" t="s">
        <v>290</v>
      </c>
      <c r="I32" s="68" t="s">
        <v>291</v>
      </c>
      <c r="J32" s="68" t="s">
        <v>292</v>
      </c>
      <c r="K32" s="68" t="s">
        <v>293</v>
      </c>
      <c r="L32" s="68" t="s">
        <v>294</v>
      </c>
    </row>
    <row r="33" spans="5:12" ht="17.25" thickBot="1" x14ac:dyDescent="0.35">
      <c r="E33" s="73" t="s">
        <v>158</v>
      </c>
      <c r="F33" s="82"/>
      <c r="G33" s="83"/>
      <c r="H33" s="82"/>
      <c r="I33" s="82"/>
      <c r="J33" s="133"/>
      <c r="K33" s="134"/>
      <c r="L33" s="85"/>
    </row>
  </sheetData>
  <mergeCells count="4">
    <mergeCell ref="J33:K33"/>
    <mergeCell ref="G1:K1"/>
    <mergeCell ref="H6:L6"/>
    <mergeCell ref="F9:L9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9D2E6-B680-4670-861D-0722D511F357}">
  <dimension ref="D2:N36"/>
  <sheetViews>
    <sheetView tabSelected="1" topLeftCell="B5" workbookViewId="0">
      <selection activeCell="J28" sqref="J28"/>
    </sheetView>
  </sheetViews>
  <sheetFormatPr defaultRowHeight="16.5" x14ac:dyDescent="0.3"/>
  <cols>
    <col min="4" max="4" width="15.625" customWidth="1"/>
    <col min="5" max="8" width="25.625" customWidth="1"/>
    <col min="9" max="9" width="28.125" customWidth="1"/>
    <col min="10" max="11" width="25.625" customWidth="1"/>
  </cols>
  <sheetData>
    <row r="2" spans="4:11" ht="26.25" x14ac:dyDescent="0.3">
      <c r="F2" s="125" t="s">
        <v>304</v>
      </c>
      <c r="G2" s="125"/>
      <c r="H2" s="125"/>
      <c r="I2" s="125"/>
      <c r="J2" s="125"/>
    </row>
    <row r="4" spans="4:11" x14ac:dyDescent="0.3">
      <c r="E4" s="2" t="s">
        <v>4</v>
      </c>
      <c r="F4" s="2" t="s">
        <v>1</v>
      </c>
      <c r="G4" s="2" t="s">
        <v>2</v>
      </c>
      <c r="H4" s="2" t="s">
        <v>3</v>
      </c>
      <c r="I4" s="2" t="s">
        <v>5</v>
      </c>
      <c r="J4" s="2" t="s">
        <v>6</v>
      </c>
      <c r="K4" s="2" t="s">
        <v>7</v>
      </c>
    </row>
    <row r="6" spans="4:11" ht="17.25" thickBot="1" x14ac:dyDescent="0.35">
      <c r="D6" s="33"/>
    </row>
    <row r="7" spans="4:11" ht="18" thickBot="1" x14ac:dyDescent="0.35">
      <c r="D7" s="31" t="s">
        <v>54</v>
      </c>
      <c r="E7" s="39"/>
      <c r="F7" s="39"/>
      <c r="G7" s="39"/>
      <c r="H7" s="39" t="s">
        <v>305</v>
      </c>
      <c r="I7" s="39" t="s">
        <v>271</v>
      </c>
      <c r="J7" s="39" t="s">
        <v>272</v>
      </c>
      <c r="K7" s="39" t="s">
        <v>273</v>
      </c>
    </row>
    <row r="8" spans="4:11" ht="17.25" thickBot="1" x14ac:dyDescent="0.35">
      <c r="D8" s="79" t="s">
        <v>158</v>
      </c>
      <c r="E8" s="91"/>
      <c r="F8" s="91"/>
      <c r="G8" s="91"/>
      <c r="H8" s="92" t="s">
        <v>327</v>
      </c>
      <c r="I8" s="92" t="s">
        <v>327</v>
      </c>
      <c r="J8" s="91"/>
      <c r="K8" s="87"/>
    </row>
    <row r="9" spans="4:11" ht="17.25" thickBot="1" x14ac:dyDescent="0.35">
      <c r="D9" s="33"/>
    </row>
    <row r="10" spans="4:11" ht="18" thickBot="1" x14ac:dyDescent="0.35">
      <c r="D10" s="31" t="s">
        <v>54</v>
      </c>
      <c r="E10" s="68" t="s">
        <v>274</v>
      </c>
      <c r="F10" s="68" t="s">
        <v>275</v>
      </c>
      <c r="G10" s="68" t="s">
        <v>276</v>
      </c>
      <c r="H10" s="68" t="s">
        <v>277</v>
      </c>
      <c r="I10" s="68" t="s">
        <v>278</v>
      </c>
      <c r="J10" s="68" t="s">
        <v>279</v>
      </c>
      <c r="K10" s="68" t="s">
        <v>280</v>
      </c>
    </row>
    <row r="11" spans="4:11" ht="17.25" thickBot="1" x14ac:dyDescent="0.35">
      <c r="D11" s="73" t="s">
        <v>158</v>
      </c>
      <c r="E11" s="84"/>
      <c r="F11" s="93" t="s">
        <v>328</v>
      </c>
      <c r="G11" s="93" t="s">
        <v>328</v>
      </c>
      <c r="H11" s="86" t="s">
        <v>329</v>
      </c>
      <c r="I11" s="86" t="s">
        <v>329</v>
      </c>
      <c r="J11" s="94" t="s">
        <v>330</v>
      </c>
      <c r="K11" s="94" t="s">
        <v>330</v>
      </c>
    </row>
    <row r="12" spans="4:11" ht="17.25" thickBot="1" x14ac:dyDescent="0.35"/>
    <row r="13" spans="4:11" ht="18" thickBot="1" x14ac:dyDescent="0.35">
      <c r="D13" s="31" t="s">
        <v>54</v>
      </c>
      <c r="E13" s="39" t="s">
        <v>281</v>
      </c>
      <c r="F13" s="39" t="s">
        <v>282</v>
      </c>
      <c r="G13" s="39" t="s">
        <v>283</v>
      </c>
      <c r="H13" s="39" t="s">
        <v>284</v>
      </c>
      <c r="I13" s="39" t="s">
        <v>285</v>
      </c>
      <c r="J13" s="39" t="s">
        <v>286</v>
      </c>
      <c r="K13" s="39" t="s">
        <v>287</v>
      </c>
    </row>
    <row r="14" spans="4:11" ht="17.25" thickBot="1" x14ac:dyDescent="0.35">
      <c r="D14" s="73" t="s">
        <v>158</v>
      </c>
      <c r="E14" s="49"/>
      <c r="F14" s="50"/>
      <c r="G14" s="50"/>
      <c r="H14" s="50"/>
      <c r="I14" s="50"/>
      <c r="J14" s="50"/>
      <c r="K14" s="51"/>
    </row>
    <row r="15" spans="4:11" ht="17.25" thickBot="1" x14ac:dyDescent="0.35"/>
    <row r="16" spans="4:11" ht="18" thickBot="1" x14ac:dyDescent="0.35">
      <c r="D16" s="31" t="s">
        <v>54</v>
      </c>
      <c r="E16" s="39" t="s">
        <v>288</v>
      </c>
      <c r="F16" s="39" t="s">
        <v>289</v>
      </c>
      <c r="G16" s="39" t="s">
        <v>290</v>
      </c>
      <c r="H16" s="39" t="s">
        <v>291</v>
      </c>
      <c r="I16" s="39" t="s">
        <v>292</v>
      </c>
      <c r="J16" s="39" t="s">
        <v>293</v>
      </c>
      <c r="K16" s="39" t="s">
        <v>294</v>
      </c>
    </row>
    <row r="17" spans="4:14" ht="17.25" thickBot="1" x14ac:dyDescent="0.35">
      <c r="D17" s="73" t="s">
        <v>158</v>
      </c>
      <c r="E17" s="49"/>
      <c r="F17" s="50"/>
      <c r="G17" s="50"/>
      <c r="H17" s="50"/>
      <c r="I17" s="50"/>
      <c r="J17" s="50"/>
      <c r="K17" s="51"/>
    </row>
    <row r="18" spans="4:14" ht="17.25" thickBot="1" x14ac:dyDescent="0.35">
      <c r="D18" s="33"/>
    </row>
    <row r="19" spans="4:14" ht="18" thickBot="1" x14ac:dyDescent="0.35">
      <c r="D19" s="31" t="s">
        <v>54</v>
      </c>
      <c r="E19" s="39" t="s">
        <v>306</v>
      </c>
      <c r="F19" s="39" t="s">
        <v>307</v>
      </c>
      <c r="G19" s="39" t="s">
        <v>308</v>
      </c>
      <c r="H19" s="39" t="s">
        <v>309</v>
      </c>
      <c r="I19" s="39" t="s">
        <v>310</v>
      </c>
      <c r="J19" s="39" t="s">
        <v>311</v>
      </c>
      <c r="K19" s="39" t="s">
        <v>312</v>
      </c>
    </row>
    <row r="20" spans="4:14" ht="17.25" thickBot="1" x14ac:dyDescent="0.35">
      <c r="D20" s="79" t="s">
        <v>158</v>
      </c>
      <c r="E20" s="106"/>
      <c r="F20" s="106"/>
      <c r="G20" s="106"/>
      <c r="H20" s="106"/>
      <c r="I20" s="106"/>
      <c r="J20" s="106"/>
      <c r="K20" s="106"/>
    </row>
    <row r="21" spans="4:14" ht="17.25" thickBot="1" x14ac:dyDescent="0.35">
      <c r="D21" s="33"/>
    </row>
    <row r="22" spans="4:14" ht="18" thickBot="1" x14ac:dyDescent="0.35">
      <c r="D22" s="31" t="s">
        <v>54</v>
      </c>
      <c r="E22" s="39" t="s">
        <v>313</v>
      </c>
      <c r="F22" s="39" t="s">
        <v>314</v>
      </c>
      <c r="G22" s="39" t="s">
        <v>315</v>
      </c>
      <c r="H22" s="68" t="s">
        <v>316</v>
      </c>
      <c r="I22" s="68" t="s">
        <v>317</v>
      </c>
      <c r="J22" s="68" t="s">
        <v>318</v>
      </c>
      <c r="K22" s="68" t="s">
        <v>319</v>
      </c>
    </row>
    <row r="23" spans="4:14" ht="17.25" thickBot="1" x14ac:dyDescent="0.35">
      <c r="D23" s="79" t="s">
        <v>158</v>
      </c>
      <c r="E23" s="106"/>
      <c r="F23" s="106"/>
      <c r="G23" s="106"/>
      <c r="H23" s="109" t="s">
        <v>331</v>
      </c>
      <c r="I23" s="98" t="s">
        <v>331</v>
      </c>
      <c r="J23" s="141" t="s">
        <v>344</v>
      </c>
      <c r="K23" s="142"/>
    </row>
    <row r="24" spans="4:14" ht="17.25" thickBot="1" x14ac:dyDescent="0.35"/>
    <row r="25" spans="4:14" ht="18" thickBot="1" x14ac:dyDescent="0.35">
      <c r="D25" s="31" t="s">
        <v>54</v>
      </c>
      <c r="E25" s="68" t="s">
        <v>320</v>
      </c>
      <c r="F25" s="68" t="s">
        <v>321</v>
      </c>
      <c r="G25" s="68" t="s">
        <v>322</v>
      </c>
      <c r="H25" s="68" t="s">
        <v>323</v>
      </c>
      <c r="I25" s="68" t="s">
        <v>324</v>
      </c>
      <c r="J25" s="39" t="s">
        <v>325</v>
      </c>
      <c r="K25" s="39" t="s">
        <v>326</v>
      </c>
    </row>
    <row r="26" spans="4:14" ht="17.25" thickBot="1" x14ac:dyDescent="0.35">
      <c r="D26" s="73" t="s">
        <v>158</v>
      </c>
      <c r="E26" s="141" t="s">
        <v>344</v>
      </c>
      <c r="F26" s="142"/>
      <c r="G26" s="142"/>
      <c r="H26" s="158" t="s">
        <v>331</v>
      </c>
      <c r="I26" s="158"/>
      <c r="J26" s="158"/>
      <c r="K26" s="159"/>
      <c r="L26" s="115"/>
      <c r="M26" s="55"/>
      <c r="N26" s="55"/>
    </row>
    <row r="27" spans="4:14" ht="17.25" thickBot="1" x14ac:dyDescent="0.35"/>
    <row r="28" spans="4:14" ht="18" thickBot="1" x14ac:dyDescent="0.35">
      <c r="D28" s="31" t="s">
        <v>54</v>
      </c>
      <c r="E28" s="68" t="s">
        <v>337</v>
      </c>
      <c r="F28" s="68" t="s">
        <v>338</v>
      </c>
      <c r="G28" s="68" t="s">
        <v>339</v>
      </c>
      <c r="H28" s="68" t="s">
        <v>340</v>
      </c>
      <c r="I28" s="68" t="s">
        <v>341</v>
      </c>
      <c r="J28" s="68" t="s">
        <v>342</v>
      </c>
      <c r="K28" s="68" t="s">
        <v>343</v>
      </c>
    </row>
    <row r="29" spans="4:14" ht="17.25" thickBot="1" x14ac:dyDescent="0.35">
      <c r="D29" s="73" t="s">
        <v>158</v>
      </c>
      <c r="E29" s="95" t="s">
        <v>332</v>
      </c>
      <c r="F29" s="99" t="s">
        <v>332</v>
      </c>
      <c r="G29" s="100" t="s">
        <v>332</v>
      </c>
      <c r="H29" s="100" t="s">
        <v>332</v>
      </c>
      <c r="I29" s="100" t="s">
        <v>332</v>
      </c>
      <c r="J29" s="101" t="s">
        <v>333</v>
      </c>
      <c r="K29" s="102" t="s">
        <v>333</v>
      </c>
    </row>
    <row r="33" spans="5:11" ht="17.25" thickBot="1" x14ac:dyDescent="0.35"/>
    <row r="34" spans="5:11" ht="17.25" thickBot="1" x14ac:dyDescent="0.35">
      <c r="E34" s="101" t="s">
        <v>333</v>
      </c>
      <c r="F34" s="101" t="s">
        <v>333</v>
      </c>
      <c r="G34" s="103" t="s">
        <v>334</v>
      </c>
      <c r="H34" s="103" t="s">
        <v>334</v>
      </c>
      <c r="I34" s="103" t="s">
        <v>334</v>
      </c>
      <c r="J34" s="97" t="s">
        <v>335</v>
      </c>
      <c r="K34" s="104" t="s">
        <v>335</v>
      </c>
    </row>
    <row r="36" spans="5:11" ht="17.25" thickBot="1" x14ac:dyDescent="0.35">
      <c r="E36" s="96" t="s">
        <v>336</v>
      </c>
      <c r="F36" s="96" t="s">
        <v>336</v>
      </c>
      <c r="G36" s="96" t="s">
        <v>336</v>
      </c>
      <c r="H36" s="96" t="s">
        <v>336</v>
      </c>
    </row>
  </sheetData>
  <mergeCells count="4">
    <mergeCell ref="F2:J2"/>
    <mergeCell ref="J23:K23"/>
    <mergeCell ref="E26:G26"/>
    <mergeCell ref="H26:K26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21779-3E65-46D6-A9C1-45DC4B8D6784}">
  <dimension ref="G1:N25"/>
  <sheetViews>
    <sheetView workbookViewId="0">
      <selection activeCell="J21" sqref="J21"/>
    </sheetView>
  </sheetViews>
  <sheetFormatPr defaultRowHeight="16.5" x14ac:dyDescent="0.3"/>
  <cols>
    <col min="7" max="7" width="5.5" customWidth="1"/>
    <col min="8" max="8" width="20.875" customWidth="1"/>
    <col min="9" max="10" width="21.875" bestFit="1" customWidth="1"/>
    <col min="11" max="11" width="24.125" customWidth="1"/>
    <col min="12" max="12" width="25.125" customWidth="1"/>
    <col min="13" max="13" width="16" customWidth="1"/>
    <col min="14" max="14" width="17.25" customWidth="1"/>
  </cols>
  <sheetData>
    <row r="1" spans="7:14" ht="26.25" x14ac:dyDescent="0.3">
      <c r="I1" s="125" t="s">
        <v>362</v>
      </c>
      <c r="J1" s="125"/>
      <c r="K1" s="125"/>
      <c r="L1" s="125"/>
      <c r="M1" s="125"/>
    </row>
    <row r="3" spans="7:14" x14ac:dyDescent="0.3">
      <c r="H3" s="2" t="s">
        <v>4</v>
      </c>
      <c r="I3" s="2" t="s">
        <v>1</v>
      </c>
      <c r="J3" s="2" t="s">
        <v>2</v>
      </c>
      <c r="K3" s="2" t="s">
        <v>3</v>
      </c>
      <c r="L3" s="2" t="s">
        <v>5</v>
      </c>
      <c r="M3" s="2" t="s">
        <v>6</v>
      </c>
      <c r="N3" s="2" t="s">
        <v>7</v>
      </c>
    </row>
    <row r="5" spans="7:14" ht="17.25" thickBot="1" x14ac:dyDescent="0.35">
      <c r="G5" s="33"/>
    </row>
    <row r="6" spans="7:14" ht="18" thickBot="1" x14ac:dyDescent="0.35">
      <c r="G6" s="31" t="s">
        <v>54</v>
      </c>
      <c r="H6" s="39" t="s">
        <v>422</v>
      </c>
      <c r="I6" s="39" t="s">
        <v>423</v>
      </c>
      <c r="J6" s="39" t="s">
        <v>424</v>
      </c>
      <c r="K6" s="39" t="s">
        <v>425</v>
      </c>
      <c r="L6" s="39" t="s">
        <v>426</v>
      </c>
      <c r="M6" s="68" t="s">
        <v>427</v>
      </c>
      <c r="N6" s="65" t="s">
        <v>428</v>
      </c>
    </row>
    <row r="7" spans="7:14" ht="33.75" customHeight="1" thickBot="1" x14ac:dyDescent="0.35">
      <c r="G7" s="79" t="s">
        <v>158</v>
      </c>
      <c r="H7" s="101" t="s">
        <v>333</v>
      </c>
      <c r="I7" s="101" t="s">
        <v>333</v>
      </c>
      <c r="J7" s="103" t="s">
        <v>334</v>
      </c>
      <c r="K7" s="103" t="s">
        <v>334</v>
      </c>
      <c r="L7" s="103" t="s">
        <v>334</v>
      </c>
      <c r="M7" s="147" t="s">
        <v>456</v>
      </c>
      <c r="N7" s="148"/>
    </row>
    <row r="8" spans="7:14" ht="17.25" thickBot="1" x14ac:dyDescent="0.35">
      <c r="G8" s="33"/>
    </row>
    <row r="9" spans="7:14" ht="18" thickBot="1" x14ac:dyDescent="0.35">
      <c r="G9" s="31" t="s">
        <v>54</v>
      </c>
      <c r="H9" s="68" t="s">
        <v>429</v>
      </c>
      <c r="I9" s="68" t="s">
        <v>430</v>
      </c>
      <c r="J9" s="68" t="s">
        <v>431</v>
      </c>
      <c r="K9" s="68" t="s">
        <v>432</v>
      </c>
      <c r="L9" s="68" t="s">
        <v>433</v>
      </c>
      <c r="M9" s="68" t="s">
        <v>434</v>
      </c>
      <c r="N9" s="68" t="s">
        <v>435</v>
      </c>
    </row>
    <row r="10" spans="7:14" ht="17.25" thickBot="1" x14ac:dyDescent="0.35">
      <c r="G10" s="73" t="s">
        <v>158</v>
      </c>
      <c r="H10" s="116" t="s">
        <v>456</v>
      </c>
      <c r="I10" s="144" t="s">
        <v>457</v>
      </c>
      <c r="J10" s="145"/>
      <c r="K10" s="145"/>
      <c r="L10" s="146"/>
      <c r="M10" s="97" t="s">
        <v>335</v>
      </c>
      <c r="N10" s="104" t="s">
        <v>335</v>
      </c>
    </row>
    <row r="11" spans="7:14" ht="17.25" thickBot="1" x14ac:dyDescent="0.35"/>
    <row r="12" spans="7:14" ht="18" thickBot="1" x14ac:dyDescent="0.35">
      <c r="G12" s="31" t="s">
        <v>54</v>
      </c>
      <c r="H12" s="39" t="s">
        <v>436</v>
      </c>
      <c r="I12" s="39" t="s">
        <v>437</v>
      </c>
      <c r="J12" s="39" t="s">
        <v>438</v>
      </c>
      <c r="K12" s="39" t="s">
        <v>439</v>
      </c>
      <c r="L12" s="39" t="s">
        <v>440</v>
      </c>
      <c r="M12" s="39" t="s">
        <v>441</v>
      </c>
      <c r="N12" s="39" t="s">
        <v>442</v>
      </c>
    </row>
    <row r="13" spans="7:14" ht="17.25" thickBot="1" x14ac:dyDescent="0.35">
      <c r="G13" s="73" t="s">
        <v>158</v>
      </c>
      <c r="H13" s="96" t="s">
        <v>336</v>
      </c>
      <c r="I13" s="96" t="s">
        <v>336</v>
      </c>
      <c r="J13" s="96" t="s">
        <v>336</v>
      </c>
      <c r="K13" s="96" t="s">
        <v>336</v>
      </c>
      <c r="L13" s="96" t="s">
        <v>336</v>
      </c>
      <c r="M13" s="96" t="s">
        <v>336</v>
      </c>
      <c r="N13" s="96" t="s">
        <v>336</v>
      </c>
    </row>
    <row r="14" spans="7:14" ht="17.25" thickBot="1" x14ac:dyDescent="0.35"/>
    <row r="15" spans="7:14" ht="18" thickBot="1" x14ac:dyDescent="0.35">
      <c r="G15" s="31" t="s">
        <v>54</v>
      </c>
      <c r="H15" s="39" t="s">
        <v>443</v>
      </c>
      <c r="I15" s="39" t="s">
        <v>444</v>
      </c>
      <c r="J15" s="39" t="s">
        <v>445</v>
      </c>
      <c r="K15" s="39" t="s">
        <v>446</v>
      </c>
      <c r="L15" s="39" t="s">
        <v>447</v>
      </c>
      <c r="M15" s="39" t="s">
        <v>448</v>
      </c>
      <c r="N15" s="39"/>
    </row>
    <row r="16" spans="7:14" ht="17.25" thickBot="1" x14ac:dyDescent="0.35">
      <c r="G16" s="73" t="s">
        <v>158</v>
      </c>
      <c r="H16" s="149" t="s">
        <v>356</v>
      </c>
      <c r="I16" s="150"/>
      <c r="J16" s="150"/>
      <c r="K16" s="150"/>
      <c r="L16" s="150"/>
      <c r="M16" s="150"/>
      <c r="N16" s="108"/>
    </row>
    <row r="17" spans="7:14" x14ac:dyDescent="0.3">
      <c r="G17" s="33"/>
    </row>
    <row r="18" spans="7:14" ht="17.25" x14ac:dyDescent="0.3">
      <c r="G18" s="33"/>
      <c r="H18" s="110"/>
      <c r="I18" s="110"/>
      <c r="J18" s="110"/>
      <c r="K18" s="110"/>
      <c r="L18" s="110"/>
      <c r="M18" s="110"/>
      <c r="N18" s="110"/>
    </row>
    <row r="19" spans="7:14" x14ac:dyDescent="0.3">
      <c r="G19" s="33"/>
    </row>
    <row r="20" spans="7:14" x14ac:dyDescent="0.3">
      <c r="G20" s="33"/>
    </row>
    <row r="21" spans="7:14" ht="17.25" x14ac:dyDescent="0.3">
      <c r="G21" s="33"/>
      <c r="H21" s="110"/>
      <c r="I21" s="110"/>
      <c r="J21" s="110"/>
      <c r="K21" s="110"/>
      <c r="L21" s="110"/>
      <c r="M21" s="110"/>
      <c r="N21" s="110"/>
    </row>
    <row r="22" spans="7:14" x14ac:dyDescent="0.3">
      <c r="G22" s="33"/>
      <c r="K22" s="111"/>
      <c r="L22" s="111"/>
      <c r="M22" s="111"/>
      <c r="N22" s="111"/>
    </row>
    <row r="24" spans="7:14" ht="17.25" x14ac:dyDescent="0.3">
      <c r="G24" s="33"/>
      <c r="H24" s="110"/>
      <c r="I24" s="110"/>
      <c r="J24" s="110"/>
      <c r="K24" s="110"/>
      <c r="L24" s="110"/>
      <c r="M24" s="110"/>
      <c r="N24" s="110"/>
    </row>
    <row r="25" spans="7:14" x14ac:dyDescent="0.3">
      <c r="G25" s="33"/>
      <c r="H25" s="143"/>
      <c r="I25" s="143"/>
      <c r="J25" s="143"/>
      <c r="K25" s="143"/>
      <c r="L25" s="143"/>
      <c r="M25" s="55"/>
    </row>
  </sheetData>
  <mergeCells count="5">
    <mergeCell ref="I1:M1"/>
    <mergeCell ref="H25:L25"/>
    <mergeCell ref="I10:L10"/>
    <mergeCell ref="M7:N7"/>
    <mergeCell ref="H16:M16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67A2E-9FC1-4F8D-B8B2-9F22E98913F0}">
  <dimension ref="A1:E54"/>
  <sheetViews>
    <sheetView topLeftCell="A19" workbookViewId="0">
      <selection activeCell="F32" sqref="F32"/>
    </sheetView>
  </sheetViews>
  <sheetFormatPr defaultRowHeight="16.5" x14ac:dyDescent="0.3"/>
  <cols>
    <col min="1" max="1" width="38" bestFit="1" customWidth="1"/>
    <col min="2" max="2" width="16.5" bestFit="1" customWidth="1"/>
    <col min="3" max="3" width="14.375" bestFit="1" customWidth="1"/>
    <col min="4" max="5" width="17.875" bestFit="1" customWidth="1"/>
  </cols>
  <sheetData>
    <row r="1" spans="1:5" x14ac:dyDescent="0.3">
      <c r="B1" t="s">
        <v>207</v>
      </c>
      <c r="C1" t="s">
        <v>208</v>
      </c>
      <c r="D1" t="s">
        <v>209</v>
      </c>
      <c r="E1" t="s">
        <v>210</v>
      </c>
    </row>
    <row r="2" spans="1:5" x14ac:dyDescent="0.3">
      <c r="A2" s="75" t="s">
        <v>162</v>
      </c>
      <c r="B2" s="55">
        <f>SUM(B3)</f>
        <v>38</v>
      </c>
      <c r="C2" s="55">
        <f>B2*1.5</f>
        <v>57</v>
      </c>
      <c r="D2" s="55">
        <f>B2+C2</f>
        <v>95</v>
      </c>
      <c r="E2" s="78">
        <f>D2/60</f>
        <v>1.5833333333333333</v>
      </c>
    </row>
    <row r="3" spans="1:5" x14ac:dyDescent="0.3">
      <c r="A3" t="s">
        <v>176</v>
      </c>
      <c r="B3">
        <v>38</v>
      </c>
      <c r="C3">
        <f>B3*1.5</f>
        <v>57</v>
      </c>
      <c r="D3">
        <f>B3+C3</f>
        <v>95</v>
      </c>
      <c r="E3" s="77">
        <f>D3/60</f>
        <v>1.5833333333333333</v>
      </c>
    </row>
    <row r="4" spans="1:5" x14ac:dyDescent="0.3">
      <c r="E4" s="77"/>
    </row>
    <row r="5" spans="1:5" x14ac:dyDescent="0.3">
      <c r="A5" s="75" t="s">
        <v>163</v>
      </c>
      <c r="B5" s="55">
        <f>SUM(B6:B9)</f>
        <v>102</v>
      </c>
      <c r="C5" s="55">
        <f t="shared" ref="C5:C54" si="0">B5*1.5</f>
        <v>153</v>
      </c>
      <c r="D5" s="55">
        <f t="shared" ref="D5:D54" si="1">B5+C5</f>
        <v>255</v>
      </c>
      <c r="E5" s="78">
        <f t="shared" ref="E5:E54" si="2">D5/60</f>
        <v>4.25</v>
      </c>
    </row>
    <row r="6" spans="1:5" x14ac:dyDescent="0.3">
      <c r="A6" t="s">
        <v>177</v>
      </c>
      <c r="B6">
        <v>26</v>
      </c>
      <c r="C6">
        <f t="shared" si="0"/>
        <v>39</v>
      </c>
      <c r="D6">
        <f t="shared" si="1"/>
        <v>65</v>
      </c>
      <c r="E6" s="77">
        <f t="shared" si="2"/>
        <v>1.0833333333333333</v>
      </c>
    </row>
    <row r="7" spans="1:5" x14ac:dyDescent="0.3">
      <c r="A7" t="s">
        <v>178</v>
      </c>
      <c r="B7">
        <v>26</v>
      </c>
      <c r="C7">
        <f t="shared" si="0"/>
        <v>39</v>
      </c>
      <c r="D7">
        <f t="shared" si="1"/>
        <v>65</v>
      </c>
      <c r="E7" s="77">
        <f t="shared" si="2"/>
        <v>1.0833333333333333</v>
      </c>
    </row>
    <row r="8" spans="1:5" x14ac:dyDescent="0.3">
      <c r="A8" t="s">
        <v>179</v>
      </c>
      <c r="B8">
        <v>44</v>
      </c>
      <c r="C8">
        <f t="shared" si="0"/>
        <v>66</v>
      </c>
      <c r="D8">
        <f t="shared" si="1"/>
        <v>110</v>
      </c>
      <c r="E8" s="77">
        <f t="shared" si="2"/>
        <v>1.8333333333333333</v>
      </c>
    </row>
    <row r="9" spans="1:5" x14ac:dyDescent="0.3">
      <c r="A9" t="s">
        <v>180</v>
      </c>
      <c r="B9">
        <v>6</v>
      </c>
      <c r="C9">
        <f t="shared" si="0"/>
        <v>9</v>
      </c>
      <c r="D9">
        <f t="shared" si="1"/>
        <v>15</v>
      </c>
      <c r="E9" s="77">
        <f t="shared" si="2"/>
        <v>0.25</v>
      </c>
    </row>
    <row r="10" spans="1:5" x14ac:dyDescent="0.3">
      <c r="E10" s="77"/>
    </row>
    <row r="11" spans="1:5" x14ac:dyDescent="0.3">
      <c r="A11" s="75" t="s">
        <v>164</v>
      </c>
      <c r="B11" s="55">
        <f>SUM(B12)+SUM(B23)+SUM(B27)</f>
        <v>332</v>
      </c>
      <c r="C11" s="55">
        <f t="shared" si="0"/>
        <v>498</v>
      </c>
      <c r="D11" s="55">
        <f t="shared" si="1"/>
        <v>830</v>
      </c>
      <c r="E11" s="78">
        <f t="shared" si="2"/>
        <v>13.833333333333334</v>
      </c>
    </row>
    <row r="12" spans="1:5" x14ac:dyDescent="0.3">
      <c r="A12" s="76" t="s">
        <v>165</v>
      </c>
      <c r="B12">
        <f>SUM(B13:B21)</f>
        <v>222</v>
      </c>
      <c r="C12">
        <f t="shared" si="0"/>
        <v>333</v>
      </c>
      <c r="D12">
        <f t="shared" si="1"/>
        <v>555</v>
      </c>
      <c r="E12" s="77">
        <f t="shared" si="2"/>
        <v>9.25</v>
      </c>
    </row>
    <row r="13" spans="1:5" x14ac:dyDescent="0.3">
      <c r="A13" t="s">
        <v>181</v>
      </c>
      <c r="B13">
        <v>47</v>
      </c>
      <c r="C13">
        <f>B13*1.5</f>
        <v>70.5</v>
      </c>
      <c r="D13">
        <f t="shared" si="1"/>
        <v>117.5</v>
      </c>
      <c r="E13" s="77">
        <f t="shared" si="2"/>
        <v>1.9583333333333333</v>
      </c>
    </row>
    <row r="14" spans="1:5" x14ac:dyDescent="0.3">
      <c r="A14" t="s">
        <v>170</v>
      </c>
      <c r="B14">
        <v>29</v>
      </c>
      <c r="C14">
        <f t="shared" si="0"/>
        <v>43.5</v>
      </c>
      <c r="D14">
        <f t="shared" si="1"/>
        <v>72.5</v>
      </c>
      <c r="E14" s="77">
        <f t="shared" si="2"/>
        <v>1.2083333333333333</v>
      </c>
    </row>
    <row r="15" spans="1:5" x14ac:dyDescent="0.3">
      <c r="A15" t="s">
        <v>171</v>
      </c>
      <c r="B15">
        <v>15</v>
      </c>
      <c r="C15">
        <f t="shared" si="0"/>
        <v>22.5</v>
      </c>
      <c r="D15">
        <f t="shared" si="1"/>
        <v>37.5</v>
      </c>
      <c r="E15" s="77">
        <f t="shared" si="2"/>
        <v>0.625</v>
      </c>
    </row>
    <row r="16" spans="1:5" x14ac:dyDescent="0.3">
      <c r="A16" t="s">
        <v>172</v>
      </c>
      <c r="B16">
        <v>18</v>
      </c>
      <c r="C16">
        <f t="shared" si="0"/>
        <v>27</v>
      </c>
      <c r="D16">
        <f t="shared" si="1"/>
        <v>45</v>
      </c>
      <c r="E16" s="77">
        <f t="shared" si="2"/>
        <v>0.75</v>
      </c>
    </row>
    <row r="17" spans="1:5" x14ac:dyDescent="0.3">
      <c r="A17" t="s">
        <v>173</v>
      </c>
      <c r="B17">
        <v>23</v>
      </c>
      <c r="C17">
        <f t="shared" si="0"/>
        <v>34.5</v>
      </c>
      <c r="D17">
        <f t="shared" si="1"/>
        <v>57.5</v>
      </c>
      <c r="E17" s="77">
        <f t="shared" si="2"/>
        <v>0.95833333333333337</v>
      </c>
    </row>
    <row r="18" spans="1:5" x14ac:dyDescent="0.3">
      <c r="A18" t="s">
        <v>182</v>
      </c>
      <c r="B18">
        <v>17</v>
      </c>
      <c r="C18">
        <f t="shared" si="0"/>
        <v>25.5</v>
      </c>
      <c r="D18">
        <f t="shared" si="1"/>
        <v>42.5</v>
      </c>
      <c r="E18" s="77">
        <f t="shared" si="2"/>
        <v>0.70833333333333337</v>
      </c>
    </row>
    <row r="19" spans="1:5" x14ac:dyDescent="0.3">
      <c r="A19" t="s">
        <v>183</v>
      </c>
      <c r="B19">
        <v>33</v>
      </c>
      <c r="C19">
        <f t="shared" si="0"/>
        <v>49.5</v>
      </c>
      <c r="D19">
        <f t="shared" si="1"/>
        <v>82.5</v>
      </c>
      <c r="E19" s="77">
        <f t="shared" si="2"/>
        <v>1.375</v>
      </c>
    </row>
    <row r="20" spans="1:5" x14ac:dyDescent="0.3">
      <c r="A20" t="s">
        <v>184</v>
      </c>
      <c r="B20">
        <v>23</v>
      </c>
      <c r="C20">
        <f>B2*1.5</f>
        <v>57</v>
      </c>
      <c r="D20">
        <f t="shared" si="1"/>
        <v>80</v>
      </c>
      <c r="E20" s="77">
        <f t="shared" si="2"/>
        <v>1.3333333333333333</v>
      </c>
    </row>
    <row r="21" spans="1:5" x14ac:dyDescent="0.3">
      <c r="A21" t="s">
        <v>185</v>
      </c>
      <c r="B21">
        <v>17</v>
      </c>
      <c r="C21">
        <f t="shared" si="0"/>
        <v>25.5</v>
      </c>
      <c r="D21">
        <f t="shared" si="1"/>
        <v>42.5</v>
      </c>
      <c r="E21" s="77">
        <f t="shared" si="2"/>
        <v>0.70833333333333337</v>
      </c>
    </row>
    <row r="22" spans="1:5" x14ac:dyDescent="0.3">
      <c r="E22" s="77"/>
    </row>
    <row r="23" spans="1:5" x14ac:dyDescent="0.3">
      <c r="A23" s="76" t="s">
        <v>166</v>
      </c>
      <c r="B23">
        <f>SUM(B24:B25)</f>
        <v>48</v>
      </c>
      <c r="C23">
        <f t="shared" si="0"/>
        <v>72</v>
      </c>
      <c r="D23">
        <f t="shared" si="1"/>
        <v>120</v>
      </c>
      <c r="E23" s="77">
        <f t="shared" si="2"/>
        <v>2</v>
      </c>
    </row>
    <row r="24" spans="1:5" x14ac:dyDescent="0.3">
      <c r="A24" t="s">
        <v>186</v>
      </c>
      <c r="B24">
        <v>23</v>
      </c>
      <c r="C24">
        <f t="shared" si="0"/>
        <v>34.5</v>
      </c>
      <c r="D24">
        <f t="shared" si="1"/>
        <v>57.5</v>
      </c>
      <c r="E24" s="77">
        <f t="shared" si="2"/>
        <v>0.95833333333333337</v>
      </c>
    </row>
    <row r="25" spans="1:5" x14ac:dyDescent="0.3">
      <c r="A25" t="s">
        <v>187</v>
      </c>
      <c r="B25">
        <v>25</v>
      </c>
      <c r="C25">
        <f t="shared" si="0"/>
        <v>37.5</v>
      </c>
      <c r="D25">
        <f t="shared" si="1"/>
        <v>62.5</v>
      </c>
      <c r="E25" s="77">
        <f t="shared" si="2"/>
        <v>1.0416666666666667</v>
      </c>
    </row>
    <row r="26" spans="1:5" x14ac:dyDescent="0.3">
      <c r="E26" s="77">
        <f t="shared" si="2"/>
        <v>0</v>
      </c>
    </row>
    <row r="27" spans="1:5" x14ac:dyDescent="0.3">
      <c r="A27" s="76" t="s">
        <v>167</v>
      </c>
      <c r="B27">
        <f>SUM(B28:B31)</f>
        <v>62</v>
      </c>
      <c r="C27">
        <f t="shared" si="0"/>
        <v>93</v>
      </c>
      <c r="D27">
        <f t="shared" si="1"/>
        <v>155</v>
      </c>
      <c r="E27" s="77">
        <f t="shared" si="2"/>
        <v>2.5833333333333335</v>
      </c>
    </row>
    <row r="28" spans="1:5" x14ac:dyDescent="0.3">
      <c r="A28" t="s">
        <v>188</v>
      </c>
      <c r="B28">
        <v>2</v>
      </c>
      <c r="C28">
        <f t="shared" si="0"/>
        <v>3</v>
      </c>
      <c r="D28">
        <f t="shared" si="1"/>
        <v>5</v>
      </c>
      <c r="E28" s="77">
        <f t="shared" si="2"/>
        <v>8.3333333333333329E-2</v>
      </c>
    </row>
    <row r="29" spans="1:5" x14ac:dyDescent="0.3">
      <c r="A29" t="s">
        <v>189</v>
      </c>
      <c r="B29">
        <v>34</v>
      </c>
      <c r="C29">
        <f t="shared" si="0"/>
        <v>51</v>
      </c>
      <c r="D29">
        <f t="shared" si="1"/>
        <v>85</v>
      </c>
      <c r="E29" s="77">
        <f t="shared" si="2"/>
        <v>1.4166666666666667</v>
      </c>
    </row>
    <row r="30" spans="1:5" x14ac:dyDescent="0.3">
      <c r="A30" t="s">
        <v>190</v>
      </c>
      <c r="B30">
        <v>24</v>
      </c>
      <c r="C30">
        <f>B3*1.5</f>
        <v>57</v>
      </c>
      <c r="D30">
        <f t="shared" si="1"/>
        <v>81</v>
      </c>
      <c r="E30" s="77">
        <f t="shared" si="2"/>
        <v>1.35</v>
      </c>
    </row>
    <row r="31" spans="1:5" x14ac:dyDescent="0.3">
      <c r="A31" t="s">
        <v>191</v>
      </c>
      <c r="B31">
        <v>2</v>
      </c>
      <c r="C31">
        <f t="shared" si="0"/>
        <v>3</v>
      </c>
      <c r="D31">
        <f t="shared" si="1"/>
        <v>5</v>
      </c>
      <c r="E31" s="77">
        <f t="shared" si="2"/>
        <v>8.3333333333333329E-2</v>
      </c>
    </row>
    <row r="32" spans="1:5" x14ac:dyDescent="0.3">
      <c r="E32" s="77"/>
    </row>
    <row r="33" spans="1:5" x14ac:dyDescent="0.3">
      <c r="E33" s="77"/>
    </row>
    <row r="34" spans="1:5" x14ac:dyDescent="0.3">
      <c r="A34" s="75" t="s">
        <v>168</v>
      </c>
      <c r="B34" s="55">
        <f>SUM(B35:B39)</f>
        <v>41</v>
      </c>
      <c r="C34" s="55">
        <f t="shared" si="0"/>
        <v>61.5</v>
      </c>
      <c r="D34" s="55">
        <f t="shared" si="1"/>
        <v>102.5</v>
      </c>
      <c r="E34" s="78">
        <f t="shared" si="2"/>
        <v>1.7083333333333333</v>
      </c>
    </row>
    <row r="35" spans="1:5" x14ac:dyDescent="0.3">
      <c r="A35" t="s">
        <v>192</v>
      </c>
      <c r="B35">
        <v>18</v>
      </c>
      <c r="C35">
        <f t="shared" si="0"/>
        <v>27</v>
      </c>
      <c r="D35">
        <f t="shared" si="1"/>
        <v>45</v>
      </c>
      <c r="E35" s="77">
        <f t="shared" si="2"/>
        <v>0.75</v>
      </c>
    </row>
    <row r="36" spans="1:5" x14ac:dyDescent="0.3">
      <c r="A36" t="s">
        <v>193</v>
      </c>
      <c r="B36">
        <v>4</v>
      </c>
      <c r="C36">
        <f t="shared" si="0"/>
        <v>6</v>
      </c>
      <c r="D36">
        <f t="shared" si="1"/>
        <v>10</v>
      </c>
      <c r="E36" s="77">
        <f t="shared" si="2"/>
        <v>0.16666666666666666</v>
      </c>
    </row>
    <row r="37" spans="1:5" x14ac:dyDescent="0.3">
      <c r="A37" t="s">
        <v>194</v>
      </c>
      <c r="B37">
        <v>3</v>
      </c>
      <c r="C37">
        <f t="shared" si="0"/>
        <v>4.5</v>
      </c>
      <c r="D37">
        <f t="shared" si="1"/>
        <v>7.5</v>
      </c>
      <c r="E37" s="77">
        <f t="shared" si="2"/>
        <v>0.125</v>
      </c>
    </row>
    <row r="38" spans="1:5" x14ac:dyDescent="0.3">
      <c r="A38" t="s">
        <v>174</v>
      </c>
      <c r="B38">
        <v>5</v>
      </c>
      <c r="C38">
        <f t="shared" si="0"/>
        <v>7.5</v>
      </c>
      <c r="D38">
        <f t="shared" si="1"/>
        <v>12.5</v>
      </c>
      <c r="E38" s="77">
        <f t="shared" si="2"/>
        <v>0.20833333333333334</v>
      </c>
    </row>
    <row r="39" spans="1:5" x14ac:dyDescent="0.3">
      <c r="A39" t="s">
        <v>175</v>
      </c>
      <c r="B39">
        <v>11</v>
      </c>
      <c r="C39">
        <f t="shared" si="0"/>
        <v>16.5</v>
      </c>
      <c r="D39">
        <f t="shared" si="1"/>
        <v>27.5</v>
      </c>
      <c r="E39" s="77">
        <f t="shared" si="2"/>
        <v>0.45833333333333331</v>
      </c>
    </row>
    <row r="40" spans="1:5" x14ac:dyDescent="0.3">
      <c r="E40" s="77"/>
    </row>
    <row r="41" spans="1:5" x14ac:dyDescent="0.3">
      <c r="E41" s="77"/>
    </row>
    <row r="42" spans="1:5" x14ac:dyDescent="0.3">
      <c r="A42" s="75" t="s">
        <v>169</v>
      </c>
      <c r="B42" s="55">
        <f>SUM(B43:B54)</f>
        <v>263</v>
      </c>
      <c r="C42" s="55">
        <f t="shared" si="0"/>
        <v>394.5</v>
      </c>
      <c r="D42" s="55">
        <f t="shared" si="1"/>
        <v>657.5</v>
      </c>
      <c r="E42" s="78">
        <f t="shared" si="2"/>
        <v>10.958333333333334</v>
      </c>
    </row>
    <row r="43" spans="1:5" x14ac:dyDescent="0.3">
      <c r="A43" t="s">
        <v>195</v>
      </c>
      <c r="B43">
        <v>2</v>
      </c>
      <c r="C43">
        <f t="shared" si="0"/>
        <v>3</v>
      </c>
      <c r="D43">
        <f t="shared" si="1"/>
        <v>5</v>
      </c>
      <c r="E43" s="77">
        <f t="shared" si="2"/>
        <v>8.3333333333333329E-2</v>
      </c>
    </row>
    <row r="44" spans="1:5" x14ac:dyDescent="0.3">
      <c r="A44" t="s">
        <v>196</v>
      </c>
      <c r="B44">
        <v>21</v>
      </c>
      <c r="C44">
        <f t="shared" si="0"/>
        <v>31.5</v>
      </c>
      <c r="D44">
        <f t="shared" si="1"/>
        <v>52.5</v>
      </c>
      <c r="E44" s="77">
        <f t="shared" si="2"/>
        <v>0.875</v>
      </c>
    </row>
    <row r="45" spans="1:5" x14ac:dyDescent="0.3">
      <c r="A45" t="s">
        <v>197</v>
      </c>
      <c r="B45">
        <v>17</v>
      </c>
      <c r="C45">
        <f t="shared" si="0"/>
        <v>25.5</v>
      </c>
      <c r="D45">
        <f t="shared" si="1"/>
        <v>42.5</v>
      </c>
      <c r="E45" s="77">
        <f t="shared" si="2"/>
        <v>0.70833333333333337</v>
      </c>
    </row>
    <row r="46" spans="1:5" x14ac:dyDescent="0.3">
      <c r="A46" t="s">
        <v>198</v>
      </c>
      <c r="B46">
        <v>26</v>
      </c>
      <c r="C46">
        <f t="shared" si="0"/>
        <v>39</v>
      </c>
      <c r="D46">
        <f t="shared" si="1"/>
        <v>65</v>
      </c>
      <c r="E46" s="77">
        <f t="shared" si="2"/>
        <v>1.0833333333333333</v>
      </c>
    </row>
    <row r="47" spans="1:5" x14ac:dyDescent="0.3">
      <c r="A47" t="s">
        <v>199</v>
      </c>
      <c r="B47">
        <v>16</v>
      </c>
      <c r="C47">
        <f t="shared" si="0"/>
        <v>24</v>
      </c>
      <c r="D47">
        <f t="shared" si="1"/>
        <v>40</v>
      </c>
      <c r="E47" s="77">
        <f t="shared" si="2"/>
        <v>0.66666666666666663</v>
      </c>
    </row>
    <row r="48" spans="1:5" x14ac:dyDescent="0.3">
      <c r="A48" t="s">
        <v>200</v>
      </c>
      <c r="B48">
        <v>8</v>
      </c>
      <c r="C48">
        <f t="shared" si="0"/>
        <v>12</v>
      </c>
      <c r="D48">
        <f t="shared" si="1"/>
        <v>20</v>
      </c>
      <c r="E48" s="77">
        <f t="shared" si="2"/>
        <v>0.33333333333333331</v>
      </c>
    </row>
    <row r="49" spans="1:5" x14ac:dyDescent="0.3">
      <c r="A49" t="s">
        <v>201</v>
      </c>
      <c r="B49">
        <v>38</v>
      </c>
      <c r="C49">
        <f t="shared" si="0"/>
        <v>57</v>
      </c>
      <c r="D49">
        <f t="shared" si="1"/>
        <v>95</v>
      </c>
      <c r="E49" s="77">
        <f t="shared" si="2"/>
        <v>1.5833333333333333</v>
      </c>
    </row>
    <row r="50" spans="1:5" x14ac:dyDescent="0.3">
      <c r="A50" t="s">
        <v>202</v>
      </c>
      <c r="B50">
        <v>26</v>
      </c>
      <c r="C50">
        <f>B5*1.5</f>
        <v>153</v>
      </c>
      <c r="D50">
        <f t="shared" si="1"/>
        <v>179</v>
      </c>
      <c r="E50" s="77">
        <f t="shared" si="2"/>
        <v>2.9833333333333334</v>
      </c>
    </row>
    <row r="51" spans="1:5" x14ac:dyDescent="0.3">
      <c r="A51" t="s">
        <v>203</v>
      </c>
      <c r="B51">
        <v>24</v>
      </c>
      <c r="C51">
        <f t="shared" si="0"/>
        <v>36</v>
      </c>
      <c r="D51">
        <f t="shared" si="1"/>
        <v>60</v>
      </c>
      <c r="E51" s="77">
        <f t="shared" si="2"/>
        <v>1</v>
      </c>
    </row>
    <row r="52" spans="1:5" x14ac:dyDescent="0.3">
      <c r="A52" t="s">
        <v>204</v>
      </c>
      <c r="B52">
        <v>38</v>
      </c>
      <c r="C52">
        <f t="shared" si="0"/>
        <v>57</v>
      </c>
      <c r="D52">
        <f t="shared" si="1"/>
        <v>95</v>
      </c>
      <c r="E52" s="77">
        <f t="shared" si="2"/>
        <v>1.5833333333333333</v>
      </c>
    </row>
    <row r="53" spans="1:5" x14ac:dyDescent="0.3">
      <c r="A53" t="s">
        <v>205</v>
      </c>
      <c r="B53">
        <v>21</v>
      </c>
      <c r="C53">
        <f t="shared" si="0"/>
        <v>31.5</v>
      </c>
      <c r="D53">
        <f t="shared" si="1"/>
        <v>52.5</v>
      </c>
      <c r="E53" s="77">
        <f t="shared" si="2"/>
        <v>0.875</v>
      </c>
    </row>
    <row r="54" spans="1:5" x14ac:dyDescent="0.3">
      <c r="A54" t="s">
        <v>206</v>
      </c>
      <c r="B54">
        <v>26</v>
      </c>
      <c r="C54">
        <f t="shared" si="0"/>
        <v>39</v>
      </c>
      <c r="D54">
        <f t="shared" si="1"/>
        <v>65</v>
      </c>
      <c r="E54" s="77">
        <f t="shared" si="2"/>
        <v>1.0833333333333333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49C0E-0B3A-41CB-95CB-257CB110AC6A}">
  <dimension ref="A1:AM34"/>
  <sheetViews>
    <sheetView topLeftCell="A4" workbookViewId="0">
      <selection activeCell="H20" sqref="H20"/>
    </sheetView>
  </sheetViews>
  <sheetFormatPr defaultRowHeight="16.5" x14ac:dyDescent="0.3"/>
  <cols>
    <col min="1" max="1" width="11.625" style="1" bestFit="1" customWidth="1"/>
    <col min="2" max="2" width="18.625" style="1" bestFit="1" customWidth="1"/>
    <col min="3" max="3" width="25.625" style="1" bestFit="1" customWidth="1"/>
    <col min="4" max="4" width="35.25" style="1" bestFit="1" customWidth="1"/>
    <col min="5" max="5" width="33.625" style="1" bestFit="1" customWidth="1"/>
    <col min="6" max="7" width="8.25" style="1" bestFit="1" customWidth="1"/>
    <col min="8" max="9" width="9" style="1"/>
    <col min="10" max="11" width="9" style="1" customWidth="1"/>
    <col min="12" max="16384" width="9" style="1"/>
  </cols>
  <sheetData>
    <row r="1" spans="1:39" x14ac:dyDescent="0.3">
      <c r="A1" s="105" t="s">
        <v>345</v>
      </c>
      <c r="B1" s="105" t="s">
        <v>409</v>
      </c>
      <c r="C1" s="105" t="s">
        <v>346</v>
      </c>
      <c r="D1" s="105" t="s">
        <v>410</v>
      </c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</row>
    <row r="2" spans="1:39" x14ac:dyDescent="0.3">
      <c r="A2" s="157" t="s">
        <v>347</v>
      </c>
      <c r="B2" s="157" t="s">
        <v>348</v>
      </c>
      <c r="C2" s="157" t="s">
        <v>349</v>
      </c>
      <c r="D2" s="157"/>
      <c r="E2" s="157"/>
      <c r="F2" s="154" t="s">
        <v>350</v>
      </c>
      <c r="G2" s="154" t="s">
        <v>351</v>
      </c>
      <c r="H2" s="151" t="s">
        <v>417</v>
      </c>
      <c r="I2" s="152"/>
      <c r="J2" s="152"/>
      <c r="K2" s="153"/>
      <c r="L2" s="151" t="s">
        <v>418</v>
      </c>
      <c r="M2" s="152"/>
      <c r="N2" s="152"/>
      <c r="O2" s="153"/>
      <c r="P2" s="151" t="s">
        <v>419</v>
      </c>
      <c r="Q2" s="152"/>
      <c r="R2" s="152"/>
      <c r="S2" s="153"/>
      <c r="T2" s="151" t="s">
        <v>358</v>
      </c>
      <c r="U2" s="152"/>
      <c r="V2" s="152"/>
      <c r="W2" s="153"/>
      <c r="X2" s="151" t="s">
        <v>359</v>
      </c>
      <c r="Y2" s="152"/>
      <c r="Z2" s="152"/>
      <c r="AA2" s="153"/>
      <c r="AB2" s="151" t="s">
        <v>360</v>
      </c>
      <c r="AC2" s="152"/>
      <c r="AD2" s="152"/>
      <c r="AE2" s="153"/>
      <c r="AF2" s="151" t="s">
        <v>361</v>
      </c>
      <c r="AG2" s="152"/>
      <c r="AH2" s="152"/>
      <c r="AI2" s="153"/>
      <c r="AJ2" s="151" t="s">
        <v>362</v>
      </c>
      <c r="AK2" s="152"/>
      <c r="AL2" s="152"/>
      <c r="AM2" s="153"/>
    </row>
    <row r="3" spans="1:39" x14ac:dyDescent="0.3">
      <c r="A3" s="157"/>
      <c r="B3" s="157"/>
      <c r="C3" s="157"/>
      <c r="D3" s="157"/>
      <c r="E3" s="157"/>
      <c r="F3" s="156"/>
      <c r="G3" s="156"/>
      <c r="H3" s="105">
        <v>1</v>
      </c>
      <c r="I3" s="105">
        <v>2</v>
      </c>
      <c r="J3" s="105">
        <v>3</v>
      </c>
      <c r="K3" s="105">
        <v>4</v>
      </c>
      <c r="L3" s="105">
        <v>1</v>
      </c>
      <c r="M3" s="105">
        <v>2</v>
      </c>
      <c r="N3" s="105">
        <v>3</v>
      </c>
      <c r="O3" s="105">
        <v>4</v>
      </c>
      <c r="P3" s="105">
        <v>1</v>
      </c>
      <c r="Q3" s="105">
        <v>2</v>
      </c>
      <c r="R3" s="105">
        <v>3</v>
      </c>
      <c r="S3" s="105">
        <v>4</v>
      </c>
      <c r="T3" s="105">
        <v>1</v>
      </c>
      <c r="U3" s="105">
        <v>2</v>
      </c>
      <c r="V3" s="105">
        <v>3</v>
      </c>
      <c r="W3" s="105">
        <v>4</v>
      </c>
      <c r="X3" s="105">
        <v>1</v>
      </c>
      <c r="Y3" s="105">
        <v>2</v>
      </c>
      <c r="Z3" s="105">
        <v>3</v>
      </c>
      <c r="AA3" s="105">
        <v>4</v>
      </c>
      <c r="AB3" s="105">
        <v>1</v>
      </c>
      <c r="AC3" s="105">
        <v>2</v>
      </c>
      <c r="AD3" s="105">
        <v>3</v>
      </c>
      <c r="AE3" s="105">
        <v>4</v>
      </c>
      <c r="AF3" s="105">
        <v>1</v>
      </c>
      <c r="AG3" s="105">
        <v>2</v>
      </c>
      <c r="AH3" s="105">
        <v>3</v>
      </c>
      <c r="AI3" s="105">
        <v>4</v>
      </c>
      <c r="AJ3" s="105">
        <v>1</v>
      </c>
      <c r="AK3" s="105">
        <v>2</v>
      </c>
      <c r="AL3" s="105">
        <v>3</v>
      </c>
      <c r="AM3" s="105">
        <v>4</v>
      </c>
    </row>
    <row r="4" spans="1:39" x14ac:dyDescent="0.3">
      <c r="A4" s="105" t="s">
        <v>352</v>
      </c>
      <c r="B4" s="105" t="s">
        <v>363</v>
      </c>
      <c r="C4" s="105" t="s">
        <v>363</v>
      </c>
      <c r="D4" s="105"/>
      <c r="E4" s="105"/>
      <c r="F4" s="105" t="s">
        <v>413</v>
      </c>
      <c r="G4" s="105" t="s">
        <v>415</v>
      </c>
      <c r="H4" s="105"/>
      <c r="I4" s="105"/>
      <c r="J4" s="107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</row>
    <row r="5" spans="1:39" x14ac:dyDescent="0.3">
      <c r="A5" s="105" t="s">
        <v>353</v>
      </c>
      <c r="B5" s="105" t="s">
        <v>365</v>
      </c>
      <c r="C5" s="105" t="s">
        <v>364</v>
      </c>
      <c r="D5" s="105"/>
      <c r="E5" s="105"/>
      <c r="F5" s="105" t="s">
        <v>416</v>
      </c>
      <c r="G5" s="105" t="s">
        <v>414</v>
      </c>
      <c r="H5" s="105"/>
      <c r="I5" s="105"/>
      <c r="J5" s="107"/>
      <c r="K5" s="107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</row>
    <row r="6" spans="1:39" x14ac:dyDescent="0.3">
      <c r="A6" s="157" t="s">
        <v>354</v>
      </c>
      <c r="B6" s="105" t="s">
        <v>366</v>
      </c>
      <c r="C6" s="105"/>
      <c r="D6" s="105"/>
      <c r="E6" s="105"/>
      <c r="F6" s="105" t="s">
        <v>411</v>
      </c>
      <c r="G6" s="105" t="s">
        <v>412</v>
      </c>
      <c r="H6" s="105"/>
      <c r="I6" s="105"/>
      <c r="J6" s="105"/>
      <c r="K6" s="105"/>
      <c r="L6" s="107"/>
      <c r="M6" s="107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</row>
    <row r="7" spans="1:39" x14ac:dyDescent="0.3">
      <c r="A7" s="157"/>
      <c r="B7" s="105" t="s">
        <v>367</v>
      </c>
      <c r="C7" s="105"/>
      <c r="D7" s="105"/>
      <c r="E7" s="105"/>
      <c r="F7" s="105" t="s">
        <v>411</v>
      </c>
      <c r="G7" s="105" t="s">
        <v>412</v>
      </c>
      <c r="H7" s="105"/>
      <c r="I7" s="105"/>
      <c r="J7" s="105"/>
      <c r="K7" s="105"/>
      <c r="L7" s="107"/>
      <c r="M7" s="107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</row>
    <row r="8" spans="1:39" x14ac:dyDescent="0.3">
      <c r="A8" s="154" t="s">
        <v>355</v>
      </c>
      <c r="B8" s="105" t="s">
        <v>368</v>
      </c>
      <c r="C8" s="105" t="s">
        <v>368</v>
      </c>
      <c r="D8" s="105"/>
      <c r="E8" s="105"/>
      <c r="F8" s="105" t="s">
        <v>420</v>
      </c>
      <c r="G8" s="105" t="s">
        <v>409</v>
      </c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7"/>
      <c r="S8" s="107"/>
      <c r="T8" s="107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</row>
    <row r="9" spans="1:39" x14ac:dyDescent="0.3">
      <c r="A9" s="155"/>
      <c r="B9" s="157" t="s">
        <v>355</v>
      </c>
      <c r="C9" s="157" t="s">
        <v>386</v>
      </c>
      <c r="D9" s="105" t="s">
        <v>387</v>
      </c>
      <c r="E9" s="105"/>
      <c r="F9" s="105" t="s">
        <v>396</v>
      </c>
      <c r="G9" s="105" t="s">
        <v>397</v>
      </c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7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</row>
    <row r="10" spans="1:39" x14ac:dyDescent="0.3">
      <c r="A10" s="155"/>
      <c r="B10" s="157"/>
      <c r="C10" s="157"/>
      <c r="D10" s="105" t="s">
        <v>390</v>
      </c>
      <c r="E10" s="105"/>
      <c r="F10" s="105" t="s">
        <v>396</v>
      </c>
      <c r="G10" s="105" t="s">
        <v>397</v>
      </c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7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</row>
    <row r="11" spans="1:39" x14ac:dyDescent="0.3">
      <c r="A11" s="155"/>
      <c r="B11" s="157"/>
      <c r="C11" s="157" t="s">
        <v>370</v>
      </c>
      <c r="D11" s="105" t="s">
        <v>371</v>
      </c>
      <c r="E11" s="105"/>
      <c r="F11" s="105" t="s">
        <v>398</v>
      </c>
      <c r="G11" s="105" t="s">
        <v>399</v>
      </c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7"/>
      <c r="Z11" s="107"/>
      <c r="AA11" s="107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</row>
    <row r="12" spans="1:39" x14ac:dyDescent="0.3">
      <c r="A12" s="155"/>
      <c r="B12" s="157"/>
      <c r="C12" s="157"/>
      <c r="D12" s="105" t="s">
        <v>372</v>
      </c>
      <c r="E12" s="105"/>
      <c r="F12" s="105" t="s">
        <v>400</v>
      </c>
      <c r="G12" s="105" t="s">
        <v>421</v>
      </c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7"/>
      <c r="AB12" s="107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</row>
    <row r="13" spans="1:39" x14ac:dyDescent="0.3">
      <c r="A13" s="155"/>
      <c r="B13" s="157"/>
      <c r="C13" s="157"/>
      <c r="D13" s="105" t="s">
        <v>373</v>
      </c>
      <c r="E13" s="105"/>
      <c r="F13" s="105" t="s">
        <v>401</v>
      </c>
      <c r="G13" s="105" t="s">
        <v>402</v>
      </c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7"/>
      <c r="AE13" s="107"/>
      <c r="AF13" s="105"/>
      <c r="AG13" s="105"/>
      <c r="AH13" s="105"/>
      <c r="AI13" s="105"/>
      <c r="AJ13" s="105"/>
      <c r="AK13" s="105"/>
      <c r="AL13" s="105"/>
      <c r="AM13" s="105"/>
    </row>
    <row r="14" spans="1:39" x14ac:dyDescent="0.3">
      <c r="A14" s="155"/>
      <c r="B14" s="157"/>
      <c r="C14" s="157"/>
      <c r="D14" s="157" t="s">
        <v>374</v>
      </c>
      <c r="E14" s="105" t="s">
        <v>376</v>
      </c>
      <c r="F14" s="105" t="s">
        <v>404</v>
      </c>
      <c r="G14" s="105" t="s">
        <v>405</v>
      </c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7"/>
      <c r="AF14" s="105"/>
      <c r="AG14" s="105"/>
      <c r="AH14" s="105"/>
      <c r="AI14" s="105"/>
      <c r="AJ14" s="105"/>
      <c r="AK14" s="105"/>
      <c r="AL14" s="105"/>
      <c r="AM14" s="105"/>
    </row>
    <row r="15" spans="1:39" x14ac:dyDescent="0.3">
      <c r="A15" s="155"/>
      <c r="B15" s="157"/>
      <c r="C15" s="157"/>
      <c r="D15" s="157"/>
      <c r="E15" s="105" t="s">
        <v>375</v>
      </c>
      <c r="F15" s="105" t="s">
        <v>404</v>
      </c>
      <c r="G15" s="105" t="s">
        <v>405</v>
      </c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7"/>
      <c r="AF15" s="105"/>
      <c r="AG15" s="105"/>
      <c r="AH15" s="105"/>
      <c r="AI15" s="105"/>
      <c r="AJ15" s="105"/>
      <c r="AK15" s="105"/>
      <c r="AL15" s="105"/>
      <c r="AM15" s="105"/>
    </row>
    <row r="16" spans="1:39" x14ac:dyDescent="0.3">
      <c r="A16" s="155"/>
      <c r="B16" s="157"/>
      <c r="C16" s="157" t="s">
        <v>377</v>
      </c>
      <c r="D16" s="105" t="s">
        <v>378</v>
      </c>
      <c r="E16" s="105"/>
      <c r="F16" s="105" t="s">
        <v>406</v>
      </c>
      <c r="G16" s="105" t="s">
        <v>451</v>
      </c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7"/>
      <c r="AG16" s="105"/>
      <c r="AH16" s="105"/>
      <c r="AI16" s="105"/>
      <c r="AJ16" s="105"/>
      <c r="AK16" s="105"/>
      <c r="AL16" s="105"/>
      <c r="AM16" s="105"/>
    </row>
    <row r="17" spans="1:39" x14ac:dyDescent="0.3">
      <c r="A17" s="155"/>
      <c r="B17" s="157"/>
      <c r="C17" s="157"/>
      <c r="D17" s="105" t="s">
        <v>379</v>
      </c>
      <c r="E17" s="105"/>
      <c r="F17" s="105" t="s">
        <v>406</v>
      </c>
      <c r="G17" s="105" t="s">
        <v>451</v>
      </c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7"/>
      <c r="AG17" s="105"/>
      <c r="AH17" s="105"/>
      <c r="AI17" s="105"/>
      <c r="AJ17" s="105"/>
      <c r="AK17" s="105"/>
      <c r="AL17" s="105"/>
      <c r="AM17" s="105"/>
    </row>
    <row r="18" spans="1:39" x14ac:dyDescent="0.3">
      <c r="A18" s="155"/>
      <c r="B18" s="157"/>
      <c r="C18" s="157"/>
      <c r="D18" s="105" t="s">
        <v>380</v>
      </c>
      <c r="E18" s="105"/>
      <c r="F18" s="105" t="s">
        <v>406</v>
      </c>
      <c r="G18" s="105" t="s">
        <v>451</v>
      </c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7"/>
      <c r="AG18" s="105"/>
      <c r="AH18" s="105"/>
      <c r="AI18" s="105"/>
      <c r="AJ18" s="105"/>
      <c r="AK18" s="105"/>
      <c r="AL18" s="105"/>
      <c r="AM18" s="105"/>
    </row>
    <row r="19" spans="1:39" x14ac:dyDescent="0.3">
      <c r="A19" s="155"/>
      <c r="B19" s="157"/>
      <c r="C19" s="157"/>
      <c r="D19" s="105" t="s">
        <v>381</v>
      </c>
      <c r="E19" s="105"/>
      <c r="F19" s="105" t="s">
        <v>406</v>
      </c>
      <c r="G19" s="105" t="s">
        <v>451</v>
      </c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7"/>
      <c r="AG19" s="105"/>
      <c r="AH19" s="105"/>
      <c r="AI19" s="105"/>
      <c r="AJ19" s="105"/>
      <c r="AK19" s="105"/>
      <c r="AL19" s="105"/>
      <c r="AM19" s="105"/>
    </row>
    <row r="20" spans="1:39" x14ac:dyDescent="0.3">
      <c r="A20" s="155"/>
      <c r="B20" s="157"/>
      <c r="C20" s="157"/>
      <c r="D20" s="105" t="s">
        <v>407</v>
      </c>
      <c r="E20" s="105"/>
      <c r="F20" s="105" t="s">
        <v>408</v>
      </c>
      <c r="G20" s="105" t="s">
        <v>464</v>
      </c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7"/>
      <c r="AH20" s="105"/>
      <c r="AI20" s="105"/>
      <c r="AJ20" s="105"/>
      <c r="AK20" s="105"/>
      <c r="AL20" s="105"/>
      <c r="AM20" s="105"/>
    </row>
    <row r="21" spans="1:39" x14ac:dyDescent="0.3">
      <c r="A21" s="155"/>
      <c r="B21" s="157"/>
      <c r="C21" s="157" t="s">
        <v>382</v>
      </c>
      <c r="D21" s="105" t="s">
        <v>383</v>
      </c>
      <c r="E21" s="105"/>
      <c r="F21" s="105" t="s">
        <v>452</v>
      </c>
      <c r="G21" s="105" t="s">
        <v>453</v>
      </c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</row>
    <row r="22" spans="1:39" x14ac:dyDescent="0.3">
      <c r="A22" s="155"/>
      <c r="B22" s="157"/>
      <c r="C22" s="157"/>
      <c r="D22" s="105" t="s">
        <v>384</v>
      </c>
      <c r="E22" s="105"/>
      <c r="F22" s="105" t="s">
        <v>452</v>
      </c>
      <c r="G22" s="105" t="s">
        <v>453</v>
      </c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</row>
    <row r="23" spans="1:39" x14ac:dyDescent="0.3">
      <c r="A23" s="155"/>
      <c r="B23" s="157"/>
      <c r="C23" s="157"/>
      <c r="D23" s="105" t="s">
        <v>385</v>
      </c>
      <c r="E23" s="105"/>
      <c r="F23" s="105" t="s">
        <v>452</v>
      </c>
      <c r="G23" s="105" t="s">
        <v>453</v>
      </c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</row>
    <row r="24" spans="1:39" x14ac:dyDescent="0.3">
      <c r="A24" s="155"/>
      <c r="B24" s="157"/>
      <c r="C24" s="105" t="s">
        <v>369</v>
      </c>
      <c r="D24" s="105"/>
      <c r="E24" s="105"/>
      <c r="F24" s="105" t="s">
        <v>454</v>
      </c>
      <c r="G24" s="105" t="s">
        <v>455</v>
      </c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</row>
    <row r="25" spans="1:39" x14ac:dyDescent="0.3">
      <c r="A25" s="155"/>
      <c r="B25" s="157"/>
      <c r="C25" s="157" t="s">
        <v>391</v>
      </c>
      <c r="D25" s="157" t="s">
        <v>392</v>
      </c>
      <c r="E25" s="105" t="s">
        <v>393</v>
      </c>
      <c r="F25" s="105" t="s">
        <v>449</v>
      </c>
      <c r="G25" s="105" t="s">
        <v>458</v>
      </c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</row>
    <row r="26" spans="1:39" x14ac:dyDescent="0.3">
      <c r="A26" s="155"/>
      <c r="B26" s="157"/>
      <c r="C26" s="157"/>
      <c r="D26" s="157"/>
      <c r="E26" s="105" t="s">
        <v>394</v>
      </c>
      <c r="F26" s="105" t="s">
        <v>449</v>
      </c>
      <c r="G26" s="105" t="s">
        <v>458</v>
      </c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</row>
    <row r="27" spans="1:39" x14ac:dyDescent="0.3">
      <c r="A27" s="155"/>
      <c r="B27" s="157"/>
      <c r="C27" s="157"/>
      <c r="D27" s="157" t="s">
        <v>395</v>
      </c>
      <c r="E27" s="105" t="s">
        <v>388</v>
      </c>
      <c r="F27" s="105" t="s">
        <v>459</v>
      </c>
      <c r="G27" s="105" t="s">
        <v>460</v>
      </c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</row>
    <row r="28" spans="1:39" x14ac:dyDescent="0.3">
      <c r="A28" s="155"/>
      <c r="B28" s="157"/>
      <c r="C28" s="157"/>
      <c r="D28" s="157"/>
      <c r="E28" s="105" t="s">
        <v>389</v>
      </c>
      <c r="F28" s="105" t="s">
        <v>459</v>
      </c>
      <c r="G28" s="105" t="s">
        <v>460</v>
      </c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</row>
    <row r="29" spans="1:39" x14ac:dyDescent="0.3">
      <c r="A29" s="155"/>
      <c r="B29" s="157"/>
      <c r="C29" s="157"/>
      <c r="D29" s="157"/>
      <c r="E29" s="105" t="s">
        <v>387</v>
      </c>
      <c r="F29" s="105" t="s">
        <v>459</v>
      </c>
      <c r="G29" s="105" t="s">
        <v>460</v>
      </c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</row>
    <row r="30" spans="1:39" x14ac:dyDescent="0.3">
      <c r="A30" s="155"/>
      <c r="B30" s="157"/>
      <c r="C30" s="157"/>
      <c r="D30" s="157"/>
      <c r="E30" s="105" t="s">
        <v>390</v>
      </c>
      <c r="F30" s="105" t="s">
        <v>459</v>
      </c>
      <c r="G30" s="105" t="s">
        <v>460</v>
      </c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</row>
    <row r="31" spans="1:39" x14ac:dyDescent="0.3">
      <c r="A31" s="156"/>
      <c r="B31" s="105" t="s">
        <v>403</v>
      </c>
      <c r="C31" s="157" t="s">
        <v>335</v>
      </c>
      <c r="D31" s="157"/>
      <c r="E31" s="157"/>
      <c r="F31" s="105" t="s">
        <v>461</v>
      </c>
      <c r="G31" s="105" t="s">
        <v>450</v>
      </c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</row>
    <row r="32" spans="1:39" x14ac:dyDescent="0.3">
      <c r="A32" s="105" t="s">
        <v>356</v>
      </c>
      <c r="B32" s="106"/>
      <c r="C32" s="105"/>
      <c r="D32" s="105"/>
      <c r="E32" s="105"/>
      <c r="F32" s="105" t="s">
        <v>462</v>
      </c>
      <c r="G32" s="105" t="s">
        <v>463</v>
      </c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</row>
    <row r="33" spans="1:39" x14ac:dyDescent="0.3">
      <c r="A33" s="112" t="s">
        <v>357</v>
      </c>
      <c r="B33" s="113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</row>
    <row r="34" spans="1:39" x14ac:dyDescent="0.3">
      <c r="A34" s="114"/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</row>
  </sheetData>
  <mergeCells count="25">
    <mergeCell ref="D14:D15"/>
    <mergeCell ref="C11:C15"/>
    <mergeCell ref="A2:A3"/>
    <mergeCell ref="B2:B3"/>
    <mergeCell ref="C25:C30"/>
    <mergeCell ref="C21:C23"/>
    <mergeCell ref="C16:C20"/>
    <mergeCell ref="D25:D26"/>
    <mergeCell ref="D27:D30"/>
    <mergeCell ref="AF2:AI2"/>
    <mergeCell ref="AJ2:AM2"/>
    <mergeCell ref="A8:A31"/>
    <mergeCell ref="F2:F3"/>
    <mergeCell ref="G2:G3"/>
    <mergeCell ref="H2:K2"/>
    <mergeCell ref="L2:O2"/>
    <mergeCell ref="P2:S2"/>
    <mergeCell ref="T2:W2"/>
    <mergeCell ref="X2:AA2"/>
    <mergeCell ref="AB2:AE2"/>
    <mergeCell ref="C9:C10"/>
    <mergeCell ref="C31:E31"/>
    <mergeCell ref="C2:E3"/>
    <mergeCell ref="A6:A7"/>
    <mergeCell ref="B9:B3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3월</vt:lpstr>
      <vt:lpstr>3-4월</vt:lpstr>
      <vt:lpstr>5-6월</vt:lpstr>
      <vt:lpstr>6-7월</vt:lpstr>
      <vt:lpstr>7-8월</vt:lpstr>
      <vt:lpstr>9월</vt:lpstr>
      <vt:lpstr>소요 시간 정리</vt:lpstr>
      <vt:lpstr>WBS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이정빈</dc:creator>
  <cp:lastModifiedBy>이정빈</cp:lastModifiedBy>
  <dcterms:created xsi:type="dcterms:W3CDTF">2022-03-02T04:25:10Z</dcterms:created>
  <dcterms:modified xsi:type="dcterms:W3CDTF">2022-08-19T13:55:05Z</dcterms:modified>
</cp:coreProperties>
</file>