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bin\개발일정\"/>
    </mc:Choice>
  </mc:AlternateContent>
  <xr:revisionPtr revIDLastSave="0" documentId="13_ncr:1_{478C2C45-7688-42B7-B989-8195F5783F0D}" xr6:coauthVersionLast="47" xr6:coauthVersionMax="47" xr10:uidLastSave="{00000000-0000-0000-0000-000000000000}"/>
  <bookViews>
    <workbookView xWindow="-28920" yWindow="-120" windowWidth="29040" windowHeight="15840" activeTab="3" xr2:uid="{35D19782-2640-4577-BDC1-AB3DBC55561F}"/>
  </bookViews>
  <sheets>
    <sheet name="Sheet1" sheetId="1" r:id="rId1"/>
    <sheet name="Sheet2" sheetId="2" r:id="rId2"/>
    <sheet name="Sheet3" sheetId="3" r:id="rId3"/>
    <sheet name="Sheet5" sheetId="5" r:id="rId4"/>
    <sheet name="소요 시간 정리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D2" i="4"/>
  <c r="D3" i="4"/>
  <c r="E3" i="4" s="1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3" i="4"/>
  <c r="E24" i="4"/>
  <c r="E25" i="4"/>
  <c r="E26" i="4"/>
  <c r="E27" i="4"/>
  <c r="E28" i="4"/>
  <c r="E29" i="4"/>
  <c r="E30" i="4"/>
  <c r="E31" i="4"/>
  <c r="E34" i="4"/>
  <c r="E35" i="4"/>
  <c r="E36" i="4"/>
  <c r="E37" i="4"/>
  <c r="E38" i="4"/>
  <c r="E39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D5" i="4"/>
  <c r="D6" i="4"/>
  <c r="D7" i="4"/>
  <c r="D8" i="4"/>
  <c r="D9" i="4"/>
  <c r="D11" i="4"/>
  <c r="D12" i="4"/>
  <c r="D13" i="4"/>
  <c r="D14" i="4"/>
  <c r="D15" i="4"/>
  <c r="D16" i="4"/>
  <c r="D17" i="4"/>
  <c r="D18" i="4"/>
  <c r="D19" i="4"/>
  <c r="D20" i="4"/>
  <c r="D21" i="4"/>
  <c r="D23" i="4"/>
  <c r="D24" i="4"/>
  <c r="D25" i="4"/>
  <c r="D27" i="4"/>
  <c r="D28" i="4"/>
  <c r="D29" i="4"/>
  <c r="D30" i="4"/>
  <c r="D31" i="4"/>
  <c r="D34" i="4"/>
  <c r="D35" i="4"/>
  <c r="D36" i="4"/>
  <c r="D37" i="4"/>
  <c r="D38" i="4"/>
  <c r="D39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C13" i="4"/>
  <c r="C50" i="4"/>
  <c r="C30" i="4"/>
  <c r="C20" i="4"/>
  <c r="C2" i="4"/>
  <c r="C5" i="4"/>
  <c r="C6" i="4"/>
  <c r="C7" i="4"/>
  <c r="C8" i="4"/>
  <c r="C9" i="4"/>
  <c r="C12" i="4"/>
  <c r="C14" i="4"/>
  <c r="C15" i="4"/>
  <c r="C16" i="4"/>
  <c r="C17" i="4"/>
  <c r="C18" i="4"/>
  <c r="C19" i="4"/>
  <c r="C21" i="4"/>
  <c r="C23" i="4"/>
  <c r="C24" i="4"/>
  <c r="C25" i="4"/>
  <c r="C28" i="4"/>
  <c r="C29" i="4"/>
  <c r="C31" i="4"/>
  <c r="C34" i="4"/>
  <c r="C35" i="4"/>
  <c r="C36" i="4"/>
  <c r="C37" i="4"/>
  <c r="C38" i="4"/>
  <c r="C39" i="4"/>
  <c r="C43" i="4"/>
  <c r="C44" i="4"/>
  <c r="C45" i="4"/>
  <c r="C46" i="4"/>
  <c r="C47" i="4"/>
  <c r="C48" i="4"/>
  <c r="C49" i="4"/>
  <c r="C51" i="4"/>
  <c r="C52" i="4"/>
  <c r="C53" i="4"/>
  <c r="C54" i="4"/>
  <c r="C3" i="4"/>
  <c r="B42" i="4"/>
  <c r="C42" i="4" s="1"/>
  <c r="B34" i="4"/>
  <c r="B12" i="4"/>
  <c r="B27" i="4"/>
  <c r="C27" i="4" s="1"/>
  <c r="B23" i="4"/>
  <c r="B5" i="4"/>
  <c r="B2" i="4"/>
  <c r="B81" i="2"/>
  <c r="B82" i="2"/>
  <c r="L30" i="2"/>
  <c r="H30" i="2"/>
  <c r="I30" i="2"/>
  <c r="K30" i="2"/>
  <c r="J30" i="2"/>
  <c r="N26" i="2"/>
  <c r="M26" i="2"/>
  <c r="K21" i="2"/>
  <c r="J21" i="2"/>
  <c r="I21" i="2"/>
  <c r="H21" i="2"/>
  <c r="N17" i="2"/>
  <c r="M17" i="2"/>
  <c r="L17" i="2"/>
  <c r="K17" i="2"/>
  <c r="J17" i="2"/>
  <c r="I17" i="2"/>
  <c r="H17" i="2"/>
  <c r="N13" i="2"/>
  <c r="M13" i="2"/>
  <c r="L13" i="2"/>
  <c r="K13" i="2"/>
  <c r="J13" i="2"/>
  <c r="I13" i="2"/>
  <c r="B11" i="4" l="1"/>
  <c r="C11" i="4" s="1"/>
  <c r="C81" i="2"/>
</calcChain>
</file>

<file path=xl/sharedStrings.xml><?xml version="1.0" encoding="utf-8"?>
<sst xmlns="http://schemas.openxmlformats.org/spreadsheetml/2006/main" count="369" uniqueCount="267">
  <si>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</si>
  <si>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</si>
  <si>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</si>
  <si>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</si>
  <si>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</si>
  <si>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</si>
  <si>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</si>
  <si>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</si>
  <si>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</si>
  <si>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</si>
  <si>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</si>
  <si>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</si>
  <si>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</si>
  <si>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</si>
  <si>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</si>
  <si>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</si>
  <si>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</si>
  <si>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</si>
  <si>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</si>
  <si>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</si>
  <si>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</si>
  <si>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</si>
  <si>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</si>
  <si>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</si>
  <si>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</si>
  <si>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</si>
  <si>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</si>
  <si>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</si>
  <si>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</si>
  <si>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</si>
  <si>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</si>
  <si>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</si>
  <si>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</si>
  <si>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</si>
  <si>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</si>
  <si>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</si>
  <si>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</si>
  <si>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</si>
  <si>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개발을 위한 공부</t>
  </si>
  <si>
    <t>개발을 위한 공부</t>
    <phoneticPr fontId="1" type="noConversion"/>
  </si>
  <si>
    <t>total</t>
    <phoneticPr fontId="1" type="noConversion"/>
  </si>
  <si>
    <t>avg</t>
    <phoneticPr fontId="1" type="noConversion"/>
  </si>
  <si>
    <t>소요시간</t>
    <phoneticPr fontId="1" type="noConversion"/>
  </si>
  <si>
    <t>2, 3, 4</t>
    <phoneticPr fontId="1" type="noConversion"/>
  </si>
  <si>
    <t>5, 6, 7</t>
    <phoneticPr fontId="1" type="noConversion"/>
  </si>
  <si>
    <t>8, 9, 10</t>
    <phoneticPr fontId="1" type="noConversion"/>
  </si>
  <si>
    <t>11, 12, 13</t>
    <phoneticPr fontId="1" type="noConversion"/>
  </si>
  <si>
    <t>14, 15</t>
    <phoneticPr fontId="1" type="noConversion"/>
  </si>
  <si>
    <t>16, 17, 18, 19</t>
    <phoneticPr fontId="1" type="noConversion"/>
  </si>
  <si>
    <t>20, 21, 22</t>
    <phoneticPr fontId="1" type="noConversion"/>
  </si>
  <si>
    <t>42, 43, 44</t>
    <phoneticPr fontId="1" type="noConversion"/>
  </si>
  <si>
    <t>임시</t>
    <phoneticPr fontId="1" type="noConversion"/>
  </si>
  <si>
    <t>강의 번호</t>
    <phoneticPr fontId="1" type="noConversion"/>
  </si>
  <si>
    <t>소요 시간</t>
    <phoneticPr fontId="1" type="noConversion"/>
  </si>
  <si>
    <t>날짜</t>
    <phoneticPr fontId="1" type="noConversion"/>
  </si>
  <si>
    <t>4월 1일</t>
    <phoneticPr fontId="1" type="noConversion"/>
  </si>
  <si>
    <t>4월 2일</t>
  </si>
  <si>
    <t>4월 3일</t>
    <phoneticPr fontId="1" type="noConversion"/>
  </si>
  <si>
    <t>4월 4일</t>
  </si>
  <si>
    <t>4월 5일</t>
  </si>
  <si>
    <t>4월 6일</t>
  </si>
  <si>
    <t>4월 7일</t>
  </si>
  <si>
    <t>4월 8일</t>
  </si>
  <si>
    <t>4월 9일</t>
  </si>
  <si>
    <t>4월 10일</t>
    <phoneticPr fontId="1" type="noConversion"/>
  </si>
  <si>
    <t>4월 11일</t>
  </si>
  <si>
    <t>4월 12일</t>
  </si>
  <si>
    <t>4월 13일</t>
  </si>
  <si>
    <t>4월 14일</t>
  </si>
  <si>
    <t>4월 15일</t>
  </si>
  <si>
    <t>4월 16일</t>
  </si>
  <si>
    <t>4월 17일</t>
    <phoneticPr fontId="1" type="noConversion"/>
  </si>
  <si>
    <t>4월 18일</t>
  </si>
  <si>
    <t>4월 19일</t>
  </si>
  <si>
    <t>4월 20일</t>
  </si>
  <si>
    <t>4월 21일</t>
  </si>
  <si>
    <t>4월 22일</t>
  </si>
  <si>
    <t>4월 23일</t>
  </si>
  <si>
    <t>4월 24일</t>
    <phoneticPr fontId="1" type="noConversion"/>
  </si>
  <si>
    <t>4월 25일</t>
  </si>
  <si>
    <t>4월 26일</t>
  </si>
  <si>
    <t>4월 27일</t>
  </si>
  <si>
    <t>4월 28일</t>
  </si>
  <si>
    <t>4월 29일</t>
  </si>
  <si>
    <t>4월 30일</t>
  </si>
  <si>
    <t>52, 53, 54</t>
    <phoneticPr fontId="1" type="noConversion"/>
  </si>
  <si>
    <t>63, 64</t>
    <phoneticPr fontId="1" type="noConversion"/>
  </si>
  <si>
    <t>24, 25,  26</t>
    <phoneticPr fontId="1" type="noConversion"/>
  </si>
  <si>
    <t>27, 28</t>
    <phoneticPr fontId="1" type="noConversion"/>
  </si>
  <si>
    <t>29, 30, 31</t>
    <phoneticPr fontId="1" type="noConversion"/>
  </si>
  <si>
    <t>32, 33</t>
    <phoneticPr fontId="1" type="noConversion"/>
  </si>
  <si>
    <t>34, 35, 36</t>
    <phoneticPr fontId="1" type="noConversion"/>
  </si>
  <si>
    <t>37, 38, 39, 40, 41</t>
    <phoneticPr fontId="1" type="noConversion"/>
  </si>
  <si>
    <t>45, 46, 47</t>
    <phoneticPr fontId="1" type="noConversion"/>
  </si>
  <si>
    <t>48, 49</t>
    <phoneticPr fontId="1" type="noConversion"/>
  </si>
  <si>
    <t>50, 51</t>
    <phoneticPr fontId="1" type="noConversion"/>
  </si>
  <si>
    <t>55, 56, 57, 58</t>
    <phoneticPr fontId="1" type="noConversion"/>
  </si>
  <si>
    <t>59, 60</t>
    <phoneticPr fontId="1" type="noConversion"/>
  </si>
  <si>
    <t>61, 62</t>
    <phoneticPr fontId="1" type="noConversion"/>
  </si>
  <si>
    <t>65, 66</t>
    <phoneticPr fontId="1" type="noConversion"/>
  </si>
  <si>
    <t>메시지-1</t>
    <phoneticPr fontId="1" type="noConversion"/>
  </si>
  <si>
    <t>메시지-2</t>
  </si>
  <si>
    <t>메시지-3</t>
  </si>
  <si>
    <t>메시지-4</t>
  </si>
  <si>
    <t>메시지-5</t>
  </si>
  <si>
    <t>메시지-6</t>
  </si>
  <si>
    <t>메시지-7</t>
  </si>
  <si>
    <t>메시지-8</t>
  </si>
  <si>
    <t>web_jsp_117</t>
    <phoneticPr fontId="1" type="noConversion"/>
  </si>
  <si>
    <t>web_jsp_116</t>
    <phoneticPr fontId="1" type="noConversion"/>
  </si>
  <si>
    <t>web_jsp_115</t>
    <phoneticPr fontId="1" type="noConversion"/>
  </si>
  <si>
    <t>web_jsp_114</t>
    <phoneticPr fontId="1" type="noConversion"/>
  </si>
  <si>
    <t>web_jsp_113</t>
    <phoneticPr fontId="1" type="noConversion"/>
  </si>
  <si>
    <t>web_jsp_112</t>
    <phoneticPr fontId="1" type="noConversion"/>
  </si>
  <si>
    <t>s</t>
    <phoneticPr fontId="1" type="noConversion"/>
  </si>
  <si>
    <t>좋아요-1</t>
    <phoneticPr fontId="1" type="noConversion"/>
  </si>
  <si>
    <t>좋아요-2</t>
  </si>
  <si>
    <t>좋아요-3</t>
  </si>
  <si>
    <t>좋아요-4</t>
  </si>
  <si>
    <t>web_jsp_122</t>
    <phoneticPr fontId="1" type="noConversion"/>
  </si>
  <si>
    <t>web_jsp_123</t>
  </si>
  <si>
    <t>web_jsp_124</t>
  </si>
  <si>
    <t>web_jsp_125</t>
  </si>
  <si>
    <t>개발 환경 설정</t>
    <phoneticPr fontId="1" type="noConversion"/>
  </si>
  <si>
    <t>5월 3일</t>
    <phoneticPr fontId="1" type="noConversion"/>
  </si>
  <si>
    <t>5월 4일</t>
    <phoneticPr fontId="1" type="noConversion"/>
  </si>
  <si>
    <t>5월 5일</t>
    <phoneticPr fontId="1" type="noConversion"/>
  </si>
  <si>
    <t>5월 6일</t>
    <phoneticPr fontId="1" type="noConversion"/>
  </si>
  <si>
    <t>5월 7일</t>
    <phoneticPr fontId="1" type="noConversion"/>
  </si>
  <si>
    <t>5월 8일</t>
    <phoneticPr fontId="1" type="noConversion"/>
  </si>
  <si>
    <t>5월 9일</t>
  </si>
  <si>
    <t>5월 10일</t>
  </si>
  <si>
    <t>5월 11일</t>
  </si>
  <si>
    <t>5월 12일</t>
  </si>
  <si>
    <t>5월 13일</t>
  </si>
  <si>
    <t>5월 14일</t>
  </si>
  <si>
    <t>5월 15일</t>
    <phoneticPr fontId="1" type="noConversion"/>
  </si>
  <si>
    <t>5월 16일</t>
  </si>
  <si>
    <t>5월 17일</t>
  </si>
  <si>
    <t>5월 18일</t>
  </si>
  <si>
    <t>5월 19일</t>
  </si>
  <si>
    <t>5월 20일</t>
  </si>
  <si>
    <t>5월 21일</t>
  </si>
  <si>
    <t>5월 22일</t>
    <phoneticPr fontId="1" type="noConversion"/>
  </si>
  <si>
    <t>5월 23일</t>
  </si>
  <si>
    <t>5월 24일</t>
  </si>
  <si>
    <t>5월 25일</t>
  </si>
  <si>
    <t>5월 26일</t>
  </si>
  <si>
    <t>5월 27일</t>
  </si>
  <si>
    <t>5월 28일</t>
  </si>
  <si>
    <t>5월 29일</t>
    <phoneticPr fontId="1" type="noConversion"/>
  </si>
  <si>
    <t>5월 30일</t>
  </si>
  <si>
    <t>5월 31일</t>
  </si>
  <si>
    <t>6월 1일</t>
    <phoneticPr fontId="1" type="noConversion"/>
  </si>
  <si>
    <t>6월 2일</t>
  </si>
  <si>
    <t>6월 3일</t>
  </si>
  <si>
    <t>6월 4일</t>
  </si>
  <si>
    <t>ex프로젝트 만들고 유튜브 따라서 연습하면서 MyCloset 환경 설정 및 구상</t>
    <phoneticPr fontId="1" type="noConversion"/>
  </si>
  <si>
    <t>내용</t>
    <phoneticPr fontId="1" type="noConversion"/>
  </si>
  <si>
    <t>3월 ~ 4월</t>
    <phoneticPr fontId="1" type="noConversion"/>
  </si>
  <si>
    <t>5월 ~ 6월</t>
    <phoneticPr fontId="1" type="noConversion"/>
  </si>
  <si>
    <t>1. 스프링 기본 프로젝트 구조 이해
2. 게시판 기본 틀 구현 (디자인 제외)
3. Board 데이터 테이블 구현</t>
    <phoneticPr fontId="1" type="noConversion"/>
  </si>
  <si>
    <t>&lt;기본 필요&gt;</t>
  </si>
  <si>
    <t>&lt;공지사항&gt;</t>
  </si>
  <si>
    <t>&lt;회원관리&gt;</t>
  </si>
  <si>
    <t>(회원 가입)</t>
  </si>
  <si>
    <t>(회원 리스트)</t>
  </si>
  <si>
    <t>(회원 정보 보기)</t>
  </si>
  <si>
    <t>&lt;fileupload&gt;</t>
  </si>
  <si>
    <t>&lt;image upload&gt;</t>
  </si>
  <si>
    <t xml:space="preserve"> 회원가입 처리 1</t>
  </si>
  <si>
    <t xml:space="preserve"> 회원가입 처리 2</t>
  </si>
  <si>
    <t xml:space="preserve"> 회원가입 폼 1</t>
  </si>
  <si>
    <t xml:space="preserve"> 회원가입 폼 2, datapicker</t>
  </si>
  <si>
    <t xml:space="preserve"> file 여러개 받기 1</t>
  </si>
  <si>
    <t xml:space="preserve"> file 여러개 받기 2</t>
  </si>
  <si>
    <t xml:space="preserve"> 검색 처리</t>
  </si>
  <si>
    <t xml:space="preserve"> crud 작성</t>
  </si>
  <si>
    <t xml:space="preserve"> 일반 검색</t>
  </si>
  <si>
    <t xml:space="preserve"> 기간 검색</t>
  </si>
  <si>
    <t xml:space="preserve"> 공지 등록</t>
  </si>
  <si>
    <t xml:space="preserve"> 로그인, 로그 아웃</t>
  </si>
  <si>
    <t xml:space="preserve"> ajax를 이용한 실시간 아이디 중복체크</t>
  </si>
  <si>
    <t xml:space="preserve"> 비밀번호 찾기</t>
  </si>
  <si>
    <t xml:space="preserve"> 아이디 중복체크, 비번 유효성 검사</t>
  </si>
  <si>
    <t>데이터 전송과 가입 처리</t>
  </si>
  <si>
    <t xml:space="preserve"> 리스트 데이터 가져오기</t>
  </si>
  <si>
    <t xml:space="preserve"> 리스트 데이터 보여주기</t>
  </si>
  <si>
    <t xml:space="preserve"> 데이터 가져오기</t>
  </si>
  <si>
    <t xml:space="preserve"> 데이터 보여주기</t>
  </si>
  <si>
    <t xml:space="preserve"> 회원 상태 변경하기</t>
  </si>
  <si>
    <t xml:space="preserve"> 회원 등급 변경하기</t>
  </si>
  <si>
    <t xml:space="preserve"> 라이브러리 등록과 설정</t>
  </si>
  <si>
    <t xml:space="preserve"> 적용하기</t>
  </si>
  <si>
    <t xml:space="preserve"> 적용된 이미지 파일을 보는 jsp 작성</t>
  </si>
  <si>
    <t xml:space="preserve"> image controller</t>
  </si>
  <si>
    <t xml:space="preserve"> image list 개발</t>
  </si>
  <si>
    <t xml:space="preserve"> image list 완성</t>
  </si>
  <si>
    <t xml:space="preserve"> write</t>
  </si>
  <si>
    <t xml:space="preserve"> fileUtil 사용하기</t>
  </si>
  <si>
    <t xml:space="preserve"> write DB처리</t>
  </si>
  <si>
    <t xml:space="preserve"> view</t>
  </si>
  <si>
    <t xml:space="preserve"> update</t>
  </si>
  <si>
    <t xml:space="preserve"> 정보 수정과 보기의 줄바꿈 처리</t>
  </si>
  <si>
    <t xml:space="preserve"> 이미지 변경</t>
  </si>
  <si>
    <t xml:space="preserve"> 이미지 업로드</t>
  </si>
  <si>
    <t xml:space="preserve"> 이미지 한 페이지에 몇개 보여줄지 설정</t>
  </si>
  <si>
    <t>유튜브 강의 시간</t>
    <phoneticPr fontId="1" type="noConversion"/>
  </si>
  <si>
    <t>예상 공부 시간</t>
    <phoneticPr fontId="1" type="noConversion"/>
  </si>
  <si>
    <t>완료 소요 시간(분)</t>
    <phoneticPr fontId="1" type="noConversion"/>
  </si>
  <si>
    <t>완료 소요 시간(시간)</t>
    <phoneticPr fontId="1" type="noConversion"/>
  </si>
  <si>
    <t>검색처리</t>
    <phoneticPr fontId="1" type="noConversion"/>
  </si>
  <si>
    <t>공지사항-1</t>
    <phoneticPr fontId="1" type="noConversion"/>
  </si>
  <si>
    <t>공지사항-2</t>
    <phoneticPr fontId="1" type="noConversion"/>
  </si>
  <si>
    <t>회원관리</t>
    <phoneticPr fontId="1" type="noConversion"/>
  </si>
  <si>
    <t>6월 5일</t>
    <phoneticPr fontId="1" type="noConversion"/>
  </si>
  <si>
    <t>6월 6일</t>
  </si>
  <si>
    <t>6월 7일</t>
  </si>
  <si>
    <t>6월 8일</t>
  </si>
  <si>
    <t>6월 9일</t>
  </si>
  <si>
    <t>6월 10일</t>
  </si>
  <si>
    <t>6월 11일</t>
  </si>
  <si>
    <t>6월 12일</t>
    <phoneticPr fontId="1" type="noConversion"/>
  </si>
  <si>
    <t>6월 13일</t>
  </si>
  <si>
    <t>6월 14일</t>
  </si>
  <si>
    <t>6월 15일</t>
  </si>
  <si>
    <t>6월 16일</t>
  </si>
  <si>
    <t>6월 17일</t>
  </si>
  <si>
    <t>6월 18일</t>
  </si>
  <si>
    <t>6월 19일</t>
    <phoneticPr fontId="1" type="noConversion"/>
  </si>
  <si>
    <t>6월 20일</t>
  </si>
  <si>
    <t>6월 21일</t>
  </si>
  <si>
    <t>6월 22일</t>
  </si>
  <si>
    <t>6월 23일</t>
  </si>
  <si>
    <t>6월 24일</t>
  </si>
  <si>
    <t>6월 25일</t>
  </si>
  <si>
    <t>6월 26일</t>
    <phoneticPr fontId="1" type="noConversion"/>
  </si>
  <si>
    <t>6월 27일</t>
  </si>
  <si>
    <t>6월 28일</t>
  </si>
  <si>
    <t>6월 29일</t>
  </si>
  <si>
    <t>6월 30일</t>
  </si>
  <si>
    <t>7월 1일</t>
    <phoneticPr fontId="1" type="noConversion"/>
  </si>
  <si>
    <t>7월 2일</t>
  </si>
  <si>
    <t>회원리스트
- 데이터 가져오기
- 데이터 보여주기</t>
    <phoneticPr fontId="1" type="noConversion"/>
  </si>
  <si>
    <t>회원정보 보기 -1
- 데이터 가져오기
- 데이터 보여주기</t>
    <phoneticPr fontId="1" type="noConversion"/>
  </si>
  <si>
    <t>회원정보 보기 -2
- 회원 상태 변경하기
- 회원 등급 변경하기</t>
    <phoneticPr fontId="1" type="noConversion"/>
  </si>
  <si>
    <t>파일 업로드-1
- 관련 라이브러리 등록 및 설정</t>
    <phoneticPr fontId="1" type="noConversion"/>
  </si>
  <si>
    <t>파일 업로드-2
- 파일을 받는 jsp 작성
- file 여러 개 받기</t>
    <phoneticPr fontId="1" type="noConversion"/>
  </si>
  <si>
    <t>이미지 업로드-1
- imageController 개발
- image list.jsp 개발-1</t>
    <phoneticPr fontId="1" type="noConversion"/>
  </si>
  <si>
    <t>이미지업로드-3
- fileUtil 사용해보고 대체하기
- DB에서 write 처리하기</t>
    <phoneticPr fontId="1" type="noConversion"/>
  </si>
  <si>
    <t>이미지 업로드-2
- image list.jsp 개발-2(완성)
- write 기능 구현(DB제외)</t>
    <phoneticPr fontId="1" type="noConversion"/>
  </si>
  <si>
    <t>이미지업로드-4
- view 구현</t>
    <phoneticPr fontId="1" type="noConversion"/>
  </si>
  <si>
    <t>이미지업로드-5
- update 구현-1</t>
    <phoneticPr fontId="1" type="noConversion"/>
  </si>
  <si>
    <t>이미지업로드-6
- update 구현-2</t>
    <phoneticPr fontId="1" type="noConversion"/>
  </si>
  <si>
    <t>이미지업로드-7
- 정보 수정과 보기의 줄바꿈 처리</t>
    <phoneticPr fontId="1" type="noConversion"/>
  </si>
  <si>
    <t>이미지업로드-8
- 이미지 변경 처리</t>
    <phoneticPr fontId="1" type="noConversion"/>
  </si>
  <si>
    <t>7월 3일</t>
    <phoneticPr fontId="1" type="noConversion"/>
  </si>
  <si>
    <t>7월 4일</t>
  </si>
  <si>
    <t>7월 5일</t>
  </si>
  <si>
    <t>7월 6일</t>
  </si>
  <si>
    <t>7월 7일</t>
  </si>
  <si>
    <t>7월 8일</t>
  </si>
  <si>
    <t>7월 9일</t>
  </si>
  <si>
    <t>이미지업로드-9
- 이미지 업로드 처리</t>
    <phoneticPr fontId="1" type="noConversion"/>
  </si>
  <si>
    <t>이미지업로드-10
- 이미지 한 페이지에 몇 개 보여줄지 설정</t>
    <phoneticPr fontId="1" type="noConversion"/>
  </si>
  <si>
    <t>6월~7월</t>
    <phoneticPr fontId="1" type="noConversion"/>
  </si>
  <si>
    <t>밀린 개발을 위한 예비일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</si>
</sst>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0" fillId="6" borderId="17" xfId="0" applyFill="1" applyBorder="1">
      <alignment vertical="center"/>
    </xf>
    <xf numFmtId="176" fontId="0" fillId="0" borderId="12" xfId="0" applyNumberFormat="1" applyBorder="1">
      <alignment vertical="center"/>
    </xf>
    <xf numFmtId="0" fontId="0" fillId="9" borderId="13" xfId="0" applyFill="1" applyBorder="1">
      <alignment vertical="center"/>
    </xf>
    <xf numFmtId="0" fontId="0" fillId="9" borderId="7" xfId="0" applyFill="1" applyBorder="1">
      <alignment vertical="center"/>
    </xf>
    <xf numFmtId="176" fontId="0" fillId="0" borderId="11" xfId="0" applyNumberFormat="1" applyBorder="1">
      <alignment vertical="center"/>
    </xf>
    <xf numFmtId="0" fontId="0" fillId="10" borderId="14" xfId="0" applyFill="1" applyBorder="1">
      <alignment vertical="center"/>
    </xf>
    <xf numFmtId="17" fontId="0" fillId="10" borderId="12" xfId="0" applyNumberFormat="1" applyFill="1" applyBorder="1">
      <alignment vertical="center"/>
    </xf>
    <xf numFmtId="0" fontId="0" fillId="10" borderId="7" xfId="0" applyFill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2" xfId="0" applyBorder="1">
      <alignment vertical="center"/>
    </xf>
    <xf numFmtId="0" fontId="0" fillId="0" borderId="0" xfId="0" applyNumberFormat="1">
      <alignment vertical="center"/>
    </xf>
    <xf numFmtId="0" fontId="2" fillId="4" borderId="0" xfId="0" applyNumberFormat="1" applyFont="1" applyFill="1" applyAlignment="1">
      <alignment horizontal="center" vertical="center"/>
    </xf>
    <xf numFmtId="0" fontId="0" fillId="12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workbookViewId="0">
      <selection activeCell="D30" sqref="D30"/>
    </sheetView>
  </sheetViews>
  <sheetFormatPr defaultRowHeight="16.5" x14ac:dyDescent="0.3"/>
  <cols>
    <col min="2" max="8" width="14.625" customWidth="1"/>
  </cols>
  <sheetData>
    <row r="2" spans="2:8" x14ac:dyDescent="0.3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2:8" ht="17.25" thickBot="1" x14ac:dyDescent="0.35"/>
    <row r="4" spans="2:8" ht="17.25" thickBot="1" x14ac:dyDescent="0.35">
      <c r="B4" s="1"/>
      <c r="C4" s="1"/>
      <c r="D4" s="1"/>
      <c r="E4" s="6" t="s">
        <v>0</v>
      </c>
      <c r="F4" s="7" t="s">
        <v>8</v>
      </c>
      <c r="G4" s="7" t="s">
        <v>9</v>
      </c>
      <c r="H4" s="8" t="s">
        <v>10</v>
      </c>
    </row>
    <row r="5" spans="2:8" ht="17.25" thickBot="1" x14ac:dyDescent="0.35">
      <c r="B5" s="1"/>
      <c r="C5" s="1"/>
      <c r="D5" s="1"/>
      <c r="E5" s="107" t="s">
        <v>37</v>
      </c>
      <c r="F5" s="108"/>
      <c r="G5" s="108"/>
      <c r="H5" s="109"/>
    </row>
    <row r="6" spans="2:8" ht="17.25" thickBot="1" x14ac:dyDescent="0.35">
      <c r="B6" s="6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</row>
    <row r="7" spans="2:8" ht="17.25" thickBot="1" x14ac:dyDescent="0.35">
      <c r="B7" s="105" t="s">
        <v>37</v>
      </c>
      <c r="C7" s="106"/>
      <c r="D7" s="106"/>
      <c r="E7" s="106"/>
      <c r="F7" s="106"/>
      <c r="G7" s="102" t="s">
        <v>39</v>
      </c>
      <c r="H7" s="104"/>
    </row>
    <row r="8" spans="2:8" ht="17.25" thickBot="1" x14ac:dyDescent="0.35">
      <c r="B8" s="6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8" t="s">
        <v>24</v>
      </c>
    </row>
    <row r="9" spans="2:8" ht="17.25" thickBot="1" x14ac:dyDescent="0.35">
      <c r="B9" s="102" t="s">
        <v>38</v>
      </c>
      <c r="C9" s="103"/>
      <c r="D9" s="103"/>
      <c r="E9" s="103"/>
      <c r="F9" s="103"/>
      <c r="G9" s="103"/>
      <c r="H9" s="104"/>
    </row>
    <row r="10" spans="2:8" ht="17.25" thickBot="1" x14ac:dyDescent="0.35">
      <c r="B10" s="6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2:8" ht="17.25" thickBot="1" x14ac:dyDescent="0.35">
      <c r="B11" s="102" t="s">
        <v>38</v>
      </c>
      <c r="C11" s="103"/>
      <c r="D11" s="103"/>
      <c r="E11" s="103"/>
      <c r="F11" s="103"/>
      <c r="G11" s="104"/>
      <c r="H11" s="9"/>
    </row>
    <row r="12" spans="2:8" x14ac:dyDescent="0.3">
      <c r="B12" s="6" t="s">
        <v>32</v>
      </c>
      <c r="C12" s="7" t="s">
        <v>33</v>
      </c>
      <c r="D12" s="7" t="s">
        <v>34</v>
      </c>
      <c r="E12" s="7" t="s">
        <v>35</v>
      </c>
      <c r="F12" s="8" t="s">
        <v>36</v>
      </c>
      <c r="G12" s="1"/>
      <c r="H12" s="1"/>
    </row>
    <row r="13" spans="2:8" ht="17.25" thickBot="1" x14ac:dyDescent="0.35">
      <c r="B13" s="10"/>
      <c r="C13" s="12"/>
      <c r="D13" s="12"/>
      <c r="E13" s="12"/>
      <c r="F13" s="11"/>
      <c r="G13" s="1"/>
      <c r="H13" s="1"/>
    </row>
  </sheetData>
  <mergeCells count="5">
    <mergeCell ref="B9:H9"/>
    <mergeCell ref="B11:G11"/>
    <mergeCell ref="B7:F7"/>
    <mergeCell ref="E5:H5"/>
    <mergeCell ref="G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956-3DA5-4FB7-BA0F-88DB2F37B3BC}">
  <dimension ref="A1:N82"/>
  <sheetViews>
    <sheetView workbookViewId="0">
      <selection activeCell="H1" sqref="H1:L1"/>
    </sheetView>
  </sheetViews>
  <sheetFormatPr defaultRowHeight="16.5" x14ac:dyDescent="0.3"/>
  <cols>
    <col min="3" max="3" width="9.875" bestFit="1" customWidth="1"/>
    <col min="4" max="4" width="12.125" bestFit="1" customWidth="1"/>
    <col min="8" max="14" width="15.625" customWidth="1"/>
  </cols>
  <sheetData>
    <row r="1" spans="1:14" ht="27" thickBot="1" x14ac:dyDescent="0.35">
      <c r="A1" s="17" t="s">
        <v>52</v>
      </c>
      <c r="B1" s="18" t="s">
        <v>53</v>
      </c>
      <c r="H1" s="110" t="s">
        <v>159</v>
      </c>
      <c r="I1" s="110"/>
      <c r="J1" s="110"/>
      <c r="K1" s="110"/>
      <c r="L1" s="110"/>
    </row>
    <row r="2" spans="1:14" x14ac:dyDescent="0.3">
      <c r="A2" s="23">
        <v>2</v>
      </c>
      <c r="B2" s="49">
        <v>24</v>
      </c>
    </row>
    <row r="3" spans="1:14" x14ac:dyDescent="0.3">
      <c r="A3" s="24">
        <v>3</v>
      </c>
      <c r="B3" s="48">
        <v>23</v>
      </c>
      <c r="H3" s="2" t="s">
        <v>4</v>
      </c>
      <c r="I3" s="2" t="s">
        <v>1</v>
      </c>
      <c r="J3" s="2" t="s">
        <v>2</v>
      </c>
      <c r="K3" s="2" t="s">
        <v>3</v>
      </c>
      <c r="L3" s="2" t="s">
        <v>5</v>
      </c>
      <c r="M3" s="2" t="s">
        <v>6</v>
      </c>
      <c r="N3" s="2" t="s">
        <v>7</v>
      </c>
    </row>
    <row r="4" spans="1:14" ht="17.25" thickBot="1" x14ac:dyDescent="0.35">
      <c r="A4" s="24">
        <v>4</v>
      </c>
      <c r="B4" s="48">
        <v>22</v>
      </c>
    </row>
    <row r="5" spans="1:14" ht="17.25" thickBot="1" x14ac:dyDescent="0.35">
      <c r="A5" s="24">
        <v>5</v>
      </c>
      <c r="B5" s="48">
        <v>19</v>
      </c>
      <c r="K5" s="40" t="s">
        <v>0</v>
      </c>
      <c r="L5" s="41" t="s">
        <v>8</v>
      </c>
      <c r="M5" s="41" t="s">
        <v>9</v>
      </c>
      <c r="N5" s="42" t="s">
        <v>10</v>
      </c>
    </row>
    <row r="6" spans="1:14" ht="17.25" thickBot="1" x14ac:dyDescent="0.35">
      <c r="A6" s="24">
        <v>6</v>
      </c>
      <c r="B6" s="48">
        <v>26</v>
      </c>
      <c r="H6" s="1"/>
      <c r="I6" s="1"/>
      <c r="J6" s="1"/>
      <c r="K6" s="105" t="s">
        <v>37</v>
      </c>
      <c r="L6" s="106"/>
      <c r="M6" s="106"/>
      <c r="N6" s="114"/>
    </row>
    <row r="7" spans="1:14" ht="17.25" thickBot="1" x14ac:dyDescent="0.35">
      <c r="A7" s="24">
        <v>7</v>
      </c>
      <c r="B7" s="48">
        <v>13</v>
      </c>
      <c r="H7" s="1"/>
      <c r="I7" s="1"/>
      <c r="J7" s="1"/>
    </row>
    <row r="8" spans="1:14" ht="17.25" thickBot="1" x14ac:dyDescent="0.35">
      <c r="A8" s="24">
        <v>8</v>
      </c>
      <c r="B8" s="48">
        <v>24</v>
      </c>
      <c r="G8" s="35" t="s">
        <v>54</v>
      </c>
      <c r="H8" s="40" t="s">
        <v>11</v>
      </c>
      <c r="I8" s="41" t="s">
        <v>12</v>
      </c>
      <c r="J8" s="41" t="s">
        <v>13</v>
      </c>
      <c r="K8" s="41" t="s">
        <v>14</v>
      </c>
      <c r="L8" s="41" t="s">
        <v>15</v>
      </c>
      <c r="M8" s="41" t="s">
        <v>16</v>
      </c>
      <c r="N8" s="42" t="s">
        <v>17</v>
      </c>
    </row>
    <row r="9" spans="1:14" ht="17.25" thickBot="1" x14ac:dyDescent="0.35">
      <c r="A9" s="24">
        <v>9</v>
      </c>
      <c r="B9" s="48">
        <v>19</v>
      </c>
      <c r="G9" s="36"/>
      <c r="H9" s="105" t="s">
        <v>37</v>
      </c>
      <c r="I9" s="106"/>
      <c r="J9" s="106"/>
      <c r="K9" s="106"/>
      <c r="L9" s="106"/>
      <c r="M9" s="102" t="s">
        <v>39</v>
      </c>
      <c r="N9" s="104"/>
    </row>
    <row r="10" spans="1:14" ht="17.25" thickBot="1" x14ac:dyDescent="0.35">
      <c r="A10" s="24">
        <v>10</v>
      </c>
      <c r="B10" s="48">
        <v>6</v>
      </c>
      <c r="G10" s="37"/>
    </row>
    <row r="11" spans="1:14" ht="18" thickBot="1" x14ac:dyDescent="0.35">
      <c r="A11" s="24">
        <v>11</v>
      </c>
      <c r="B11" s="48">
        <v>16</v>
      </c>
      <c r="G11" s="35" t="s">
        <v>54</v>
      </c>
      <c r="H11" s="43" t="s">
        <v>18</v>
      </c>
      <c r="I11" s="44" t="s">
        <v>19</v>
      </c>
      <c r="J11" s="44" t="s">
        <v>20</v>
      </c>
      <c r="K11" s="44" t="s">
        <v>21</v>
      </c>
      <c r="L11" s="44" t="s">
        <v>22</v>
      </c>
      <c r="M11" s="44" t="s">
        <v>23</v>
      </c>
      <c r="N11" s="45" t="s">
        <v>24</v>
      </c>
    </row>
    <row r="12" spans="1:14" ht="17.25" thickBot="1" x14ac:dyDescent="0.35">
      <c r="A12" s="24">
        <v>12</v>
      </c>
      <c r="B12" s="48">
        <v>23</v>
      </c>
      <c r="G12" s="38" t="s">
        <v>52</v>
      </c>
      <c r="H12" s="16"/>
      <c r="I12" s="5" t="s">
        <v>43</v>
      </c>
      <c r="J12" s="5" t="s">
        <v>44</v>
      </c>
      <c r="K12" s="5" t="s">
        <v>45</v>
      </c>
      <c r="L12" s="5" t="s">
        <v>46</v>
      </c>
      <c r="M12" s="5" t="s">
        <v>47</v>
      </c>
      <c r="N12" s="4" t="s">
        <v>48</v>
      </c>
    </row>
    <row r="13" spans="1:14" ht="17.25" thickBot="1" x14ac:dyDescent="0.35">
      <c r="A13" s="24">
        <v>13</v>
      </c>
      <c r="B13" s="48">
        <v>24</v>
      </c>
      <c r="G13" s="39" t="s">
        <v>42</v>
      </c>
      <c r="H13" s="32"/>
      <c r="I13" s="33">
        <f>SUM(B2:B4)</f>
        <v>69</v>
      </c>
      <c r="J13" s="33">
        <f>SUM(B5:B7)</f>
        <v>58</v>
      </c>
      <c r="K13" s="33">
        <f>SUM(B8:B10)</f>
        <v>49</v>
      </c>
      <c r="L13" s="33">
        <f>SUM(B11:B13)</f>
        <v>63</v>
      </c>
      <c r="M13" s="33">
        <f>SUM(B14:B15)</f>
        <v>52</v>
      </c>
      <c r="N13" s="34">
        <f>SUM(B16:B19)</f>
        <v>101</v>
      </c>
    </row>
    <row r="14" spans="1:14" ht="17.25" thickBot="1" x14ac:dyDescent="0.35">
      <c r="A14" s="24">
        <v>14</v>
      </c>
      <c r="B14" s="48">
        <v>14</v>
      </c>
      <c r="G14" s="37"/>
    </row>
    <row r="15" spans="1:14" ht="18" thickBot="1" x14ac:dyDescent="0.35">
      <c r="A15" s="24">
        <v>15</v>
      </c>
      <c r="B15" s="48">
        <v>38</v>
      </c>
      <c r="G15" s="35" t="s">
        <v>54</v>
      </c>
      <c r="H15" s="43" t="s">
        <v>25</v>
      </c>
      <c r="I15" s="44" t="s">
        <v>26</v>
      </c>
      <c r="J15" s="44" t="s">
        <v>27</v>
      </c>
      <c r="K15" s="44" t="s">
        <v>28</v>
      </c>
      <c r="L15" s="44" t="s">
        <v>29</v>
      </c>
      <c r="M15" s="44" t="s">
        <v>30</v>
      </c>
      <c r="N15" s="45" t="s">
        <v>31</v>
      </c>
    </row>
    <row r="16" spans="1:14" ht="17.25" thickBot="1" x14ac:dyDescent="0.35">
      <c r="A16" s="24">
        <v>16</v>
      </c>
      <c r="B16" s="48">
        <v>26</v>
      </c>
      <c r="G16" s="38" t="s">
        <v>52</v>
      </c>
      <c r="H16" s="3" t="s">
        <v>49</v>
      </c>
      <c r="I16" s="5">
        <v>23</v>
      </c>
      <c r="J16" s="5" t="s">
        <v>87</v>
      </c>
      <c r="K16" s="5" t="s">
        <v>88</v>
      </c>
      <c r="L16" s="5" t="s">
        <v>89</v>
      </c>
      <c r="M16" s="46" t="s">
        <v>90</v>
      </c>
      <c r="N16" s="47" t="s">
        <v>91</v>
      </c>
    </row>
    <row r="17" spans="1:14" ht="17.25" thickBot="1" x14ac:dyDescent="0.35">
      <c r="A17" s="24">
        <v>17</v>
      </c>
      <c r="B17" s="48">
        <v>26</v>
      </c>
      <c r="G17" s="39" t="s">
        <v>42</v>
      </c>
      <c r="H17" s="32">
        <f>SUM(B20:B22)</f>
        <v>69</v>
      </c>
      <c r="I17" s="33">
        <f>SUM(B23)</f>
        <v>47</v>
      </c>
      <c r="J17" s="33">
        <f>SUM(B24:B26)</f>
        <v>62</v>
      </c>
      <c r="K17" s="33">
        <f>SUM(B27:B28)</f>
        <v>40</v>
      </c>
      <c r="L17" s="33">
        <f>SUM(B29:B31)</f>
        <v>73</v>
      </c>
      <c r="M17" s="32">
        <f>SUM(B32:B33)</f>
        <v>48</v>
      </c>
      <c r="N17" s="34">
        <f>SUM(B34:B36)</f>
        <v>78</v>
      </c>
    </row>
    <row r="18" spans="1:14" ht="17.25" thickBot="1" x14ac:dyDescent="0.35">
      <c r="A18" s="24">
        <v>18</v>
      </c>
      <c r="B18" s="48">
        <v>44</v>
      </c>
      <c r="G18" s="37"/>
    </row>
    <row r="19" spans="1:14" ht="18" thickBot="1" x14ac:dyDescent="0.35">
      <c r="A19" s="24">
        <v>19</v>
      </c>
      <c r="B19" s="48">
        <v>5</v>
      </c>
      <c r="G19" s="35" t="s">
        <v>54</v>
      </c>
      <c r="H19" s="43" t="s">
        <v>32</v>
      </c>
      <c r="I19" s="44" t="s">
        <v>33</v>
      </c>
      <c r="J19" s="44" t="s">
        <v>34</v>
      </c>
      <c r="K19" s="44" t="s">
        <v>35</v>
      </c>
      <c r="L19" s="45" t="s">
        <v>36</v>
      </c>
      <c r="M19" s="7"/>
      <c r="N19" s="8"/>
    </row>
    <row r="20" spans="1:14" ht="17.25" thickBot="1" x14ac:dyDescent="0.35">
      <c r="A20" s="24">
        <v>20</v>
      </c>
      <c r="B20" s="48">
        <v>16</v>
      </c>
      <c r="G20" s="38" t="s">
        <v>52</v>
      </c>
      <c r="H20" s="13" t="s">
        <v>92</v>
      </c>
      <c r="I20" s="46" t="s">
        <v>50</v>
      </c>
      <c r="J20" s="46" t="s">
        <v>93</v>
      </c>
      <c r="K20" s="46" t="s">
        <v>94</v>
      </c>
      <c r="L20" s="15" t="s">
        <v>51</v>
      </c>
      <c r="M20" s="27"/>
      <c r="N20" s="28"/>
    </row>
    <row r="21" spans="1:14" ht="17.25" thickBot="1" x14ac:dyDescent="0.35">
      <c r="A21" s="24">
        <v>21</v>
      </c>
      <c r="B21" s="48">
        <v>27</v>
      </c>
      <c r="G21" s="39" t="s">
        <v>42</v>
      </c>
      <c r="H21" s="29">
        <f>SUM(B37:B41)</f>
        <v>86</v>
      </c>
      <c r="I21" s="31">
        <f>SUM(B42:B44)</f>
        <v>58</v>
      </c>
      <c r="J21" s="31">
        <f>SUM(B45:B47)</f>
        <v>50</v>
      </c>
      <c r="K21" s="31">
        <f>SUM(B48:B49)</f>
        <v>64</v>
      </c>
      <c r="L21" s="30"/>
      <c r="M21" s="26"/>
      <c r="N21" s="11"/>
    </row>
    <row r="22" spans="1:14" x14ac:dyDescent="0.3">
      <c r="A22" s="24">
        <v>22</v>
      </c>
      <c r="B22" s="48">
        <v>26</v>
      </c>
    </row>
    <row r="23" spans="1:14" ht="17.25" thickBot="1" x14ac:dyDescent="0.35">
      <c r="A23" s="66">
        <v>23</v>
      </c>
      <c r="B23" s="67">
        <v>47</v>
      </c>
      <c r="C23" s="26"/>
    </row>
    <row r="24" spans="1:14" ht="17.25" thickBot="1" x14ac:dyDescent="0.35">
      <c r="A24" s="24">
        <v>24</v>
      </c>
      <c r="B24" s="48">
        <v>29</v>
      </c>
      <c r="C24" s="68">
        <v>44683</v>
      </c>
      <c r="D24" s="49"/>
      <c r="M24" s="63" t="s">
        <v>55</v>
      </c>
      <c r="N24" s="42" t="s">
        <v>56</v>
      </c>
    </row>
    <row r="25" spans="1:14" ht="17.25" thickBot="1" x14ac:dyDescent="0.35">
      <c r="A25" s="24">
        <v>25</v>
      </c>
      <c r="B25" s="48">
        <v>15</v>
      </c>
      <c r="C25" s="65">
        <v>44684</v>
      </c>
      <c r="D25" s="48"/>
      <c r="K25" s="61"/>
      <c r="L25" s="61"/>
      <c r="M25" s="13" t="s">
        <v>95</v>
      </c>
      <c r="N25" s="15" t="s">
        <v>85</v>
      </c>
    </row>
    <row r="26" spans="1:14" ht="17.25" thickBot="1" x14ac:dyDescent="0.35">
      <c r="A26" s="24">
        <v>26</v>
      </c>
      <c r="B26" s="48">
        <v>18</v>
      </c>
      <c r="C26" s="65">
        <v>44685</v>
      </c>
      <c r="D26" s="50"/>
      <c r="H26" s="1"/>
      <c r="I26" s="1"/>
      <c r="J26" s="1"/>
      <c r="K26" s="62"/>
      <c r="L26" s="62"/>
      <c r="M26" s="32">
        <f>SUM(B50:B51)</f>
        <v>62</v>
      </c>
      <c r="N26" s="34">
        <f>SUM(B52:B54)</f>
        <v>69</v>
      </c>
    </row>
    <row r="27" spans="1:14" ht="17.25" thickBot="1" x14ac:dyDescent="0.35">
      <c r="A27" s="24">
        <v>27</v>
      </c>
      <c r="B27" s="48">
        <v>23</v>
      </c>
      <c r="C27" s="65">
        <v>44686</v>
      </c>
      <c r="D27" s="50"/>
      <c r="H27" s="1"/>
      <c r="I27" s="1"/>
      <c r="J27" s="1"/>
    </row>
    <row r="28" spans="1:14" ht="17.25" thickBot="1" x14ac:dyDescent="0.35">
      <c r="A28" s="24">
        <v>28</v>
      </c>
      <c r="B28" s="48">
        <v>17</v>
      </c>
      <c r="C28" s="65">
        <v>44687</v>
      </c>
      <c r="D28" s="50"/>
      <c r="G28" s="35" t="s">
        <v>54</v>
      </c>
      <c r="H28" s="40" t="s">
        <v>57</v>
      </c>
      <c r="I28" s="40" t="s">
        <v>58</v>
      </c>
      <c r="J28" s="40" t="s">
        <v>59</v>
      </c>
      <c r="K28" s="40" t="s">
        <v>60</v>
      </c>
      <c r="L28" s="40" t="s">
        <v>61</v>
      </c>
      <c r="M28" s="40" t="s">
        <v>62</v>
      </c>
      <c r="N28" s="63" t="s">
        <v>63</v>
      </c>
    </row>
    <row r="29" spans="1:14" ht="17.25" thickBot="1" x14ac:dyDescent="0.35">
      <c r="A29" s="24">
        <v>29</v>
      </c>
      <c r="B29" s="48">
        <v>33</v>
      </c>
      <c r="C29" s="65">
        <v>44688</v>
      </c>
      <c r="D29" s="50"/>
      <c r="G29" s="38" t="s">
        <v>52</v>
      </c>
      <c r="H29" s="13" t="s">
        <v>96</v>
      </c>
      <c r="I29" s="14" t="s">
        <v>97</v>
      </c>
      <c r="J29" s="14" t="s">
        <v>98</v>
      </c>
      <c r="K29" s="14" t="s">
        <v>86</v>
      </c>
      <c r="L29" s="14" t="s">
        <v>99</v>
      </c>
      <c r="M29" s="102" t="s">
        <v>51</v>
      </c>
      <c r="N29" s="104"/>
    </row>
    <row r="30" spans="1:14" ht="17.25" thickBot="1" x14ac:dyDescent="0.35">
      <c r="A30" s="24">
        <v>30</v>
      </c>
      <c r="B30" s="48">
        <v>23</v>
      </c>
      <c r="C30" s="65">
        <v>44689</v>
      </c>
      <c r="D30" s="50"/>
      <c r="G30" s="39" t="s">
        <v>42</v>
      </c>
      <c r="H30" s="29">
        <f>SUM(B55:B58)</f>
        <v>77</v>
      </c>
      <c r="I30" s="29">
        <f>SUM(B59:B60)</f>
        <v>71</v>
      </c>
      <c r="J30" s="29">
        <f>SUM(B61:B62)</f>
        <v>50</v>
      </c>
      <c r="K30" s="29">
        <f>SUM(B63:B64)</f>
        <v>55</v>
      </c>
      <c r="L30" s="64">
        <f>SUM(B65:B66)</f>
        <v>90</v>
      </c>
      <c r="M30" s="33"/>
      <c r="N30" s="34"/>
    </row>
    <row r="31" spans="1:14" ht="17.25" thickBot="1" x14ac:dyDescent="0.35">
      <c r="A31" s="24">
        <v>31</v>
      </c>
      <c r="B31" s="48">
        <v>17</v>
      </c>
      <c r="C31" s="65">
        <v>44690</v>
      </c>
      <c r="D31" s="50"/>
    </row>
    <row r="32" spans="1:14" ht="18" thickBot="1" x14ac:dyDescent="0.35">
      <c r="A32" s="24">
        <v>32</v>
      </c>
      <c r="B32" s="48">
        <v>23</v>
      </c>
      <c r="C32" s="65">
        <v>44691</v>
      </c>
      <c r="D32" s="50"/>
      <c r="G32" s="35" t="s">
        <v>54</v>
      </c>
      <c r="H32" s="43" t="s">
        <v>64</v>
      </c>
      <c r="I32" s="43" t="s">
        <v>65</v>
      </c>
      <c r="J32" s="43" t="s">
        <v>66</v>
      </c>
      <c r="K32" s="43" t="s">
        <v>67</v>
      </c>
      <c r="L32" s="43" t="s">
        <v>68</v>
      </c>
      <c r="M32" s="43" t="s">
        <v>69</v>
      </c>
      <c r="N32" s="72" t="s">
        <v>70</v>
      </c>
    </row>
    <row r="33" spans="1:14" ht="17.25" thickBot="1" x14ac:dyDescent="0.35">
      <c r="A33" s="24">
        <v>33</v>
      </c>
      <c r="B33" s="48">
        <v>25</v>
      </c>
      <c r="C33" s="65">
        <v>44692</v>
      </c>
      <c r="D33" s="50"/>
      <c r="G33" s="38" t="s">
        <v>52</v>
      </c>
      <c r="H33" s="102"/>
      <c r="I33" s="103"/>
      <c r="J33" s="103"/>
      <c r="K33" s="103"/>
      <c r="L33" s="103"/>
      <c r="M33" s="103"/>
      <c r="N33" s="104"/>
    </row>
    <row r="34" spans="1:14" ht="17.25" thickBot="1" x14ac:dyDescent="0.35">
      <c r="A34" s="24">
        <v>34</v>
      </c>
      <c r="B34" s="48">
        <v>20</v>
      </c>
      <c r="C34" s="65">
        <v>44693</v>
      </c>
      <c r="D34" s="50"/>
      <c r="G34" s="39" t="s">
        <v>42</v>
      </c>
      <c r="H34" s="111"/>
      <c r="I34" s="112"/>
      <c r="J34" s="112"/>
      <c r="K34" s="112"/>
      <c r="L34" s="112"/>
      <c r="M34" s="112"/>
      <c r="N34" s="113"/>
    </row>
    <row r="35" spans="1:14" ht="17.25" thickBot="1" x14ac:dyDescent="0.35">
      <c r="A35" s="24">
        <v>35</v>
      </c>
      <c r="B35" s="48">
        <v>34</v>
      </c>
      <c r="C35" s="65">
        <v>44694</v>
      </c>
      <c r="D35" s="50"/>
      <c r="G35" s="37"/>
    </row>
    <row r="36" spans="1:14" ht="18" thickBot="1" x14ac:dyDescent="0.35">
      <c r="A36" s="24">
        <v>36</v>
      </c>
      <c r="B36" s="48">
        <v>24</v>
      </c>
      <c r="C36" s="65">
        <v>44695</v>
      </c>
      <c r="D36" s="50"/>
      <c r="G36" s="35" t="s">
        <v>54</v>
      </c>
      <c r="H36" s="43" t="s">
        <v>71</v>
      </c>
      <c r="I36" s="43" t="s">
        <v>72</v>
      </c>
      <c r="J36" s="43" t="s">
        <v>73</v>
      </c>
      <c r="K36" s="43" t="s">
        <v>74</v>
      </c>
      <c r="L36" s="43" t="s">
        <v>75</v>
      </c>
      <c r="M36" s="43" t="s">
        <v>76</v>
      </c>
      <c r="N36" s="72" t="s">
        <v>77</v>
      </c>
    </row>
    <row r="37" spans="1:14" ht="17.25" thickBot="1" x14ac:dyDescent="0.35">
      <c r="A37" s="24">
        <v>37</v>
      </c>
      <c r="B37" s="48">
        <v>20</v>
      </c>
      <c r="C37" s="65">
        <v>44696</v>
      </c>
      <c r="D37" s="50"/>
      <c r="G37" s="38" t="s">
        <v>52</v>
      </c>
      <c r="H37" s="102" t="s">
        <v>123</v>
      </c>
      <c r="I37" s="103"/>
      <c r="J37" s="103"/>
      <c r="K37" s="103"/>
      <c r="L37" s="103"/>
      <c r="M37" s="103"/>
      <c r="N37" s="104"/>
    </row>
    <row r="38" spans="1:14" ht="17.25" thickBot="1" x14ac:dyDescent="0.35">
      <c r="A38" s="24">
        <v>38</v>
      </c>
      <c r="B38" s="48">
        <v>18</v>
      </c>
      <c r="C38" s="65">
        <v>44713</v>
      </c>
      <c r="D38" s="50"/>
      <c r="G38" s="39" t="s">
        <v>42</v>
      </c>
      <c r="H38" s="111"/>
      <c r="I38" s="112"/>
      <c r="J38" s="112"/>
      <c r="K38" s="112"/>
      <c r="L38" s="112"/>
      <c r="M38" s="112"/>
      <c r="N38" s="113"/>
    </row>
    <row r="39" spans="1:14" ht="17.25" thickBot="1" x14ac:dyDescent="0.35">
      <c r="A39" s="24">
        <v>39</v>
      </c>
      <c r="B39" s="48">
        <v>40</v>
      </c>
      <c r="C39" s="65">
        <v>44714</v>
      </c>
      <c r="D39" s="50"/>
      <c r="G39" s="37"/>
    </row>
    <row r="40" spans="1:14" ht="18" thickBot="1" x14ac:dyDescent="0.35">
      <c r="A40" s="24">
        <v>40</v>
      </c>
      <c r="B40" s="48">
        <v>3</v>
      </c>
      <c r="C40" s="65">
        <v>44715</v>
      </c>
      <c r="D40" s="48"/>
      <c r="G40" s="35" t="s">
        <v>54</v>
      </c>
      <c r="H40" s="43" t="s">
        <v>78</v>
      </c>
      <c r="I40" s="43" t="s">
        <v>79</v>
      </c>
      <c r="J40" s="43" t="s">
        <v>80</v>
      </c>
      <c r="K40" s="43" t="s">
        <v>81</v>
      </c>
      <c r="L40" s="43" t="s">
        <v>82</v>
      </c>
      <c r="M40" s="43" t="s">
        <v>83</v>
      </c>
      <c r="N40" s="52" t="s">
        <v>84</v>
      </c>
    </row>
    <row r="41" spans="1:14" ht="17.25" thickBot="1" x14ac:dyDescent="0.35">
      <c r="A41" s="24">
        <v>41</v>
      </c>
      <c r="B41" s="48">
        <v>5</v>
      </c>
      <c r="C41" s="65">
        <v>44716</v>
      </c>
      <c r="D41" s="50"/>
      <c r="G41" s="38" t="s">
        <v>52</v>
      </c>
      <c r="H41" s="53"/>
      <c r="I41" s="54"/>
      <c r="J41" s="54"/>
      <c r="K41" s="54"/>
      <c r="L41" s="60"/>
      <c r="M41" s="58"/>
      <c r="N41" s="59"/>
    </row>
    <row r="42" spans="1:14" ht="17.25" thickBot="1" x14ac:dyDescent="0.35">
      <c r="A42" s="24">
        <v>42</v>
      </c>
      <c r="B42" s="48">
        <v>20</v>
      </c>
      <c r="C42" s="65">
        <v>44717</v>
      </c>
      <c r="D42" s="50"/>
      <c r="G42" s="39" t="s">
        <v>42</v>
      </c>
      <c r="H42" s="55"/>
      <c r="I42" s="56"/>
      <c r="J42" s="56"/>
      <c r="K42" s="56"/>
      <c r="L42" s="57"/>
      <c r="M42" s="26"/>
      <c r="N42" s="11"/>
    </row>
    <row r="43" spans="1:14" ht="17.25" thickBot="1" x14ac:dyDescent="0.35">
      <c r="A43" s="24">
        <v>43</v>
      </c>
      <c r="B43" s="48">
        <v>21</v>
      </c>
      <c r="C43" s="65">
        <v>44718</v>
      </c>
      <c r="D43" s="51"/>
    </row>
    <row r="44" spans="1:14" x14ac:dyDescent="0.3">
      <c r="A44" s="24">
        <v>44</v>
      </c>
      <c r="B44" s="48">
        <v>17</v>
      </c>
      <c r="C44" s="65">
        <v>44719</v>
      </c>
    </row>
    <row r="45" spans="1:14" x14ac:dyDescent="0.3">
      <c r="A45" s="24">
        <v>45</v>
      </c>
      <c r="B45" s="48">
        <v>26</v>
      </c>
      <c r="C45" s="65">
        <v>44720</v>
      </c>
    </row>
    <row r="46" spans="1:14" x14ac:dyDescent="0.3">
      <c r="A46" s="24">
        <v>46</v>
      </c>
      <c r="B46" s="48">
        <v>16</v>
      </c>
      <c r="C46" s="65">
        <v>44721</v>
      </c>
      <c r="E46" s="24">
        <v>67</v>
      </c>
      <c r="F46" s="50">
        <v>42</v>
      </c>
    </row>
    <row r="47" spans="1:14" x14ac:dyDescent="0.3">
      <c r="A47" s="24">
        <v>47</v>
      </c>
      <c r="B47" s="48">
        <v>8</v>
      </c>
      <c r="C47" s="65">
        <v>44722</v>
      </c>
      <c r="E47" s="24">
        <v>68</v>
      </c>
      <c r="F47" s="50">
        <v>21</v>
      </c>
    </row>
    <row r="48" spans="1:14" x14ac:dyDescent="0.3">
      <c r="A48" s="24">
        <v>48</v>
      </c>
      <c r="B48" s="48">
        <v>38</v>
      </c>
      <c r="C48" s="65">
        <v>44723</v>
      </c>
      <c r="E48" s="24">
        <v>69</v>
      </c>
      <c r="F48" s="50">
        <v>32</v>
      </c>
    </row>
    <row r="49" spans="1:6" ht="17.25" thickBot="1" x14ac:dyDescent="0.35">
      <c r="A49" s="24">
        <v>49</v>
      </c>
      <c r="B49" s="50">
        <v>26</v>
      </c>
      <c r="C49" s="65">
        <v>44724</v>
      </c>
      <c r="E49" s="25">
        <v>70</v>
      </c>
      <c r="F49" s="50">
        <v>59</v>
      </c>
    </row>
    <row r="50" spans="1:6" x14ac:dyDescent="0.3">
      <c r="A50" s="24">
        <v>50</v>
      </c>
      <c r="B50" s="50">
        <v>24</v>
      </c>
      <c r="C50" s="65">
        <v>44725</v>
      </c>
      <c r="E50" s="24">
        <v>71</v>
      </c>
      <c r="F50" s="50">
        <v>69</v>
      </c>
    </row>
    <row r="51" spans="1:6" x14ac:dyDescent="0.3">
      <c r="A51" s="24">
        <v>51</v>
      </c>
      <c r="B51" s="50">
        <v>38</v>
      </c>
      <c r="C51" s="65">
        <v>44726</v>
      </c>
      <c r="E51" s="24">
        <v>72</v>
      </c>
      <c r="F51" s="50">
        <v>25</v>
      </c>
    </row>
    <row r="52" spans="1:6" x14ac:dyDescent="0.3">
      <c r="A52" s="24">
        <v>52</v>
      </c>
      <c r="B52" s="50">
        <v>21</v>
      </c>
      <c r="C52" s="65">
        <v>44727</v>
      </c>
      <c r="E52" s="24">
        <v>73</v>
      </c>
      <c r="F52" s="50">
        <v>32</v>
      </c>
    </row>
    <row r="53" spans="1:6" x14ac:dyDescent="0.3">
      <c r="A53" s="24">
        <v>53</v>
      </c>
      <c r="B53" s="50">
        <v>26</v>
      </c>
      <c r="C53" s="65">
        <v>44728</v>
      </c>
      <c r="E53" s="24">
        <v>74</v>
      </c>
      <c r="F53" s="50">
        <v>25</v>
      </c>
    </row>
    <row r="54" spans="1:6" x14ac:dyDescent="0.3">
      <c r="A54" s="24">
        <v>54</v>
      </c>
      <c r="B54" s="50">
        <v>22</v>
      </c>
      <c r="C54" s="65">
        <v>44743</v>
      </c>
      <c r="E54" s="24">
        <v>75</v>
      </c>
      <c r="F54" s="50">
        <v>26</v>
      </c>
    </row>
    <row r="55" spans="1:6" x14ac:dyDescent="0.3">
      <c r="A55" s="24">
        <v>55</v>
      </c>
      <c r="B55" s="50">
        <v>13</v>
      </c>
      <c r="C55" s="65">
        <v>44744</v>
      </c>
      <c r="E55" s="24">
        <v>76</v>
      </c>
      <c r="F55" s="50">
        <v>5</v>
      </c>
    </row>
    <row r="56" spans="1:6" x14ac:dyDescent="0.3">
      <c r="A56" s="24">
        <v>56</v>
      </c>
      <c r="B56" s="50">
        <v>27</v>
      </c>
      <c r="C56" s="65">
        <v>44745</v>
      </c>
    </row>
    <row r="57" spans="1:6" x14ac:dyDescent="0.3">
      <c r="A57" s="24">
        <v>57</v>
      </c>
      <c r="B57" s="50">
        <v>19</v>
      </c>
      <c r="C57" s="65">
        <v>44746</v>
      </c>
    </row>
    <row r="58" spans="1:6" x14ac:dyDescent="0.3">
      <c r="A58" s="24">
        <v>58</v>
      </c>
      <c r="B58" s="50">
        <v>18</v>
      </c>
      <c r="C58" s="65">
        <v>44774</v>
      </c>
    </row>
    <row r="59" spans="1:6" x14ac:dyDescent="0.3">
      <c r="A59" s="24">
        <v>59</v>
      </c>
      <c r="B59" s="50">
        <v>25</v>
      </c>
      <c r="C59" s="65">
        <v>44775</v>
      </c>
    </row>
    <row r="60" spans="1:6" x14ac:dyDescent="0.3">
      <c r="A60" s="24">
        <v>60</v>
      </c>
      <c r="B60" s="50">
        <v>46</v>
      </c>
      <c r="C60" s="65">
        <v>44776</v>
      </c>
    </row>
    <row r="61" spans="1:6" x14ac:dyDescent="0.3">
      <c r="A61" s="24">
        <v>61</v>
      </c>
      <c r="B61" s="50">
        <v>29</v>
      </c>
      <c r="C61" s="65">
        <v>44777</v>
      </c>
    </row>
    <row r="62" spans="1:6" x14ac:dyDescent="0.3">
      <c r="A62" s="24">
        <v>62</v>
      </c>
      <c r="B62" s="50">
        <v>21</v>
      </c>
      <c r="C62" s="65">
        <v>44778</v>
      </c>
    </row>
    <row r="63" spans="1:6" x14ac:dyDescent="0.3">
      <c r="A63" s="24">
        <v>63</v>
      </c>
      <c r="B63" s="50">
        <v>26</v>
      </c>
      <c r="C63" s="65">
        <v>44779</v>
      </c>
    </row>
    <row r="64" spans="1:6" x14ac:dyDescent="0.3">
      <c r="A64" s="24">
        <v>64</v>
      </c>
      <c r="B64" s="50">
        <v>29</v>
      </c>
      <c r="C64" s="65">
        <v>44805</v>
      </c>
    </row>
    <row r="65" spans="1:8" x14ac:dyDescent="0.3">
      <c r="A65" s="24">
        <v>65</v>
      </c>
      <c r="B65" s="69">
        <v>59</v>
      </c>
      <c r="C65" s="70" t="s">
        <v>100</v>
      </c>
    </row>
    <row r="66" spans="1:8" ht="17.25" thickBot="1" x14ac:dyDescent="0.35">
      <c r="A66" s="25">
        <v>66</v>
      </c>
      <c r="B66" s="71">
        <v>31</v>
      </c>
      <c r="C66" s="70" t="s">
        <v>101</v>
      </c>
    </row>
    <row r="67" spans="1:8" x14ac:dyDescent="0.3">
      <c r="A67" s="24">
        <v>67</v>
      </c>
      <c r="B67" s="69">
        <v>42</v>
      </c>
      <c r="C67" s="70" t="s">
        <v>102</v>
      </c>
      <c r="D67" t="s">
        <v>108</v>
      </c>
    </row>
    <row r="68" spans="1:8" x14ac:dyDescent="0.3">
      <c r="A68" s="24">
        <v>68</v>
      </c>
      <c r="B68" s="69">
        <v>21</v>
      </c>
      <c r="C68" s="70" t="s">
        <v>103</v>
      </c>
      <c r="D68" t="s">
        <v>109</v>
      </c>
    </row>
    <row r="69" spans="1:8" x14ac:dyDescent="0.3">
      <c r="A69" s="24">
        <v>69</v>
      </c>
      <c r="B69" s="69">
        <v>32</v>
      </c>
      <c r="C69" s="70" t="s">
        <v>104</v>
      </c>
      <c r="D69" t="s">
        <v>110</v>
      </c>
    </row>
    <row r="70" spans="1:8" ht="17.25" thickBot="1" x14ac:dyDescent="0.35">
      <c r="A70" s="25">
        <v>70</v>
      </c>
      <c r="B70" s="69">
        <v>59</v>
      </c>
      <c r="C70" s="70" t="s">
        <v>105</v>
      </c>
      <c r="D70" t="s">
        <v>111</v>
      </c>
      <c r="H70" t="s">
        <v>114</v>
      </c>
    </row>
    <row r="71" spans="1:8" x14ac:dyDescent="0.3">
      <c r="A71" s="24">
        <v>71</v>
      </c>
      <c r="B71" s="69">
        <v>69</v>
      </c>
      <c r="C71" s="70" t="s">
        <v>106</v>
      </c>
      <c r="D71" t="s">
        <v>112</v>
      </c>
    </row>
    <row r="72" spans="1:8" x14ac:dyDescent="0.3">
      <c r="A72" s="24">
        <v>72</v>
      </c>
      <c r="B72" s="69">
        <v>25</v>
      </c>
      <c r="C72" s="70" t="s">
        <v>107</v>
      </c>
      <c r="D72" t="s">
        <v>113</v>
      </c>
    </row>
    <row r="73" spans="1:8" x14ac:dyDescent="0.3">
      <c r="A73" s="24">
        <v>73</v>
      </c>
      <c r="B73" s="69">
        <v>32</v>
      </c>
      <c r="C73" s="70" t="s">
        <v>115</v>
      </c>
      <c r="D73" t="s">
        <v>119</v>
      </c>
    </row>
    <row r="74" spans="1:8" x14ac:dyDescent="0.3">
      <c r="A74" s="24">
        <v>74</v>
      </c>
      <c r="B74" s="69">
        <v>25</v>
      </c>
      <c r="C74" s="70" t="s">
        <v>116</v>
      </c>
      <c r="D74" t="s">
        <v>120</v>
      </c>
    </row>
    <row r="75" spans="1:8" x14ac:dyDescent="0.3">
      <c r="A75" s="24">
        <v>75</v>
      </c>
      <c r="B75" s="69">
        <v>26</v>
      </c>
      <c r="C75" s="70" t="s">
        <v>117</v>
      </c>
      <c r="D75" t="s">
        <v>121</v>
      </c>
    </row>
    <row r="76" spans="1:8" x14ac:dyDescent="0.3">
      <c r="A76" s="24">
        <v>76</v>
      </c>
      <c r="B76" s="69">
        <v>5</v>
      </c>
      <c r="C76" s="70" t="s">
        <v>118</v>
      </c>
      <c r="D76" t="s">
        <v>122</v>
      </c>
    </row>
    <row r="80" spans="1:8" ht="17.25" thickBot="1" x14ac:dyDescent="0.35"/>
    <row r="81" spans="1:3" ht="17.25" thickBot="1" x14ac:dyDescent="0.35">
      <c r="A81" s="17" t="s">
        <v>40</v>
      </c>
      <c r="B81" s="22">
        <f>SUM(B2:B76)</f>
        <v>1877</v>
      </c>
      <c r="C81" s="18">
        <f>B81/60</f>
        <v>31.283333333333335</v>
      </c>
    </row>
    <row r="82" spans="1:3" ht="17.25" thickBot="1" x14ac:dyDescent="0.35">
      <c r="A82" s="19" t="s">
        <v>41</v>
      </c>
      <c r="B82" s="20">
        <f>B81/47</f>
        <v>39.936170212765958</v>
      </c>
      <c r="C82" s="21"/>
    </row>
  </sheetData>
  <mergeCells count="9">
    <mergeCell ref="H1:L1"/>
    <mergeCell ref="H38:N38"/>
    <mergeCell ref="H33:N33"/>
    <mergeCell ref="H37:N37"/>
    <mergeCell ref="M29:N29"/>
    <mergeCell ref="K6:N6"/>
    <mergeCell ref="H9:L9"/>
    <mergeCell ref="M9:N9"/>
    <mergeCell ref="H34:N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FEEA-C1B7-4615-9FA8-94E9C2C65EA6}">
  <dimension ref="E1:L18"/>
  <sheetViews>
    <sheetView workbookViewId="0">
      <selection activeCell="E1" sqref="E1:E1048576"/>
    </sheetView>
  </sheetViews>
  <sheetFormatPr defaultRowHeight="16.5" x14ac:dyDescent="0.3"/>
  <cols>
    <col min="6" max="12" width="15.625" customWidth="1"/>
  </cols>
  <sheetData>
    <row r="1" spans="5:12" ht="26.25" x14ac:dyDescent="0.3">
      <c r="G1" s="110" t="s">
        <v>160</v>
      </c>
      <c r="H1" s="110"/>
      <c r="I1" s="110"/>
      <c r="J1" s="110"/>
      <c r="K1" s="110"/>
    </row>
    <row r="3" spans="5:12" x14ac:dyDescent="0.3">
      <c r="F3" s="2" t="s">
        <v>4</v>
      </c>
      <c r="G3" s="2" t="s">
        <v>1</v>
      </c>
      <c r="H3" s="2" t="s">
        <v>2</v>
      </c>
      <c r="I3" s="2" t="s">
        <v>3</v>
      </c>
      <c r="J3" s="2" t="s">
        <v>5</v>
      </c>
      <c r="K3" s="2" t="s">
        <v>6</v>
      </c>
      <c r="L3" s="2" t="s">
        <v>7</v>
      </c>
    </row>
    <row r="4" spans="5:12" ht="17.25" thickBot="1" x14ac:dyDescent="0.35"/>
    <row r="5" spans="5:12" ht="17.25" thickBot="1" x14ac:dyDescent="0.35">
      <c r="E5" s="83" t="s">
        <v>54</v>
      </c>
      <c r="F5" s="86"/>
      <c r="G5" s="87"/>
      <c r="H5" s="76" t="s">
        <v>124</v>
      </c>
      <c r="I5" s="76" t="s">
        <v>125</v>
      </c>
      <c r="J5" s="77" t="s">
        <v>126</v>
      </c>
      <c r="K5" s="77" t="s">
        <v>127</v>
      </c>
      <c r="L5" s="78" t="s">
        <v>128</v>
      </c>
    </row>
    <row r="6" spans="5:12" ht="17.25" thickBot="1" x14ac:dyDescent="0.35">
      <c r="E6" s="85" t="s">
        <v>158</v>
      </c>
      <c r="F6" s="84"/>
      <c r="G6" s="9"/>
      <c r="H6" s="105" t="s">
        <v>157</v>
      </c>
      <c r="I6" s="106"/>
      <c r="J6" s="106"/>
      <c r="K6" s="106"/>
      <c r="L6" s="114"/>
    </row>
    <row r="7" spans="5:12" ht="17.25" thickBot="1" x14ac:dyDescent="0.35">
      <c r="F7" s="1"/>
      <c r="G7" s="1"/>
      <c r="H7" s="1"/>
    </row>
    <row r="8" spans="5:12" ht="17.25" thickBot="1" x14ac:dyDescent="0.35">
      <c r="E8" s="35" t="s">
        <v>54</v>
      </c>
      <c r="F8" s="40" t="s">
        <v>129</v>
      </c>
      <c r="G8" s="40" t="s">
        <v>130</v>
      </c>
      <c r="H8" s="40" t="s">
        <v>131</v>
      </c>
      <c r="I8" s="40" t="s">
        <v>132</v>
      </c>
      <c r="J8" s="40" t="s">
        <v>133</v>
      </c>
      <c r="K8" s="40" t="s">
        <v>134</v>
      </c>
      <c r="L8" s="40" t="s">
        <v>135</v>
      </c>
    </row>
    <row r="9" spans="5:12" ht="51" customHeight="1" thickBot="1" x14ac:dyDescent="0.35">
      <c r="E9" s="85" t="s">
        <v>158</v>
      </c>
      <c r="F9" s="115" t="s">
        <v>161</v>
      </c>
      <c r="G9" s="116"/>
      <c r="H9" s="116"/>
      <c r="I9" s="116"/>
      <c r="J9" s="116"/>
      <c r="K9" s="116"/>
      <c r="L9" s="117"/>
    </row>
    <row r="10" spans="5:12" ht="17.25" thickBot="1" x14ac:dyDescent="0.35">
      <c r="E10" s="37"/>
    </row>
    <row r="11" spans="5:12" ht="18" thickBot="1" x14ac:dyDescent="0.35">
      <c r="E11" s="35" t="s">
        <v>54</v>
      </c>
      <c r="F11" s="43" t="s">
        <v>136</v>
      </c>
      <c r="G11" s="43" t="s">
        <v>137</v>
      </c>
      <c r="H11" s="43" t="s">
        <v>138</v>
      </c>
      <c r="I11" s="43" t="s">
        <v>139</v>
      </c>
      <c r="J11" s="43" t="s">
        <v>140</v>
      </c>
      <c r="K11" s="43" t="s">
        <v>141</v>
      </c>
      <c r="L11" s="43" t="s">
        <v>142</v>
      </c>
    </row>
    <row r="12" spans="5:12" ht="17.25" thickBot="1" x14ac:dyDescent="0.35">
      <c r="E12" s="85" t="s">
        <v>158</v>
      </c>
      <c r="F12" s="16"/>
      <c r="G12" s="74"/>
      <c r="H12" s="74"/>
      <c r="I12" s="74"/>
      <c r="J12" s="74"/>
      <c r="K12" s="74"/>
      <c r="L12" s="75"/>
    </row>
    <row r="13" spans="5:12" ht="17.25" thickBot="1" x14ac:dyDescent="0.35">
      <c r="E13" s="37"/>
    </row>
    <row r="14" spans="5:12" ht="18" thickBot="1" x14ac:dyDescent="0.35">
      <c r="E14" s="35" t="s">
        <v>54</v>
      </c>
      <c r="F14" s="43" t="s">
        <v>143</v>
      </c>
      <c r="G14" s="43" t="s">
        <v>144</v>
      </c>
      <c r="H14" s="43" t="s">
        <v>145</v>
      </c>
      <c r="I14" s="43" t="s">
        <v>146</v>
      </c>
      <c r="J14" s="43" t="s">
        <v>147</v>
      </c>
      <c r="K14" s="43" t="s">
        <v>148</v>
      </c>
      <c r="L14" s="43" t="s">
        <v>149</v>
      </c>
    </row>
    <row r="15" spans="5:12" ht="17.25" thickBot="1" x14ac:dyDescent="0.35">
      <c r="E15" s="85" t="s">
        <v>158</v>
      </c>
      <c r="F15" s="73"/>
      <c r="G15" s="74"/>
      <c r="H15" s="74"/>
      <c r="I15" s="74" t="s">
        <v>211</v>
      </c>
      <c r="J15" s="74" t="s">
        <v>212</v>
      </c>
      <c r="K15" s="46" t="s">
        <v>213</v>
      </c>
      <c r="L15" s="47"/>
    </row>
    <row r="16" spans="5:12" ht="17.25" thickBot="1" x14ac:dyDescent="0.35">
      <c r="E16" s="37"/>
    </row>
    <row r="17" spans="5:12" ht="18" thickBot="1" x14ac:dyDescent="0.35">
      <c r="E17" s="35" t="s">
        <v>54</v>
      </c>
      <c r="F17" s="80" t="s">
        <v>150</v>
      </c>
      <c r="G17" s="80" t="s">
        <v>151</v>
      </c>
      <c r="H17" s="80" t="s">
        <v>152</v>
      </c>
      <c r="I17" s="81" t="s">
        <v>153</v>
      </c>
      <c r="J17" s="81" t="s">
        <v>154</v>
      </c>
      <c r="K17" s="81" t="s">
        <v>155</v>
      </c>
      <c r="L17" s="82" t="s">
        <v>156</v>
      </c>
    </row>
    <row r="18" spans="5:12" ht="17.25" thickBot="1" x14ac:dyDescent="0.35">
      <c r="E18" s="85" t="s">
        <v>158</v>
      </c>
      <c r="F18" s="79"/>
      <c r="G18" s="102" t="s">
        <v>214</v>
      </c>
      <c r="H18" s="103"/>
      <c r="I18" s="103"/>
      <c r="J18" s="103"/>
      <c r="K18" s="103"/>
      <c r="L18" s="59"/>
    </row>
  </sheetData>
  <mergeCells count="4">
    <mergeCell ref="H6:L6"/>
    <mergeCell ref="G1:K1"/>
    <mergeCell ref="F9:L9"/>
    <mergeCell ref="G18:K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EAD4-1D42-4770-9CBB-BB296F7F53DB}">
  <dimension ref="A1:L21"/>
  <sheetViews>
    <sheetView tabSelected="1" topLeftCell="C1" workbookViewId="0">
      <selection activeCell="K18" sqref="K18"/>
    </sheetView>
  </sheetViews>
  <sheetFormatPr defaultRowHeight="16.5" x14ac:dyDescent="0.3"/>
  <cols>
    <col min="5" max="5" width="9" customWidth="1"/>
    <col min="6" max="6" width="30.625" customWidth="1"/>
    <col min="7" max="7" width="23.875" customWidth="1"/>
    <col min="8" max="8" width="23.75" customWidth="1"/>
    <col min="9" max="9" width="41.125" customWidth="1"/>
    <col min="10" max="10" width="24.25" customWidth="1"/>
    <col min="11" max="11" width="29.25" customWidth="1"/>
    <col min="12" max="12" width="29.375" customWidth="1"/>
  </cols>
  <sheetData>
    <row r="1" spans="1:12" ht="26.25" x14ac:dyDescent="0.3">
      <c r="A1" s="92"/>
      <c r="G1" s="110" t="s">
        <v>265</v>
      </c>
      <c r="H1" s="110"/>
      <c r="I1" s="110"/>
      <c r="J1" s="110"/>
      <c r="K1" s="110"/>
    </row>
    <row r="3" spans="1:12" x14ac:dyDescent="0.3">
      <c r="F3" s="2" t="s">
        <v>4</v>
      </c>
      <c r="G3" s="2" t="s">
        <v>1</v>
      </c>
      <c r="H3" s="2" t="s">
        <v>2</v>
      </c>
      <c r="I3" s="2" t="s">
        <v>3</v>
      </c>
      <c r="J3" s="2" t="s">
        <v>5</v>
      </c>
      <c r="K3" s="2" t="s">
        <v>6</v>
      </c>
      <c r="L3" s="2" t="s">
        <v>7</v>
      </c>
    </row>
    <row r="4" spans="1:12" ht="17.25" thickBot="1" x14ac:dyDescent="0.35"/>
    <row r="5" spans="1:12" ht="17.25" thickBot="1" x14ac:dyDescent="0.35">
      <c r="E5" s="83" t="s">
        <v>54</v>
      </c>
      <c r="F5" s="86"/>
      <c r="G5" s="87"/>
      <c r="H5" s="76"/>
      <c r="I5" s="76" t="s">
        <v>153</v>
      </c>
      <c r="J5" s="76" t="s">
        <v>154</v>
      </c>
      <c r="K5" s="76" t="s">
        <v>155</v>
      </c>
      <c r="L5" s="76" t="s">
        <v>156</v>
      </c>
    </row>
    <row r="6" spans="1:12" ht="17.25" thickBot="1" x14ac:dyDescent="0.35">
      <c r="E6" s="85" t="s">
        <v>158</v>
      </c>
      <c r="F6" s="84"/>
      <c r="G6" s="9"/>
      <c r="H6" s="118"/>
      <c r="I6" s="119"/>
      <c r="J6" s="119"/>
      <c r="K6" s="119"/>
      <c r="L6" s="120"/>
    </row>
    <row r="7" spans="1:12" ht="17.25" thickBot="1" x14ac:dyDescent="0.35">
      <c r="F7" s="1"/>
      <c r="G7" s="1"/>
      <c r="H7" s="1"/>
    </row>
    <row r="8" spans="1:12" ht="17.25" thickBot="1" x14ac:dyDescent="0.35">
      <c r="E8" s="35" t="s">
        <v>54</v>
      </c>
      <c r="F8" s="40" t="s">
        <v>215</v>
      </c>
      <c r="G8" s="40" t="s">
        <v>216</v>
      </c>
      <c r="H8" s="40" t="s">
        <v>217</v>
      </c>
      <c r="I8" s="40" t="s">
        <v>218</v>
      </c>
      <c r="J8" s="40" t="s">
        <v>219</v>
      </c>
      <c r="K8" s="40" t="s">
        <v>220</v>
      </c>
      <c r="L8" s="40" t="s">
        <v>221</v>
      </c>
    </row>
    <row r="9" spans="1:12" ht="17.25" thickBot="1" x14ac:dyDescent="0.35">
      <c r="E9" s="85" t="s">
        <v>158</v>
      </c>
      <c r="F9" s="121"/>
      <c r="G9" s="122"/>
      <c r="H9" s="122"/>
      <c r="I9" s="122"/>
      <c r="J9" s="122"/>
      <c r="K9" s="122"/>
      <c r="L9" s="123"/>
    </row>
    <row r="10" spans="1:12" ht="17.25" thickBot="1" x14ac:dyDescent="0.35">
      <c r="E10" s="37"/>
    </row>
    <row r="11" spans="1:12" ht="18" thickBot="1" x14ac:dyDescent="0.35">
      <c r="E11" s="35" t="s">
        <v>54</v>
      </c>
      <c r="F11" s="43" t="s">
        <v>222</v>
      </c>
      <c r="G11" s="43" t="s">
        <v>223</v>
      </c>
      <c r="H11" s="43" t="s">
        <v>224</v>
      </c>
      <c r="I11" s="43" t="s">
        <v>225</v>
      </c>
      <c r="J11" s="43" t="s">
        <v>226</v>
      </c>
      <c r="K11" s="43" t="s">
        <v>227</v>
      </c>
      <c r="L11" s="43" t="s">
        <v>228</v>
      </c>
    </row>
    <row r="12" spans="1:12" ht="17.25" thickBot="1" x14ac:dyDescent="0.35">
      <c r="E12" s="85" t="s">
        <v>158</v>
      </c>
      <c r="F12" s="16"/>
      <c r="G12" s="94"/>
      <c r="H12" s="94"/>
      <c r="I12" s="94"/>
      <c r="J12" s="94"/>
      <c r="K12" s="94"/>
      <c r="L12" s="60"/>
    </row>
    <row r="13" spans="1:12" ht="17.25" thickBot="1" x14ac:dyDescent="0.35">
      <c r="E13" s="37"/>
    </row>
    <row r="14" spans="1:12" ht="18" thickBot="1" x14ac:dyDescent="0.35">
      <c r="E14" s="35" t="s">
        <v>54</v>
      </c>
      <c r="F14" s="43" t="s">
        <v>229</v>
      </c>
      <c r="G14" s="43" t="s">
        <v>230</v>
      </c>
      <c r="H14" s="43" t="s">
        <v>231</v>
      </c>
      <c r="I14" s="43" t="s">
        <v>232</v>
      </c>
      <c r="J14" s="43" t="s">
        <v>233</v>
      </c>
      <c r="K14" s="43" t="s">
        <v>234</v>
      </c>
      <c r="L14" s="43" t="s">
        <v>235</v>
      </c>
    </row>
    <row r="15" spans="1:12" ht="72" customHeight="1" thickBot="1" x14ac:dyDescent="0.35">
      <c r="E15" s="95" t="s">
        <v>158</v>
      </c>
      <c r="F15" s="96" t="s">
        <v>243</v>
      </c>
      <c r="G15" s="96" t="s">
        <v>244</v>
      </c>
      <c r="H15" s="96" t="s">
        <v>245</v>
      </c>
      <c r="I15" s="96" t="s">
        <v>246</v>
      </c>
      <c r="J15" s="96" t="s">
        <v>247</v>
      </c>
      <c r="K15" s="96" t="s">
        <v>248</v>
      </c>
      <c r="L15" s="97" t="s">
        <v>250</v>
      </c>
    </row>
    <row r="16" spans="1:12" ht="17.25" thickBot="1" x14ac:dyDescent="0.35">
      <c r="E16" s="37"/>
    </row>
    <row r="17" spans="5:12" ht="18" thickBot="1" x14ac:dyDescent="0.35">
      <c r="E17" s="35" t="s">
        <v>54</v>
      </c>
      <c r="F17" s="80" t="s">
        <v>236</v>
      </c>
      <c r="G17" s="80" t="s">
        <v>237</v>
      </c>
      <c r="H17" s="80" t="s">
        <v>238</v>
      </c>
      <c r="I17" s="80" t="s">
        <v>239</v>
      </c>
      <c r="J17" s="80" t="s">
        <v>240</v>
      </c>
      <c r="K17" s="80" t="s">
        <v>241</v>
      </c>
      <c r="L17" s="72" t="s">
        <v>242</v>
      </c>
    </row>
    <row r="18" spans="5:12" ht="50.25" thickBot="1" x14ac:dyDescent="0.35">
      <c r="E18" s="85" t="s">
        <v>158</v>
      </c>
      <c r="F18" s="98" t="s">
        <v>249</v>
      </c>
      <c r="G18" s="79"/>
      <c r="H18" s="98" t="s">
        <v>251</v>
      </c>
      <c r="I18" s="98" t="s">
        <v>252</v>
      </c>
      <c r="J18" s="98" t="s">
        <v>253</v>
      </c>
      <c r="K18" s="100"/>
      <c r="L18" s="101"/>
    </row>
    <row r="19" spans="5:12" ht="17.25" thickBot="1" x14ac:dyDescent="0.35"/>
    <row r="20" spans="5:12" ht="18" thickBot="1" x14ac:dyDescent="0.35">
      <c r="E20" s="35" t="s">
        <v>54</v>
      </c>
      <c r="F20" s="80" t="s">
        <v>256</v>
      </c>
      <c r="G20" s="80" t="s">
        <v>257</v>
      </c>
      <c r="H20" s="80" t="s">
        <v>258</v>
      </c>
      <c r="I20" s="80" t="s">
        <v>259</v>
      </c>
      <c r="J20" s="80" t="s">
        <v>260</v>
      </c>
      <c r="K20" s="80" t="s">
        <v>261</v>
      </c>
      <c r="L20" s="72" t="s">
        <v>262</v>
      </c>
    </row>
    <row r="21" spans="5:12" ht="50.25" thickBot="1" x14ac:dyDescent="0.35">
      <c r="E21" s="85" t="s">
        <v>158</v>
      </c>
      <c r="F21" s="98" t="s">
        <v>254</v>
      </c>
      <c r="G21" s="99" t="s">
        <v>255</v>
      </c>
      <c r="H21" s="98" t="s">
        <v>263</v>
      </c>
      <c r="I21" s="98" t="s">
        <v>264</v>
      </c>
      <c r="J21" s="124" t="s">
        <v>266</v>
      </c>
      <c r="K21" s="125"/>
      <c r="L21" s="101"/>
    </row>
  </sheetData>
  <mergeCells count="4">
    <mergeCell ref="G1:K1"/>
    <mergeCell ref="H6:L6"/>
    <mergeCell ref="F9:L9"/>
    <mergeCell ref="J21:K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7A2E-9FC1-4F8D-B8B2-9F22E98913F0}">
  <dimension ref="A1:E54"/>
  <sheetViews>
    <sheetView topLeftCell="A16" workbookViewId="0">
      <selection activeCell="E39" sqref="E39"/>
    </sheetView>
  </sheetViews>
  <sheetFormatPr defaultRowHeight="16.5" x14ac:dyDescent="0.3"/>
  <cols>
    <col min="1" max="1" width="38" style="88" bestFit="1" customWidth="1"/>
    <col min="2" max="2" width="16.5" bestFit="1" customWidth="1"/>
    <col min="3" max="3" width="14.375" bestFit="1" customWidth="1"/>
    <col min="4" max="5" width="17.875" bestFit="1" customWidth="1"/>
  </cols>
  <sheetData>
    <row r="1" spans="1:5" x14ac:dyDescent="0.3">
      <c r="B1" t="s">
        <v>207</v>
      </c>
      <c r="C1" t="s">
        <v>208</v>
      </c>
      <c r="D1" t="s">
        <v>209</v>
      </c>
      <c r="E1" t="s">
        <v>210</v>
      </c>
    </row>
    <row r="2" spans="1:5" x14ac:dyDescent="0.3">
      <c r="A2" s="89" t="s">
        <v>162</v>
      </c>
      <c r="B2" s="92">
        <f>SUM(B3)</f>
        <v>38</v>
      </c>
      <c r="C2" s="92">
        <f>B2*1.5</f>
        <v>57</v>
      </c>
      <c r="D2" s="92">
        <f>B2+C2</f>
        <v>95</v>
      </c>
      <c r="E2" s="93">
        <f>D2/60</f>
        <v>1.5833333333333333</v>
      </c>
    </row>
    <row r="3" spans="1:5" x14ac:dyDescent="0.3">
      <c r="A3" s="88" t="s">
        <v>176</v>
      </c>
      <c r="B3">
        <v>38</v>
      </c>
      <c r="C3">
        <f>B3*1.5</f>
        <v>57</v>
      </c>
      <c r="D3">
        <f>B3+C3</f>
        <v>95</v>
      </c>
      <c r="E3" s="91">
        <f>D3/60</f>
        <v>1.5833333333333333</v>
      </c>
    </row>
    <row r="4" spans="1:5" x14ac:dyDescent="0.3">
      <c r="E4" s="91"/>
    </row>
    <row r="5" spans="1:5" x14ac:dyDescent="0.3">
      <c r="A5" s="89" t="s">
        <v>163</v>
      </c>
      <c r="B5" s="92">
        <f>SUM(B6:B9)</f>
        <v>102</v>
      </c>
      <c r="C5" s="92">
        <f t="shared" ref="C5:C54" si="0">B5*1.5</f>
        <v>153</v>
      </c>
      <c r="D5" s="92">
        <f t="shared" ref="D5:D54" si="1">B5+C5</f>
        <v>255</v>
      </c>
      <c r="E5" s="93">
        <f t="shared" ref="E5:E54" si="2">D5/60</f>
        <v>4.25</v>
      </c>
    </row>
    <row r="6" spans="1:5" x14ac:dyDescent="0.3">
      <c r="A6" s="88" t="s">
        <v>177</v>
      </c>
      <c r="B6">
        <v>26</v>
      </c>
      <c r="C6">
        <f t="shared" si="0"/>
        <v>39</v>
      </c>
      <c r="D6">
        <f t="shared" si="1"/>
        <v>65</v>
      </c>
      <c r="E6" s="91">
        <f t="shared" si="2"/>
        <v>1.0833333333333333</v>
      </c>
    </row>
    <row r="7" spans="1:5" x14ac:dyDescent="0.3">
      <c r="A7" s="88" t="s">
        <v>178</v>
      </c>
      <c r="B7">
        <v>26</v>
      </c>
      <c r="C7">
        <f t="shared" si="0"/>
        <v>39</v>
      </c>
      <c r="D7">
        <f t="shared" si="1"/>
        <v>65</v>
      </c>
      <c r="E7" s="91">
        <f t="shared" si="2"/>
        <v>1.0833333333333333</v>
      </c>
    </row>
    <row r="8" spans="1:5" x14ac:dyDescent="0.3">
      <c r="A8" s="88" t="s">
        <v>179</v>
      </c>
      <c r="B8">
        <v>44</v>
      </c>
      <c r="C8">
        <f t="shared" si="0"/>
        <v>66</v>
      </c>
      <c r="D8">
        <f t="shared" si="1"/>
        <v>110</v>
      </c>
      <c r="E8" s="91">
        <f t="shared" si="2"/>
        <v>1.8333333333333333</v>
      </c>
    </row>
    <row r="9" spans="1:5" x14ac:dyDescent="0.3">
      <c r="A9" s="88" t="s">
        <v>180</v>
      </c>
      <c r="B9">
        <v>6</v>
      </c>
      <c r="C9">
        <f t="shared" si="0"/>
        <v>9</v>
      </c>
      <c r="D9">
        <f t="shared" si="1"/>
        <v>15</v>
      </c>
      <c r="E9" s="91">
        <f t="shared" si="2"/>
        <v>0.25</v>
      </c>
    </row>
    <row r="10" spans="1:5" x14ac:dyDescent="0.3">
      <c r="E10" s="91"/>
    </row>
    <row r="11" spans="1:5" x14ac:dyDescent="0.3">
      <c r="A11" s="89" t="s">
        <v>164</v>
      </c>
      <c r="B11" s="92">
        <f>SUM(B12)+SUM(B23)+SUM(B27)</f>
        <v>332</v>
      </c>
      <c r="C11" s="92">
        <f t="shared" si="0"/>
        <v>498</v>
      </c>
      <c r="D11" s="92">
        <f t="shared" si="1"/>
        <v>830</v>
      </c>
      <c r="E11" s="93">
        <f t="shared" si="2"/>
        <v>13.833333333333334</v>
      </c>
    </row>
    <row r="12" spans="1:5" x14ac:dyDescent="0.3">
      <c r="A12" s="90" t="s">
        <v>165</v>
      </c>
      <c r="B12">
        <f>SUM(B13:B21)</f>
        <v>222</v>
      </c>
      <c r="C12">
        <f t="shared" si="0"/>
        <v>333</v>
      </c>
      <c r="D12">
        <f t="shared" si="1"/>
        <v>555</v>
      </c>
      <c r="E12" s="91">
        <f t="shared" si="2"/>
        <v>9.25</v>
      </c>
    </row>
    <row r="13" spans="1:5" x14ac:dyDescent="0.3">
      <c r="A13" s="88" t="s">
        <v>181</v>
      </c>
      <c r="B13">
        <v>47</v>
      </c>
      <c r="C13">
        <f>B13*1.5</f>
        <v>70.5</v>
      </c>
      <c r="D13">
        <f t="shared" si="1"/>
        <v>117.5</v>
      </c>
      <c r="E13" s="91">
        <f t="shared" si="2"/>
        <v>1.9583333333333333</v>
      </c>
    </row>
    <row r="14" spans="1:5" x14ac:dyDescent="0.3">
      <c r="A14" s="88" t="s">
        <v>170</v>
      </c>
      <c r="B14">
        <v>29</v>
      </c>
      <c r="C14">
        <f t="shared" si="0"/>
        <v>43.5</v>
      </c>
      <c r="D14">
        <f t="shared" si="1"/>
        <v>72.5</v>
      </c>
      <c r="E14" s="91">
        <f t="shared" si="2"/>
        <v>1.2083333333333333</v>
      </c>
    </row>
    <row r="15" spans="1:5" x14ac:dyDescent="0.3">
      <c r="A15" s="88" t="s">
        <v>171</v>
      </c>
      <c r="B15">
        <v>15</v>
      </c>
      <c r="C15">
        <f t="shared" si="0"/>
        <v>22.5</v>
      </c>
      <c r="D15">
        <f t="shared" si="1"/>
        <v>37.5</v>
      </c>
      <c r="E15" s="91">
        <f t="shared" si="2"/>
        <v>0.625</v>
      </c>
    </row>
    <row r="16" spans="1:5" x14ac:dyDescent="0.3">
      <c r="A16" s="88" t="s">
        <v>172</v>
      </c>
      <c r="B16">
        <v>18</v>
      </c>
      <c r="C16">
        <f t="shared" si="0"/>
        <v>27</v>
      </c>
      <c r="D16">
        <f t="shared" si="1"/>
        <v>45</v>
      </c>
      <c r="E16" s="91">
        <f t="shared" si="2"/>
        <v>0.75</v>
      </c>
    </row>
    <row r="17" spans="1:5" x14ac:dyDescent="0.3">
      <c r="A17" s="88" t="s">
        <v>173</v>
      </c>
      <c r="B17">
        <v>23</v>
      </c>
      <c r="C17">
        <f t="shared" si="0"/>
        <v>34.5</v>
      </c>
      <c r="D17">
        <f t="shared" si="1"/>
        <v>57.5</v>
      </c>
      <c r="E17" s="91">
        <f t="shared" si="2"/>
        <v>0.95833333333333337</v>
      </c>
    </row>
    <row r="18" spans="1:5" x14ac:dyDescent="0.3">
      <c r="A18" s="88" t="s">
        <v>182</v>
      </c>
      <c r="B18">
        <v>17</v>
      </c>
      <c r="C18">
        <f t="shared" si="0"/>
        <v>25.5</v>
      </c>
      <c r="D18">
        <f t="shared" si="1"/>
        <v>42.5</v>
      </c>
      <c r="E18" s="91">
        <f t="shared" si="2"/>
        <v>0.70833333333333337</v>
      </c>
    </row>
    <row r="19" spans="1:5" x14ac:dyDescent="0.3">
      <c r="A19" s="88" t="s">
        <v>183</v>
      </c>
      <c r="B19">
        <v>33</v>
      </c>
      <c r="C19">
        <f t="shared" si="0"/>
        <v>49.5</v>
      </c>
      <c r="D19">
        <f t="shared" si="1"/>
        <v>82.5</v>
      </c>
      <c r="E19" s="91">
        <f t="shared" si="2"/>
        <v>1.375</v>
      </c>
    </row>
    <row r="20" spans="1:5" x14ac:dyDescent="0.3">
      <c r="A20" s="88" t="s">
        <v>184</v>
      </c>
      <c r="B20">
        <v>23</v>
      </c>
      <c r="C20">
        <f>B2*1.5</f>
        <v>57</v>
      </c>
      <c r="D20">
        <f t="shared" si="1"/>
        <v>80</v>
      </c>
      <c r="E20" s="91">
        <f t="shared" si="2"/>
        <v>1.3333333333333333</v>
      </c>
    </row>
    <row r="21" spans="1:5" x14ac:dyDescent="0.3">
      <c r="A21" s="88" t="s">
        <v>185</v>
      </c>
      <c r="B21">
        <v>17</v>
      </c>
      <c r="C21">
        <f t="shared" si="0"/>
        <v>25.5</v>
      </c>
      <c r="D21">
        <f t="shared" si="1"/>
        <v>42.5</v>
      </c>
      <c r="E21" s="91">
        <f t="shared" si="2"/>
        <v>0.70833333333333337</v>
      </c>
    </row>
    <row r="22" spans="1:5" x14ac:dyDescent="0.3">
      <c r="E22" s="91"/>
    </row>
    <row r="23" spans="1:5" x14ac:dyDescent="0.3">
      <c r="A23" s="90" t="s">
        <v>166</v>
      </c>
      <c r="B23">
        <f>SUM(B24:B25)</f>
        <v>48</v>
      </c>
      <c r="C23">
        <f t="shared" si="0"/>
        <v>72</v>
      </c>
      <c r="D23">
        <f t="shared" si="1"/>
        <v>120</v>
      </c>
      <c r="E23" s="91">
        <f t="shared" si="2"/>
        <v>2</v>
      </c>
    </row>
    <row r="24" spans="1:5" x14ac:dyDescent="0.3">
      <c r="A24" s="88" t="s">
        <v>186</v>
      </c>
      <c r="B24">
        <v>23</v>
      </c>
      <c r="C24">
        <f t="shared" si="0"/>
        <v>34.5</v>
      </c>
      <c r="D24">
        <f t="shared" si="1"/>
        <v>57.5</v>
      </c>
      <c r="E24" s="91">
        <f t="shared" si="2"/>
        <v>0.95833333333333337</v>
      </c>
    </row>
    <row r="25" spans="1:5" x14ac:dyDescent="0.3">
      <c r="A25" s="88" t="s">
        <v>187</v>
      </c>
      <c r="B25">
        <v>25</v>
      </c>
      <c r="C25">
        <f t="shared" si="0"/>
        <v>37.5</v>
      </c>
      <c r="D25">
        <f t="shared" si="1"/>
        <v>62.5</v>
      </c>
      <c r="E25" s="91">
        <f t="shared" si="2"/>
        <v>1.0416666666666667</v>
      </c>
    </row>
    <row r="26" spans="1:5" x14ac:dyDescent="0.3">
      <c r="E26" s="91">
        <f t="shared" si="2"/>
        <v>0</v>
      </c>
    </row>
    <row r="27" spans="1:5" x14ac:dyDescent="0.3">
      <c r="A27" s="90" t="s">
        <v>167</v>
      </c>
      <c r="B27">
        <f>SUM(B28:B31)</f>
        <v>62</v>
      </c>
      <c r="C27">
        <f t="shared" si="0"/>
        <v>93</v>
      </c>
      <c r="D27">
        <f t="shared" si="1"/>
        <v>155</v>
      </c>
      <c r="E27" s="91">
        <f t="shared" si="2"/>
        <v>2.5833333333333335</v>
      </c>
    </row>
    <row r="28" spans="1:5" x14ac:dyDescent="0.3">
      <c r="A28" s="88" t="s">
        <v>188</v>
      </c>
      <c r="B28">
        <v>2</v>
      </c>
      <c r="C28">
        <f t="shared" si="0"/>
        <v>3</v>
      </c>
      <c r="D28">
        <f t="shared" si="1"/>
        <v>5</v>
      </c>
      <c r="E28" s="91">
        <f t="shared" si="2"/>
        <v>8.3333333333333329E-2</v>
      </c>
    </row>
    <row r="29" spans="1:5" x14ac:dyDescent="0.3">
      <c r="A29" s="88" t="s">
        <v>189</v>
      </c>
      <c r="B29">
        <v>34</v>
      </c>
      <c r="C29">
        <f t="shared" si="0"/>
        <v>51</v>
      </c>
      <c r="D29">
        <f t="shared" si="1"/>
        <v>85</v>
      </c>
      <c r="E29" s="91">
        <f t="shared" si="2"/>
        <v>1.4166666666666667</v>
      </c>
    </row>
    <row r="30" spans="1:5" x14ac:dyDescent="0.3">
      <c r="A30" s="88" t="s">
        <v>190</v>
      </c>
      <c r="B30">
        <v>24</v>
      </c>
      <c r="C30">
        <f>B3*1.5</f>
        <v>57</v>
      </c>
      <c r="D30">
        <f t="shared" si="1"/>
        <v>81</v>
      </c>
      <c r="E30" s="91">
        <f t="shared" si="2"/>
        <v>1.35</v>
      </c>
    </row>
    <row r="31" spans="1:5" x14ac:dyDescent="0.3">
      <c r="A31" s="88" t="s">
        <v>191</v>
      </c>
      <c r="B31">
        <v>2</v>
      </c>
      <c r="C31">
        <f t="shared" si="0"/>
        <v>3</v>
      </c>
      <c r="D31">
        <f t="shared" si="1"/>
        <v>5</v>
      </c>
      <c r="E31" s="91">
        <f t="shared" si="2"/>
        <v>8.3333333333333329E-2</v>
      </c>
    </row>
    <row r="32" spans="1:5" x14ac:dyDescent="0.3">
      <c r="E32" s="91"/>
    </row>
    <row r="33" spans="1:5" x14ac:dyDescent="0.3">
      <c r="E33" s="91"/>
    </row>
    <row r="34" spans="1:5" x14ac:dyDescent="0.3">
      <c r="A34" s="89" t="s">
        <v>168</v>
      </c>
      <c r="B34" s="92">
        <f>SUM(B35:B39)</f>
        <v>41</v>
      </c>
      <c r="C34" s="92">
        <f t="shared" si="0"/>
        <v>61.5</v>
      </c>
      <c r="D34" s="92">
        <f t="shared" si="1"/>
        <v>102.5</v>
      </c>
      <c r="E34" s="93">
        <f t="shared" si="2"/>
        <v>1.7083333333333333</v>
      </c>
    </row>
    <row r="35" spans="1:5" x14ac:dyDescent="0.3">
      <c r="A35" s="88" t="s">
        <v>192</v>
      </c>
      <c r="B35">
        <v>18</v>
      </c>
      <c r="C35">
        <f t="shared" si="0"/>
        <v>27</v>
      </c>
      <c r="D35">
        <f t="shared" si="1"/>
        <v>45</v>
      </c>
      <c r="E35" s="91">
        <f t="shared" si="2"/>
        <v>0.75</v>
      </c>
    </row>
    <row r="36" spans="1:5" x14ac:dyDescent="0.3">
      <c r="A36" s="88" t="s">
        <v>193</v>
      </c>
      <c r="B36">
        <v>4</v>
      </c>
      <c r="C36">
        <f t="shared" si="0"/>
        <v>6</v>
      </c>
      <c r="D36">
        <f t="shared" si="1"/>
        <v>10</v>
      </c>
      <c r="E36" s="91">
        <f t="shared" si="2"/>
        <v>0.16666666666666666</v>
      </c>
    </row>
    <row r="37" spans="1:5" x14ac:dyDescent="0.3">
      <c r="A37" s="88" t="s">
        <v>194</v>
      </c>
      <c r="B37">
        <v>3</v>
      </c>
      <c r="C37">
        <f t="shared" si="0"/>
        <v>4.5</v>
      </c>
      <c r="D37">
        <f t="shared" si="1"/>
        <v>7.5</v>
      </c>
      <c r="E37" s="91">
        <f t="shared" si="2"/>
        <v>0.125</v>
      </c>
    </row>
    <row r="38" spans="1:5" x14ac:dyDescent="0.3">
      <c r="A38" s="88" t="s">
        <v>174</v>
      </c>
      <c r="B38">
        <v>5</v>
      </c>
      <c r="C38">
        <f t="shared" si="0"/>
        <v>7.5</v>
      </c>
      <c r="D38">
        <f t="shared" si="1"/>
        <v>12.5</v>
      </c>
      <c r="E38" s="91">
        <f t="shared" si="2"/>
        <v>0.20833333333333334</v>
      </c>
    </row>
    <row r="39" spans="1:5" x14ac:dyDescent="0.3">
      <c r="A39" s="88" t="s">
        <v>175</v>
      </c>
      <c r="B39">
        <v>11</v>
      </c>
      <c r="C39">
        <f t="shared" si="0"/>
        <v>16.5</v>
      </c>
      <c r="D39">
        <f t="shared" si="1"/>
        <v>27.5</v>
      </c>
      <c r="E39" s="91">
        <f t="shared" si="2"/>
        <v>0.45833333333333331</v>
      </c>
    </row>
    <row r="40" spans="1:5" x14ac:dyDescent="0.3">
      <c r="E40" s="91"/>
    </row>
    <row r="41" spans="1:5" x14ac:dyDescent="0.3">
      <c r="E41" s="91"/>
    </row>
    <row r="42" spans="1:5" x14ac:dyDescent="0.3">
      <c r="A42" s="89" t="s">
        <v>169</v>
      </c>
      <c r="B42" s="92">
        <f>SUM(B43:B54)</f>
        <v>263</v>
      </c>
      <c r="C42" s="92">
        <f t="shared" si="0"/>
        <v>394.5</v>
      </c>
      <c r="D42" s="92">
        <f t="shared" si="1"/>
        <v>657.5</v>
      </c>
      <c r="E42" s="93">
        <f t="shared" si="2"/>
        <v>10.958333333333334</v>
      </c>
    </row>
    <row r="43" spans="1:5" x14ac:dyDescent="0.3">
      <c r="A43" s="88" t="s">
        <v>195</v>
      </c>
      <c r="B43">
        <v>2</v>
      </c>
      <c r="C43">
        <f t="shared" si="0"/>
        <v>3</v>
      </c>
      <c r="D43">
        <f t="shared" si="1"/>
        <v>5</v>
      </c>
      <c r="E43" s="91">
        <f t="shared" si="2"/>
        <v>8.3333333333333329E-2</v>
      </c>
    </row>
    <row r="44" spans="1:5" x14ac:dyDescent="0.3">
      <c r="A44" s="88" t="s">
        <v>196</v>
      </c>
      <c r="B44">
        <v>21</v>
      </c>
      <c r="C44">
        <f t="shared" si="0"/>
        <v>31.5</v>
      </c>
      <c r="D44">
        <f t="shared" si="1"/>
        <v>52.5</v>
      </c>
      <c r="E44" s="91">
        <f t="shared" si="2"/>
        <v>0.875</v>
      </c>
    </row>
    <row r="45" spans="1:5" x14ac:dyDescent="0.3">
      <c r="A45" s="88" t="s">
        <v>197</v>
      </c>
      <c r="B45">
        <v>17</v>
      </c>
      <c r="C45">
        <f t="shared" si="0"/>
        <v>25.5</v>
      </c>
      <c r="D45">
        <f t="shared" si="1"/>
        <v>42.5</v>
      </c>
      <c r="E45" s="91">
        <f t="shared" si="2"/>
        <v>0.70833333333333337</v>
      </c>
    </row>
    <row r="46" spans="1:5" x14ac:dyDescent="0.3">
      <c r="A46" s="88" t="s">
        <v>198</v>
      </c>
      <c r="B46">
        <v>26</v>
      </c>
      <c r="C46">
        <f t="shared" si="0"/>
        <v>39</v>
      </c>
      <c r="D46">
        <f t="shared" si="1"/>
        <v>65</v>
      </c>
      <c r="E46" s="91">
        <f t="shared" si="2"/>
        <v>1.0833333333333333</v>
      </c>
    </row>
    <row r="47" spans="1:5" x14ac:dyDescent="0.3">
      <c r="A47" s="88" t="s">
        <v>199</v>
      </c>
      <c r="B47">
        <v>16</v>
      </c>
      <c r="C47">
        <f t="shared" si="0"/>
        <v>24</v>
      </c>
      <c r="D47">
        <f t="shared" si="1"/>
        <v>40</v>
      </c>
      <c r="E47" s="91">
        <f t="shared" si="2"/>
        <v>0.66666666666666663</v>
      </c>
    </row>
    <row r="48" spans="1:5" x14ac:dyDescent="0.3">
      <c r="A48" s="88" t="s">
        <v>200</v>
      </c>
      <c r="B48">
        <v>8</v>
      </c>
      <c r="C48">
        <f t="shared" si="0"/>
        <v>12</v>
      </c>
      <c r="D48">
        <f t="shared" si="1"/>
        <v>20</v>
      </c>
      <c r="E48" s="91">
        <f t="shared" si="2"/>
        <v>0.33333333333333331</v>
      </c>
    </row>
    <row r="49" spans="1:5" x14ac:dyDescent="0.3">
      <c r="A49" s="88" t="s">
        <v>201</v>
      </c>
      <c r="B49">
        <v>38</v>
      </c>
      <c r="C49">
        <f t="shared" si="0"/>
        <v>57</v>
      </c>
      <c r="D49">
        <f t="shared" si="1"/>
        <v>95</v>
      </c>
      <c r="E49" s="91">
        <f t="shared" si="2"/>
        <v>1.5833333333333333</v>
      </c>
    </row>
    <row r="50" spans="1:5" x14ac:dyDescent="0.3">
      <c r="A50" s="88" t="s">
        <v>202</v>
      </c>
      <c r="B50">
        <v>26</v>
      </c>
      <c r="C50">
        <f>B5*1.5</f>
        <v>153</v>
      </c>
      <c r="D50">
        <f t="shared" si="1"/>
        <v>179</v>
      </c>
      <c r="E50" s="91">
        <f t="shared" si="2"/>
        <v>2.9833333333333334</v>
      </c>
    </row>
    <row r="51" spans="1:5" x14ac:dyDescent="0.3">
      <c r="A51" s="88" t="s">
        <v>203</v>
      </c>
      <c r="B51">
        <v>24</v>
      </c>
      <c r="C51">
        <f t="shared" si="0"/>
        <v>36</v>
      </c>
      <c r="D51">
        <f t="shared" si="1"/>
        <v>60</v>
      </c>
      <c r="E51" s="91">
        <f t="shared" si="2"/>
        <v>1</v>
      </c>
    </row>
    <row r="52" spans="1:5" x14ac:dyDescent="0.3">
      <c r="A52" s="88" t="s">
        <v>204</v>
      </c>
      <c r="B52">
        <v>38</v>
      </c>
      <c r="C52">
        <f t="shared" si="0"/>
        <v>57</v>
      </c>
      <c r="D52">
        <f t="shared" si="1"/>
        <v>95</v>
      </c>
      <c r="E52" s="91">
        <f t="shared" si="2"/>
        <v>1.5833333333333333</v>
      </c>
    </row>
    <row r="53" spans="1:5" x14ac:dyDescent="0.3">
      <c r="A53" s="88" t="s">
        <v>205</v>
      </c>
      <c r="B53">
        <v>21</v>
      </c>
      <c r="C53">
        <f t="shared" si="0"/>
        <v>31.5</v>
      </c>
      <c r="D53">
        <f t="shared" si="1"/>
        <v>52.5</v>
      </c>
      <c r="E53" s="91">
        <f t="shared" si="2"/>
        <v>0.875</v>
      </c>
    </row>
    <row r="54" spans="1:5" x14ac:dyDescent="0.3">
      <c r="A54" s="88" t="s">
        <v>206</v>
      </c>
      <c r="B54">
        <v>26</v>
      </c>
      <c r="C54">
        <f t="shared" si="0"/>
        <v>39</v>
      </c>
      <c r="D54">
        <f t="shared" si="1"/>
        <v>65</v>
      </c>
      <c r="E54" s="91">
        <f t="shared" si="2"/>
        <v>1.0833333333333333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소요 시간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2022-06-19T11:17:42Z</dcterms:modified>
</cp:coreProperties>
</file>