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400" yWindow="0" windowWidth="204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E33" i="1"/>
  <c r="B33" i="1"/>
  <c r="B13" i="1"/>
  <c r="E13" i="1"/>
  <c r="F13" i="1"/>
  <c r="B14" i="1"/>
  <c r="E14" i="1"/>
  <c r="F14" i="1"/>
  <c r="B27" i="1"/>
  <c r="E27" i="1"/>
  <c r="F27" i="1"/>
  <c r="B28" i="1"/>
  <c r="E28" i="1"/>
  <c r="F28" i="1"/>
  <c r="D18" i="1"/>
  <c r="C18" i="1"/>
  <c r="F26" i="1"/>
  <c r="E26" i="1"/>
  <c r="B26" i="1"/>
  <c r="D4" i="1"/>
  <c r="C4" i="1"/>
  <c r="F12" i="1"/>
  <c r="E12" i="1"/>
  <c r="B12" i="1"/>
  <c r="B25" i="1"/>
  <c r="E25" i="1"/>
  <c r="F25" i="1"/>
  <c r="B11" i="1"/>
  <c r="E11" i="1"/>
  <c r="F11" i="1"/>
  <c r="E6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B6" i="1"/>
  <c r="F5" i="1"/>
  <c r="E5" i="1"/>
  <c r="B5" i="1"/>
  <c r="F4" i="1"/>
  <c r="E4" i="1"/>
  <c r="B4" i="1"/>
</calcChain>
</file>

<file path=xl/sharedStrings.xml><?xml version="1.0" encoding="utf-8"?>
<sst xmlns="http://schemas.openxmlformats.org/spreadsheetml/2006/main" count="41" uniqueCount="22">
  <si>
    <t>t2d results</t>
  </si>
  <si>
    <t>OR</t>
  </si>
  <si>
    <t>lnOR</t>
  </si>
  <si>
    <t>se</t>
  </si>
  <si>
    <t>l95</t>
  </si>
  <si>
    <t>u95</t>
  </si>
  <si>
    <t>ldl</t>
  </si>
  <si>
    <t>hdl</t>
  </si>
  <si>
    <t>qrs</t>
  </si>
  <si>
    <t>fastglu</t>
  </si>
  <si>
    <t>bonemin</t>
  </si>
  <si>
    <t>ca</t>
  </si>
  <si>
    <t>cardio</t>
  </si>
  <si>
    <t>wh ratio</t>
  </si>
  <si>
    <t>wh</t>
  </si>
  <si>
    <t>p</t>
  </si>
  <si>
    <t>snps</t>
  </si>
  <si>
    <t>sbp_mmHg</t>
  </si>
  <si>
    <t>sbp_mmhg</t>
  </si>
  <si>
    <t>sbp_sd</t>
  </si>
  <si>
    <t>hdl_new</t>
  </si>
  <si>
    <t>ldl_new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</si>
</sst>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33" sqref="F33"/>
    </sheetView>
  </sheetViews>
  <sheetFormatPr baseColWidth="10" defaultRowHeight="15" x14ac:dyDescent="0"/>
  <sheetData>
    <row r="1" spans="1:8">
      <c r="A1" t="s">
        <v>12</v>
      </c>
      <c r="B1" s="1">
        <v>41862</v>
      </c>
    </row>
    <row r="2" spans="1:8">
      <c r="D2" t="s">
        <v>1</v>
      </c>
    </row>
    <row r="3" spans="1:8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15</v>
      </c>
      <c r="H3" t="s">
        <v>16</v>
      </c>
    </row>
    <row r="4" spans="1:8">
      <c r="A4" t="s">
        <v>19</v>
      </c>
      <c r="B4">
        <f>EXP(C4)</f>
        <v>2.0189985373575197</v>
      </c>
      <c r="C4">
        <f>0.0439950917277*15.97</f>
        <v>0.70260161489136896</v>
      </c>
      <c r="D4">
        <f>0.00768545595566*15.97</f>
        <v>0.12273673161189021</v>
      </c>
      <c r="E4">
        <f>EXP(C4-(1.96*D4))</f>
        <v>1.5873050179965733</v>
      </c>
      <c r="F4">
        <f>EXP(C4+(1.96*D4))</f>
        <v>2.568098158598906</v>
      </c>
      <c r="G4" s="2">
        <v>1.0376273174E-8</v>
      </c>
      <c r="H4">
        <v>14</v>
      </c>
    </row>
    <row r="5" spans="1:8">
      <c r="A5" t="s">
        <v>6</v>
      </c>
      <c r="B5">
        <f t="shared" ref="B5:B11" si="0">EXP(C5)</f>
        <v>1.3603819752548707</v>
      </c>
      <c r="C5">
        <v>0.30776552447099997</v>
      </c>
      <c r="D5">
        <v>8.7689529560099996E-2</v>
      </c>
      <c r="E5">
        <f t="shared" ref="E5:E10" si="1">EXP(C5-(1.96*D5))</f>
        <v>1.145560511056954</v>
      </c>
      <c r="F5">
        <f t="shared" ref="F5:F10" si="2">EXP(C5+(1.96*D5))</f>
        <v>1.6154878775376498</v>
      </c>
      <c r="G5">
        <v>4.4858208968400002E-4</v>
      </c>
      <c r="H5">
        <v>17</v>
      </c>
    </row>
    <row r="6" spans="1:8">
      <c r="A6" t="s">
        <v>7</v>
      </c>
      <c r="B6">
        <f t="shared" si="0"/>
        <v>0.83077741596702359</v>
      </c>
      <c r="C6">
        <v>-0.185393370827</v>
      </c>
      <c r="D6">
        <v>0.10507405218</v>
      </c>
      <c r="E6">
        <f>EXP(C6-(1.96*D6))</f>
        <v>0.67615123124523202</v>
      </c>
      <c r="F6">
        <f t="shared" si="2"/>
        <v>1.0207644133247475</v>
      </c>
      <c r="G6">
        <v>7.7663516286000003E-2</v>
      </c>
      <c r="H6">
        <v>20</v>
      </c>
    </row>
    <row r="7" spans="1:8">
      <c r="A7" t="s">
        <v>8</v>
      </c>
      <c r="B7">
        <f>EXP(C7)</f>
        <v>1.0040956638859557</v>
      </c>
      <c r="C7">
        <v>4.0872994853600004E-3</v>
      </c>
      <c r="D7">
        <v>1.1634137069400001E-2</v>
      </c>
      <c r="E7">
        <f t="shared" si="1"/>
        <v>0.98145844033710605</v>
      </c>
      <c r="F7">
        <f t="shared" si="2"/>
        <v>1.0272550123347906</v>
      </c>
      <c r="G7">
        <v>0.72534865006100002</v>
      </c>
      <c r="H7">
        <v>7</v>
      </c>
    </row>
    <row r="8" spans="1:8">
      <c r="A8" t="s">
        <v>9</v>
      </c>
      <c r="B8">
        <f t="shared" si="0"/>
        <v>1.1436484636785396</v>
      </c>
      <c r="C8">
        <v>0.134223558741</v>
      </c>
      <c r="D8">
        <v>0.155938284274</v>
      </c>
      <c r="E8">
        <f t="shared" si="1"/>
        <v>0.84247147201725181</v>
      </c>
      <c r="F8">
        <f t="shared" si="2"/>
        <v>1.5524938848582168</v>
      </c>
      <c r="G8">
        <v>0.389376876983</v>
      </c>
      <c r="H8">
        <v>2</v>
      </c>
    </row>
    <row r="9" spans="1:8">
      <c r="A9" t="s">
        <v>10</v>
      </c>
      <c r="B9">
        <f t="shared" si="0"/>
        <v>0.97916348053698621</v>
      </c>
      <c r="C9">
        <v>-2.1056663122799999E-2</v>
      </c>
      <c r="D9">
        <v>4.0450397133999998E-2</v>
      </c>
      <c r="E9">
        <f t="shared" si="1"/>
        <v>0.90453033078263134</v>
      </c>
      <c r="F9">
        <f t="shared" si="2"/>
        <v>1.0599546405345537</v>
      </c>
      <c r="G9">
        <v>0.60267668981400002</v>
      </c>
      <c r="H9">
        <v>42</v>
      </c>
    </row>
    <row r="10" spans="1:8">
      <c r="A10" t="s">
        <v>11</v>
      </c>
      <c r="B10">
        <f t="shared" si="0"/>
        <v>1.541463494755557</v>
      </c>
      <c r="C10">
        <v>0.43273228642599998</v>
      </c>
      <c r="D10">
        <v>0.25290262520899998</v>
      </c>
      <c r="E10">
        <f t="shared" si="1"/>
        <v>0.93898398153866147</v>
      </c>
      <c r="F10">
        <f t="shared" si="2"/>
        <v>2.5305114382999534</v>
      </c>
      <c r="G10">
        <v>8.7069511372800001E-2</v>
      </c>
      <c r="H10">
        <v>4</v>
      </c>
    </row>
    <row r="11" spans="1:8">
      <c r="A11" t="s">
        <v>13</v>
      </c>
      <c r="B11">
        <f t="shared" si="0"/>
        <v>0.94249134699733528</v>
      </c>
      <c r="C11">
        <v>-5.9228540606800002E-2</v>
      </c>
      <c r="D11">
        <v>0.31213969272499997</v>
      </c>
      <c r="E11">
        <f t="shared" ref="E11" si="3">EXP(C11-(1.96*D11))</f>
        <v>0.51118570580615241</v>
      </c>
      <c r="F11">
        <f t="shared" ref="F11" si="4">EXP(C11+(1.96*D11))</f>
        <v>1.7377049652904444</v>
      </c>
      <c r="G11">
        <v>0.849504953028</v>
      </c>
      <c r="H11">
        <v>2</v>
      </c>
    </row>
    <row r="12" spans="1:8">
      <c r="A12" t="s">
        <v>17</v>
      </c>
      <c r="B12">
        <f>EXP(C12)</f>
        <v>1.0449772258430847</v>
      </c>
      <c r="C12">
        <v>4.3995091727699998E-2</v>
      </c>
      <c r="D12">
        <v>7.6854559556599998E-3</v>
      </c>
      <c r="E12">
        <f>EXP(C12-(1.96*D12))</f>
        <v>1.0293541822384271</v>
      </c>
      <c r="F12">
        <f>EXP(C12+(1.96*D12))</f>
        <v>1.0608373885032478</v>
      </c>
      <c r="G12" s="2">
        <v>1.0376273174E-8</v>
      </c>
      <c r="H12">
        <v>14</v>
      </c>
    </row>
    <row r="13" spans="1:8">
      <c r="A13" t="s">
        <v>20</v>
      </c>
      <c r="B13">
        <f t="shared" ref="B13:B14" si="5">EXP(C13)</f>
        <v>0.9053885312806409</v>
      </c>
      <c r="C13">
        <v>-9.9391111079899994E-2</v>
      </c>
      <c r="D13">
        <v>0.109583174782</v>
      </c>
      <c r="E13">
        <f t="shared" ref="E13:E14" si="6">EXP(C13-(1.96*D13))</f>
        <v>0.73039183128769247</v>
      </c>
      <c r="F13">
        <f t="shared" ref="F13:F14" si="7">EXP(C13+(1.96*D13))</f>
        <v>1.1223131988337298</v>
      </c>
      <c r="G13" s="2">
        <v>0.36441079508000002</v>
      </c>
      <c r="H13">
        <v>20</v>
      </c>
    </row>
    <row r="14" spans="1:8">
      <c r="A14" t="s">
        <v>21</v>
      </c>
      <c r="B14">
        <f t="shared" si="5"/>
        <v>1.4367436643822153</v>
      </c>
      <c r="C14">
        <v>0.36237920870899998</v>
      </c>
      <c r="D14">
        <v>0.108324562285</v>
      </c>
      <c r="E14">
        <f t="shared" si="6"/>
        <v>1.1619075180096436</v>
      </c>
      <c r="F14">
        <f t="shared" si="7"/>
        <v>1.7765892079590653</v>
      </c>
      <c r="G14" s="2">
        <v>8.2190739839399995E-4</v>
      </c>
      <c r="H14">
        <v>17</v>
      </c>
    </row>
    <row r="15" spans="1:8">
      <c r="A15" t="s">
        <v>0</v>
      </c>
      <c r="B15" s="1">
        <v>41862</v>
      </c>
    </row>
    <row r="16" spans="1:8">
      <c r="D16" t="s">
        <v>1</v>
      </c>
    </row>
    <row r="17" spans="1:8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15</v>
      </c>
      <c r="H17" t="s">
        <v>16</v>
      </c>
    </row>
    <row r="18" spans="1:8">
      <c r="A18" t="s">
        <v>19</v>
      </c>
      <c r="B18">
        <f>EXP(C18)</f>
        <v>1.3597584392091613</v>
      </c>
      <c r="C18">
        <f>0.0192427718061*C29</f>
        <v>0.30730706574341704</v>
      </c>
      <c r="D18">
        <f>0.00684391036821*C29</f>
        <v>0.1092972485803137</v>
      </c>
      <c r="E18">
        <f>EXP(C18-(1.96*D18))</f>
        <v>1.0975544291829271</v>
      </c>
      <c r="F18">
        <f>EXP(C18+(1.96*D18))</f>
        <v>1.6846025708055108</v>
      </c>
      <c r="G18">
        <v>4.9286061079E-3</v>
      </c>
      <c r="H18">
        <v>14</v>
      </c>
    </row>
    <row r="19" spans="1:8">
      <c r="A19" t="s">
        <v>6</v>
      </c>
      <c r="B19">
        <f t="shared" ref="B19:B25" si="8">EXP(C19)</f>
        <v>0.91831983987815335</v>
      </c>
      <c r="C19">
        <v>-8.5209539588799996E-2</v>
      </c>
      <c r="D19">
        <v>7.4852259612600003E-2</v>
      </c>
      <c r="E19">
        <f t="shared" ref="E19:E24" si="9">EXP(C19-(1.96*D19))</f>
        <v>0.7930095865697554</v>
      </c>
      <c r="F19">
        <f t="shared" ref="F19:F24" si="10">EXP(C19+(1.96*D19))</f>
        <v>1.0634314421868054</v>
      </c>
      <c r="G19">
        <v>0.254966167144</v>
      </c>
      <c r="H19">
        <v>14</v>
      </c>
    </row>
    <row r="20" spans="1:8">
      <c r="A20" t="s">
        <v>7</v>
      </c>
      <c r="B20">
        <f t="shared" si="8"/>
        <v>0.90967798679193923</v>
      </c>
      <c r="C20">
        <v>-9.4664602762899994E-2</v>
      </c>
      <c r="D20">
        <v>8.1016958567100006E-2</v>
      </c>
      <c r="E20">
        <f t="shared" si="9"/>
        <v>0.77611246393051847</v>
      </c>
      <c r="F20">
        <f t="shared" si="10"/>
        <v>1.0662295454746347</v>
      </c>
      <c r="G20">
        <v>0.24262361692199999</v>
      </c>
      <c r="H20">
        <v>22</v>
      </c>
    </row>
    <row r="21" spans="1:8">
      <c r="A21" t="s">
        <v>8</v>
      </c>
      <c r="B21">
        <f>EXP(C21)</f>
        <v>0.99668651318105794</v>
      </c>
      <c r="C21">
        <v>-3.3189885730799998E-3</v>
      </c>
      <c r="D21">
        <v>1.0646206573599999E-2</v>
      </c>
      <c r="E21">
        <f t="shared" si="9"/>
        <v>0.97610457337487677</v>
      </c>
      <c r="F21">
        <f t="shared" si="10"/>
        <v>1.0177024395269401</v>
      </c>
      <c r="G21">
        <v>0.75522812171800002</v>
      </c>
      <c r="H21">
        <v>8</v>
      </c>
    </row>
    <row r="22" spans="1:8">
      <c r="A22" t="s">
        <v>9</v>
      </c>
      <c r="B22">
        <f t="shared" si="8"/>
        <v>2.7688272746722089</v>
      </c>
      <c r="C22">
        <v>1.0184238640100001</v>
      </c>
      <c r="D22">
        <v>0.13296677197199999</v>
      </c>
      <c r="E22">
        <f t="shared" si="9"/>
        <v>2.1335963666086299</v>
      </c>
      <c r="F22">
        <f t="shared" si="10"/>
        <v>3.5931840703096749</v>
      </c>
      <c r="G22" s="2">
        <v>1.8651746813700001E-14</v>
      </c>
      <c r="H22">
        <v>2</v>
      </c>
    </row>
    <row r="23" spans="1:8">
      <c r="A23" t="s">
        <v>10</v>
      </c>
      <c r="B23">
        <f t="shared" si="8"/>
        <v>1.1226481031956563</v>
      </c>
      <c r="C23">
        <v>0.115690272417</v>
      </c>
      <c r="D23">
        <v>4.9450855636100001E-2</v>
      </c>
      <c r="E23">
        <f t="shared" si="9"/>
        <v>1.0189437946612454</v>
      </c>
      <c r="F23">
        <f t="shared" si="10"/>
        <v>1.2369070504304047</v>
      </c>
      <c r="G23">
        <v>1.9309576114600002E-2</v>
      </c>
      <c r="H23">
        <v>47</v>
      </c>
    </row>
    <row r="24" spans="1:8">
      <c r="A24" t="s">
        <v>11</v>
      </c>
      <c r="B24">
        <f t="shared" si="8"/>
        <v>1.2933857386462249</v>
      </c>
      <c r="C24">
        <v>0.257263383718</v>
      </c>
      <c r="D24">
        <v>0.223745292268</v>
      </c>
      <c r="E24">
        <f t="shared" si="9"/>
        <v>0.83420392749960204</v>
      </c>
      <c r="F24">
        <f t="shared" si="10"/>
        <v>2.0053210177846332</v>
      </c>
      <c r="G24">
        <v>0.25022432809900003</v>
      </c>
      <c r="H24">
        <v>5</v>
      </c>
    </row>
    <row r="25" spans="1:8">
      <c r="A25" t="s">
        <v>14</v>
      </c>
      <c r="B25">
        <f t="shared" si="8"/>
        <v>0.76027992606315387</v>
      </c>
      <c r="C25">
        <v>-0.274068589749</v>
      </c>
      <c r="D25">
        <v>0.21585478856400001</v>
      </c>
      <c r="E25">
        <f t="shared" ref="E25" si="11">EXP(C25-(1.96*D25))</f>
        <v>0.49800559088965934</v>
      </c>
      <c r="F25">
        <f t="shared" ref="F25" si="12">EXP(C25+(1.96*D25))</f>
        <v>1.1606808769796826</v>
      </c>
      <c r="G25">
        <v>0.20419520295999999</v>
      </c>
      <c r="H25">
        <v>3</v>
      </c>
    </row>
    <row r="26" spans="1:8">
      <c r="A26" t="s">
        <v>18</v>
      </c>
      <c r="B26">
        <f>EXP(C26)</f>
        <v>1.0194291072237578</v>
      </c>
      <c r="C26">
        <v>1.9242771806100002E-2</v>
      </c>
      <c r="D26">
        <v>6.8439103682099997E-3</v>
      </c>
      <c r="E26">
        <f>EXP(C26-(1.96*D26))</f>
        <v>1.005845727451947</v>
      </c>
      <c r="F26">
        <f>EXP(C26+(1.96*D26))</f>
        <v>1.0331959228853773</v>
      </c>
      <c r="G26">
        <v>4.9286061079E-3</v>
      </c>
      <c r="H26">
        <v>14</v>
      </c>
    </row>
    <row r="27" spans="1:8">
      <c r="A27" t="s">
        <v>21</v>
      </c>
      <c r="B27">
        <f t="shared" ref="B27:B28" si="13">EXP(C27)</f>
        <v>0.92954357233605767</v>
      </c>
      <c r="C27">
        <v>-7.3061595742300006E-2</v>
      </c>
      <c r="D27">
        <v>8.6079995408699997E-2</v>
      </c>
      <c r="E27">
        <f t="shared" ref="E27:E28" si="14">EXP(C27-(1.96*D27))</f>
        <v>0.78523017568742304</v>
      </c>
      <c r="F27">
        <f t="shared" ref="F27:F28" si="15">EXP(C27+(1.96*D27))</f>
        <v>1.1003795824770148</v>
      </c>
      <c r="G27">
        <v>0.39601266124599999</v>
      </c>
      <c r="H27">
        <v>14</v>
      </c>
    </row>
    <row r="28" spans="1:8">
      <c r="A28" t="s">
        <v>20</v>
      </c>
      <c r="B28">
        <f t="shared" si="13"/>
        <v>0.87841756497724932</v>
      </c>
      <c r="C28">
        <v>-0.129633211868</v>
      </c>
      <c r="D28">
        <v>8.8380558080599997E-2</v>
      </c>
      <c r="E28">
        <f t="shared" si="14"/>
        <v>0.73870316810011671</v>
      </c>
      <c r="F28">
        <f t="shared" si="15"/>
        <v>1.0445568014079269</v>
      </c>
      <c r="G28">
        <v>0.14244090958899999</v>
      </c>
      <c r="H28">
        <v>22</v>
      </c>
    </row>
    <row r="29" spans="1:8">
      <c r="C29">
        <v>15.97</v>
      </c>
    </row>
    <row r="33" spans="1:7">
      <c r="A33" t="s">
        <v>20</v>
      </c>
      <c r="B33">
        <f t="shared" ref="B33" si="16">EXP(C33)</f>
        <v>0.92732825698978105</v>
      </c>
      <c r="C33">
        <v>-7.5447669312199997E-2</v>
      </c>
      <c r="D33">
        <v>7.2294207929299997E-2</v>
      </c>
      <c r="E33">
        <f t="shared" ref="E33" si="17">EXP(C33-(1.96*D33))</f>
        <v>0.80481381272631802</v>
      </c>
      <c r="F33">
        <f t="shared" ref="F33" si="18">EXP(C33+(1.96*D33))</f>
        <v>1.0684927154749673</v>
      </c>
      <c r="G33">
        <v>0.29666131253400002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Yanhai Yin</dc:creator>
  <cp:lastModifiedBy>Yanhai Yin</cp:lastModifiedBy>
  <dcterms:created xsi:type="dcterms:W3CDTF">2014-08-11T15:44:07Z</dcterms:created>
  <dcterms:modified xsi:type="dcterms:W3CDTF">2014-08-14T13:59:46Z</dcterms:modified>
</cp:coreProperties>
</file>