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8800" windowHeight="16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G28" i="1"/>
  <c r="H28" i="1"/>
  <c r="F28" i="1"/>
  <c r="I28" i="1"/>
  <c r="E13" i="1"/>
  <c r="G13" i="1"/>
  <c r="I13" i="1"/>
  <c r="H13" i="1"/>
  <c r="F13" i="1"/>
  <c r="D32" i="1"/>
  <c r="D31" i="1"/>
  <c r="I27" i="1"/>
  <c r="H27" i="1"/>
  <c r="F27" i="1"/>
  <c r="I25" i="1"/>
  <c r="H25" i="1"/>
  <c r="F25" i="1"/>
  <c r="I21" i="1"/>
  <c r="H21" i="1"/>
  <c r="F21" i="1"/>
  <c r="I24" i="1"/>
  <c r="H24" i="1"/>
  <c r="F24" i="1"/>
  <c r="I26" i="1"/>
  <c r="H26" i="1"/>
  <c r="F26" i="1"/>
  <c r="I20" i="1"/>
  <c r="H20" i="1"/>
  <c r="F20" i="1"/>
  <c r="I22" i="1"/>
  <c r="H22" i="1"/>
  <c r="F22" i="1"/>
  <c r="I23" i="1"/>
  <c r="H23" i="1"/>
  <c r="F23" i="1"/>
  <c r="I9" i="1"/>
  <c r="I11" i="1"/>
  <c r="I5" i="1"/>
  <c r="I6" i="1"/>
  <c r="I8" i="1"/>
  <c r="I12" i="1"/>
  <c r="I10" i="1"/>
  <c r="I7" i="1"/>
  <c r="H7" i="1"/>
  <c r="H9" i="1"/>
  <c r="H11" i="1"/>
  <c r="H5" i="1"/>
  <c r="H6" i="1"/>
  <c r="H8" i="1"/>
  <c r="H12" i="1"/>
  <c r="H10" i="1"/>
  <c r="F7" i="1"/>
  <c r="F9" i="1"/>
  <c r="F11" i="1"/>
  <c r="F5" i="1"/>
  <c r="F6" i="1"/>
  <c r="F8" i="1"/>
  <c r="F12" i="1"/>
  <c r="F10" i="1"/>
</calcChain>
</file>

<file path=xl/sharedStrings.xml><?xml version="1.0" encoding="utf-8"?>
<sst xmlns="http://schemas.openxmlformats.org/spreadsheetml/2006/main" count="57" uniqueCount="25">
  <si>
    <t>Trait</t>
  </si>
  <si>
    <t>Beta</t>
  </si>
  <si>
    <t>OR</t>
  </si>
  <si>
    <t>se(a)</t>
  </si>
  <si>
    <t>CARDIO</t>
  </si>
  <si>
    <t>HDL(1)</t>
  </si>
  <si>
    <t>FastGlu(10)</t>
  </si>
  <si>
    <t>#SNPs</t>
  </si>
  <si>
    <t>BoneMin(448)</t>
  </si>
  <si>
    <t>SBP(453)</t>
  </si>
  <si>
    <t>LDL(462)</t>
  </si>
  <si>
    <t>Calcium(50)</t>
  </si>
  <si>
    <t>QRS(556)</t>
  </si>
  <si>
    <t>WH-ratio(90)</t>
  </si>
  <si>
    <t>p</t>
  </si>
  <si>
    <t>Units</t>
  </si>
  <si>
    <t>mmol/L</t>
  </si>
  <si>
    <t>ms</t>
  </si>
  <si>
    <t>unit</t>
  </si>
  <si>
    <t>mmHg</t>
  </si>
  <si>
    <t>L95(OR)</t>
  </si>
  <si>
    <t>U95(OR)</t>
  </si>
  <si>
    <t>T2D</t>
  </si>
  <si>
    <t>convert</t>
  </si>
  <si>
    <t>s.d.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</si>
</sst>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70" fontId="0" fillId="0" borderId="0" xfId="0" applyNumberFormat="1"/>
    <xf numFmtId="0" fontId="0" fillId="0" borderId="0" xfId="0" applyBorder="1"/>
    <xf numFmtId="170" fontId="0" fillId="0" borderId="0" xfId="0" applyNumberFormat="1" applyBorder="1"/>
  </cellXfs>
  <cellStyles count="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Normal" xfId="0" builtinId="0"/>
  </cellStyles>
  <dxfs count="12"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4:I12" totalsRowShown="0">
  <autoFilter ref="A4:I12"/>
  <sortState ref="A5:I12">
    <sortCondition ref="D4:D12"/>
  </sortState>
  <tableColumns count="9">
    <tableColumn id="1" name="Trait"/>
    <tableColumn id="2" name="#SNPs"/>
    <tableColumn id="3" name="Units"/>
    <tableColumn id="4" name="p" dataDxfId="11"/>
    <tableColumn id="5" name="Beta" dataDxfId="10"/>
    <tableColumn id="6" name="OR" dataDxfId="9">
      <calculatedColumnFormula>EXP(E5)</calculatedColumnFormula>
    </tableColumn>
    <tableColumn id="7" name="se(a)" dataDxfId="8"/>
    <tableColumn id="8" name="L95(OR)" dataDxfId="7">
      <calculatedColumnFormula>EXP(E5-(1.96*G5))</calculatedColumnFormula>
    </tableColumn>
    <tableColumn id="9" name="U95(OR)" dataDxfId="6">
      <calculatedColumnFormula>EXP(E5+(1.96*G5))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9:I28" totalsRowShown="0">
  <autoFilter ref="A19:I28"/>
  <sortState ref="A20:I28">
    <sortCondition ref="A19:A27"/>
  </sortState>
  <tableColumns count="9">
    <tableColumn id="1" name="Trait"/>
    <tableColumn id="2" name="#SNPs"/>
    <tableColumn id="3" name="Units"/>
    <tableColumn id="4" name="p" dataDxfId="5"/>
    <tableColumn id="5" name="Beta" dataDxfId="4"/>
    <tableColumn id="6" name="OR" dataDxfId="3">
      <calculatedColumnFormula>EXP(E20)</calculatedColumnFormula>
    </tableColumn>
    <tableColumn id="7" name="se(a)" dataDxfId="2"/>
    <tableColumn id="8" name="L95(OR)" dataDxfId="1">
      <calculatedColumnFormula>EXP(E20-(1.96*G20))</calculatedColumnFormula>
    </tableColumn>
    <tableColumn id="9" name="U95(OR)" dataDxfId="0">
      <calculatedColumnFormula>EXP(E20+(1.96*G20))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abSelected="1" workbookViewId="0">
      <selection activeCell="C20" sqref="C20"/>
    </sheetView>
  </sheetViews>
  <sheetFormatPr baseColWidth="10" defaultRowHeight="15" x14ac:dyDescent="0"/>
  <cols>
    <col min="1" max="1" width="11" customWidth="1"/>
    <col min="4" max="4" width="11.83203125" bestFit="1" customWidth="1"/>
    <col min="5" max="5" width="12.5" bestFit="1" customWidth="1"/>
    <col min="6" max="9" width="11.83203125" bestFit="1" customWidth="1"/>
  </cols>
  <sheetData>
    <row r="2" spans="1:9">
      <c r="A2" t="s">
        <v>4</v>
      </c>
    </row>
    <row r="4" spans="1:9">
      <c r="A4" t="s">
        <v>0</v>
      </c>
      <c r="B4" t="s">
        <v>7</v>
      </c>
      <c r="C4" t="s">
        <v>15</v>
      </c>
      <c r="D4" t="s">
        <v>14</v>
      </c>
      <c r="E4" t="s">
        <v>1</v>
      </c>
      <c r="F4" t="s">
        <v>2</v>
      </c>
      <c r="G4" t="s">
        <v>3</v>
      </c>
      <c r="H4" t="s">
        <v>20</v>
      </c>
      <c r="I4" t="s">
        <v>21</v>
      </c>
    </row>
    <row r="5" spans="1:9">
      <c r="A5" t="s">
        <v>9</v>
      </c>
      <c r="B5">
        <v>17</v>
      </c>
      <c r="C5" t="s">
        <v>19</v>
      </c>
      <c r="D5" s="1">
        <v>2.8231295079500002E-10</v>
      </c>
      <c r="E5" s="2">
        <v>4.3685326276100001E-2</v>
      </c>
      <c r="F5" s="2">
        <f>EXP(E5)</f>
        <v>1.0446535781308375</v>
      </c>
      <c r="G5" s="2">
        <v>6.92517333024E-3</v>
      </c>
      <c r="H5" s="2">
        <f>EXP(E5-(1.96*G5))</f>
        <v>1.0305699374621999</v>
      </c>
      <c r="I5" s="2">
        <f>EXP(E5+(1.96*G5))</f>
        <v>1.0589296840822988</v>
      </c>
    </row>
    <row r="6" spans="1:9">
      <c r="A6" t="s">
        <v>10</v>
      </c>
      <c r="B6">
        <v>26</v>
      </c>
      <c r="C6" t="s">
        <v>18</v>
      </c>
      <c r="D6" s="1">
        <v>7.1800678746999995E-7</v>
      </c>
      <c r="E6" s="2">
        <v>0.397218768464</v>
      </c>
      <c r="F6" s="2">
        <f>EXP(E6)</f>
        <v>1.4876813522183012</v>
      </c>
      <c r="G6" s="2">
        <v>8.0142132200999999E-2</v>
      </c>
      <c r="H6" s="2">
        <f>EXP(E6-(1.96*G6))</f>
        <v>1.271427378406075</v>
      </c>
      <c r="I6" s="2">
        <f>EXP(E6+(1.96*G6))</f>
        <v>1.7407174356372963</v>
      </c>
    </row>
    <row r="7" spans="1:9">
      <c r="A7" t="s">
        <v>5</v>
      </c>
      <c r="B7">
        <v>23</v>
      </c>
      <c r="C7" t="s">
        <v>18</v>
      </c>
      <c r="D7" s="2">
        <v>0.15890274349200001</v>
      </c>
      <c r="E7" s="2">
        <v>-0.146429479109</v>
      </c>
      <c r="F7" s="2">
        <f>EXP(E7)</f>
        <v>0.86378664519077542</v>
      </c>
      <c r="G7" s="2">
        <v>0.103941255617</v>
      </c>
      <c r="H7" s="2">
        <f>EXP(E7-(1.96*G7))</f>
        <v>0.70457933646827819</v>
      </c>
      <c r="I7" s="2">
        <f>EXP(E7+(1.96*G7))</f>
        <v>1.0589685643492142</v>
      </c>
    </row>
    <row r="8" spans="1:9">
      <c r="A8" t="s">
        <v>11</v>
      </c>
      <c r="B8">
        <v>6</v>
      </c>
      <c r="C8" t="s">
        <v>18</v>
      </c>
      <c r="D8" s="2">
        <v>0.273709798349</v>
      </c>
      <c r="E8" s="2">
        <v>0.248396621717</v>
      </c>
      <c r="F8" s="2">
        <f>EXP(E8)</f>
        <v>1.2819682878383749</v>
      </c>
      <c r="G8" s="2">
        <v>0.226937585192</v>
      </c>
      <c r="H8" s="2">
        <f>EXP(E8-(1.96*G8))</f>
        <v>0.82168263666464392</v>
      </c>
      <c r="I8" s="2">
        <f>EXP(E8+(1.96*G8))</f>
        <v>2.0000942184859603</v>
      </c>
    </row>
    <row r="9" spans="1:9">
      <c r="A9" t="s">
        <v>6</v>
      </c>
      <c r="B9">
        <v>3</v>
      </c>
      <c r="C9" t="s">
        <v>16</v>
      </c>
      <c r="D9" s="2">
        <v>0.389376876983</v>
      </c>
      <c r="E9" s="2">
        <v>0.134223558741</v>
      </c>
      <c r="F9" s="2">
        <f>EXP(E9)</f>
        <v>1.1436484636785396</v>
      </c>
      <c r="G9" s="2">
        <v>0.155938284274</v>
      </c>
      <c r="H9" s="2">
        <f>EXP(E9-(1.96*G9))</f>
        <v>0.84247147201725181</v>
      </c>
      <c r="I9" s="2">
        <f>EXP(E9+(1.96*G9))</f>
        <v>1.5524938848582168</v>
      </c>
    </row>
    <row r="10" spans="1:9">
      <c r="A10" t="s">
        <v>13</v>
      </c>
      <c r="B10">
        <v>6</v>
      </c>
      <c r="C10" t="s">
        <v>18</v>
      </c>
      <c r="D10" s="2">
        <v>0.56786224616900005</v>
      </c>
      <c r="E10" s="2">
        <v>-9.9107832384199998E-2</v>
      </c>
      <c r="F10" s="2">
        <f>EXP(E10)</f>
        <v>0.90564504489358921</v>
      </c>
      <c r="G10" s="2">
        <v>0.17350728885200001</v>
      </c>
      <c r="H10" s="2">
        <f>EXP(E10-(1.96*G10))</f>
        <v>0.64456338200170615</v>
      </c>
      <c r="I10" s="2">
        <f>EXP(E10+(1.96*G10))</f>
        <v>1.2724783477354602</v>
      </c>
    </row>
    <row r="11" spans="1:9">
      <c r="A11" t="s">
        <v>8</v>
      </c>
      <c r="B11">
        <v>47</v>
      </c>
      <c r="C11" t="s">
        <v>18</v>
      </c>
      <c r="D11" s="2">
        <v>0.71120742347400001</v>
      </c>
      <c r="E11" s="2">
        <v>1.3976951046900001E-2</v>
      </c>
      <c r="F11" s="2">
        <f>EXP(E11)</f>
        <v>1.0140750853000435</v>
      </c>
      <c r="G11" s="2">
        <v>3.77515691954E-2</v>
      </c>
      <c r="H11" s="2">
        <f>EXP(E11-(1.96*G11))</f>
        <v>0.94174934815280331</v>
      </c>
      <c r="I11" s="2">
        <f>EXP(E11+(1.96*G11))</f>
        <v>1.0919553919982496</v>
      </c>
    </row>
    <row r="12" spans="1:9">
      <c r="A12" t="s">
        <v>12</v>
      </c>
      <c r="B12">
        <v>8</v>
      </c>
      <c r="C12" t="s">
        <v>17</v>
      </c>
      <c r="D12" s="2">
        <v>0.78780422145899998</v>
      </c>
      <c r="E12" s="2">
        <v>-2.6865074349E-3</v>
      </c>
      <c r="F12" s="2">
        <f>EXP(E12)</f>
        <v>0.99731709799680313</v>
      </c>
      <c r="G12" s="2">
        <v>9.9809670871700007E-3</v>
      </c>
      <c r="H12" s="2">
        <f>EXP(E12-(1.96*G12))</f>
        <v>0.97799648509540826</v>
      </c>
      <c r="I12" s="2">
        <f>EXP(E12+(1.96*G12))</f>
        <v>1.0170193953812963</v>
      </c>
    </row>
    <row r="13" spans="1:9">
      <c r="A13" t="s">
        <v>9</v>
      </c>
      <c r="B13">
        <v>17</v>
      </c>
      <c r="C13" t="s">
        <v>24</v>
      </c>
      <c r="D13" s="1">
        <v>2.8231295079500002E-10</v>
      </c>
      <c r="E13" s="2">
        <f>17.87*E11</f>
        <v>0.24976811520810302</v>
      </c>
      <c r="F13" s="2">
        <f>EXP(E13)</f>
        <v>1.283727705239915</v>
      </c>
      <c r="G13" s="2">
        <f>17.87*G11</f>
        <v>0.67462054152179807</v>
      </c>
      <c r="H13" s="2">
        <f>EXP(E13-(1.96*G13))</f>
        <v>0.34215612296897885</v>
      </c>
      <c r="I13" s="2">
        <f>EXP(E13+(1.96*G13))</f>
        <v>4.8163885155723145</v>
      </c>
    </row>
    <row r="17" spans="1:9">
      <c r="A17" t="s">
        <v>22</v>
      </c>
    </row>
    <row r="19" spans="1:9">
      <c r="A19" t="s">
        <v>0</v>
      </c>
      <c r="B19" t="s">
        <v>7</v>
      </c>
      <c r="C19" t="s">
        <v>15</v>
      </c>
      <c r="D19" t="s">
        <v>14</v>
      </c>
      <c r="E19" t="s">
        <v>1</v>
      </c>
      <c r="F19" t="s">
        <v>2</v>
      </c>
      <c r="G19" t="s">
        <v>3</v>
      </c>
      <c r="H19" t="s">
        <v>20</v>
      </c>
      <c r="I19" t="s">
        <v>21</v>
      </c>
    </row>
    <row r="20" spans="1:9">
      <c r="A20" t="s">
        <v>8</v>
      </c>
      <c r="B20">
        <v>47</v>
      </c>
      <c r="C20" t="s">
        <v>18</v>
      </c>
      <c r="D20" s="2">
        <v>1.6645958551000001E-2</v>
      </c>
      <c r="E20" s="2">
        <v>0.11913539641900001</v>
      </c>
      <c r="F20" s="2">
        <f>EXP(E20)</f>
        <v>1.1265224350666383</v>
      </c>
      <c r="G20" s="2">
        <v>4.9755102140300003E-2</v>
      </c>
      <c r="H20" s="2">
        <f>EXP(E20-(1.96*G20))</f>
        <v>1.0218507012464422</v>
      </c>
      <c r="I20" s="2">
        <f>EXP(E20+(1.96*G20))</f>
        <v>1.2419160599102117</v>
      </c>
    </row>
    <row r="21" spans="1:9">
      <c r="A21" t="s">
        <v>11</v>
      </c>
      <c r="B21">
        <v>6</v>
      </c>
      <c r="C21" t="s">
        <v>18</v>
      </c>
      <c r="D21" s="2">
        <v>0.81438198594800004</v>
      </c>
      <c r="E21" s="2">
        <v>-6.9640408506199999E-2</v>
      </c>
      <c r="F21" s="2">
        <f>EXP(E21)</f>
        <v>0.93272916108176185</v>
      </c>
      <c r="G21" s="2">
        <v>0.29662391058499998</v>
      </c>
      <c r="H21" s="2">
        <f>EXP(E21-(1.96*G21))</f>
        <v>0.52151185450169146</v>
      </c>
      <c r="I21" s="2">
        <f>EXP(E21+(1.96*G21))</f>
        <v>1.6681954214896286</v>
      </c>
    </row>
    <row r="22" spans="1:9">
      <c r="A22" t="s">
        <v>6</v>
      </c>
      <c r="B22">
        <v>3</v>
      </c>
      <c r="C22" t="s">
        <v>16</v>
      </c>
      <c r="D22" s="2">
        <v>2.2599999999999999E-3</v>
      </c>
      <c r="E22" s="2">
        <v>0.58437070520699996</v>
      </c>
      <c r="F22" s="2">
        <f>EXP(E22)</f>
        <v>1.7938617625035402</v>
      </c>
      <c r="G22" s="2">
        <v>0.19140201607599999</v>
      </c>
      <c r="H22" s="2">
        <f>EXP(E22-(1.96*G22))</f>
        <v>1.2327195607900525</v>
      </c>
      <c r="I22" s="2">
        <f>EXP(E22+(1.96*G22))</f>
        <v>2.6104396533708965</v>
      </c>
    </row>
    <row r="23" spans="1:9">
      <c r="A23" t="s">
        <v>5</v>
      </c>
      <c r="B23">
        <v>23</v>
      </c>
      <c r="C23" t="s">
        <v>18</v>
      </c>
      <c r="D23" s="2">
        <v>6.3377463495899997E-2</v>
      </c>
      <c r="E23" s="2">
        <v>-0.25182867337800002</v>
      </c>
      <c r="F23" s="2">
        <f>EXP(E23)</f>
        <v>0.77737791219219732</v>
      </c>
      <c r="G23" s="2">
        <v>0.13564451622400001</v>
      </c>
      <c r="H23" s="2">
        <f>EXP(E23-(1.96*G23))</f>
        <v>0.59589433066545339</v>
      </c>
      <c r="I23" s="2">
        <f>EXP(E23+(1.96*G23))</f>
        <v>1.0141335254682506</v>
      </c>
    </row>
    <row r="24" spans="1:9">
      <c r="A24" t="s">
        <v>10</v>
      </c>
      <c r="B24">
        <v>26</v>
      </c>
      <c r="C24" t="s">
        <v>18</v>
      </c>
      <c r="D24" s="2">
        <v>0.78244146810799997</v>
      </c>
      <c r="E24" s="2">
        <v>-2.4228088122500002E-2</v>
      </c>
      <c r="F24" s="2">
        <f>EXP(E24)</f>
        <v>0.97606305597665377</v>
      </c>
      <c r="G24" s="2">
        <v>8.7738807332399998E-2</v>
      </c>
      <c r="H24" s="2">
        <f>EXP(E24-(1.96*G24))</f>
        <v>0.82185101238471026</v>
      </c>
      <c r="I24" s="2">
        <f>EXP(E24+(1.96*G24))</f>
        <v>1.1592114323472098</v>
      </c>
    </row>
    <row r="25" spans="1:9">
      <c r="A25" t="s">
        <v>12</v>
      </c>
      <c r="B25">
        <v>8</v>
      </c>
      <c r="C25" t="s">
        <v>17</v>
      </c>
      <c r="D25" s="2">
        <v>0.15267905512800001</v>
      </c>
      <c r="E25" s="2">
        <v>-1.86135223593E-2</v>
      </c>
      <c r="F25" s="2">
        <f>EXP(E25)</f>
        <v>0.98155863941418142</v>
      </c>
      <c r="G25" s="2">
        <v>1.3015245183999999E-2</v>
      </c>
      <c r="H25" s="2">
        <f>EXP(E25-(1.96*G25))</f>
        <v>0.95683587384652835</v>
      </c>
      <c r="I25" s="2">
        <f>EXP(E25+(1.96*G25))</f>
        <v>1.0069201928387905</v>
      </c>
    </row>
    <row r="26" spans="1:9">
      <c r="A26" t="s">
        <v>9</v>
      </c>
      <c r="B26">
        <v>17</v>
      </c>
      <c r="C26" t="s">
        <v>19</v>
      </c>
      <c r="D26" s="2">
        <v>1.35E-2</v>
      </c>
      <c r="E26" s="2">
        <v>2.2401147028400001E-2</v>
      </c>
      <c r="F26" s="2">
        <f>EXP(E26)</f>
        <v>1.0226539367870704</v>
      </c>
      <c r="G26" s="2">
        <v>9.0635623194000002E-3</v>
      </c>
      <c r="H26" s="2">
        <f>EXP(E26-(1.96*G26))</f>
        <v>1.0046473303812109</v>
      </c>
      <c r="I26" s="2">
        <f>EXP(E26+(1.96*G26))</f>
        <v>1.0409832811970536</v>
      </c>
    </row>
    <row r="27" spans="1:9">
      <c r="A27" t="s">
        <v>13</v>
      </c>
      <c r="B27">
        <v>6</v>
      </c>
      <c r="C27" t="s">
        <v>18</v>
      </c>
      <c r="D27" s="2">
        <v>1.9215362736899999E-2</v>
      </c>
      <c r="E27" s="2">
        <v>0.50846159062499996</v>
      </c>
      <c r="F27" s="2">
        <f>EXP(E27)</f>
        <v>1.6627312649744932</v>
      </c>
      <c r="G27" s="2">
        <v>0.217168184116</v>
      </c>
      <c r="H27" s="2">
        <f>EXP(E27-(1.96*G27))</f>
        <v>1.0863375033082332</v>
      </c>
      <c r="I27" s="2">
        <f>EXP(E27+(1.96*G27))</f>
        <v>2.5449505803715584</v>
      </c>
    </row>
    <row r="28" spans="1:9">
      <c r="A28" s="3" t="s">
        <v>9</v>
      </c>
      <c r="B28" s="3">
        <v>17</v>
      </c>
      <c r="C28" s="3" t="s">
        <v>24</v>
      </c>
      <c r="D28" s="2">
        <v>1.35E-2</v>
      </c>
      <c r="E28" s="4">
        <f>17.87*E26</f>
        <v>0.40030849739750801</v>
      </c>
      <c r="F28" s="4">
        <f>EXP(E28)</f>
        <v>1.4922849926742903</v>
      </c>
      <c r="G28" s="4">
        <f>17.87*G26</f>
        <v>0.16196585864767801</v>
      </c>
      <c r="H28" s="4">
        <f>EXP(E28-(1.96*G28))</f>
        <v>1.0863847216576632</v>
      </c>
      <c r="I28" s="4">
        <f>EXP(E28+(1.96*G28))</f>
        <v>2.0498396700231223</v>
      </c>
    </row>
    <row r="30" spans="1:9">
      <c r="A30" t="s">
        <v>23</v>
      </c>
    </row>
    <row r="31" spans="1:9">
      <c r="D31">
        <f>17*0.044</f>
        <v>0.748</v>
      </c>
    </row>
    <row r="32" spans="1:9">
      <c r="D32">
        <f>EXP(D31)</f>
        <v>2.1127702477582266</v>
      </c>
    </row>
  </sheetData>
  <pageMargins left="0.75" right="0.75" top="1" bottom="1" header="0.5" footer="0.5"/>
  <pageSetup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Yanhai Yin</dc:creator>
  <cp:lastModifiedBy>Yanhai Yin</cp:lastModifiedBy>
  <dcterms:created xsi:type="dcterms:W3CDTF">2014-07-30T16:26:29Z</dcterms:created>
  <dcterms:modified xsi:type="dcterms:W3CDTF">2014-08-02T22:52:30Z</dcterms:modified>
</cp:coreProperties>
</file>