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ontiev\Desktop\BigData-UCB\Homeworks\"/>
    </mc:Choice>
  </mc:AlternateContent>
  <bookViews>
    <workbookView xWindow="0" yWindow="0" windowWidth="14370" windowHeight="12780" xr2:uid="{00000000-000D-0000-FFFF-FFFF00000000}"/>
  </bookViews>
  <sheets>
    <sheet name="Notes" sheetId="6" r:id="rId1"/>
    <sheet name="Campaign Status by Category" sheetId="2" r:id="rId2"/>
    <sheet name="Campaign Status by Sub-category" sheetId="3" r:id="rId3"/>
    <sheet name="Campaign Status by Month" sheetId="4" r:id="rId4"/>
    <sheet name="Raw Data" sheetId="1" r:id="rId5"/>
    <sheet name="Bonus" sheetId="5" r:id="rId6"/>
    <sheet name="Regression Analysis Results" sheetId="14" r:id="rId7"/>
  </sheets>
  <definedNames>
    <definedName name="_xlnm._FilterDatabase" localSheetId="4" hidden="1">'Raw Data'!$A$1:$T$4115</definedName>
  </definedNames>
  <calcPr calcId="171027"/>
  <pivotCaches>
    <pivotCache cacheId="0" r:id="rId8"/>
    <pivotCache cacheId="1" r:id="rId9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3" i="1"/>
  <c r="S4" i="1"/>
  <c r="S5" i="1"/>
  <c r="S6" i="1"/>
  <c r="S7" i="1"/>
  <c r="S8" i="1"/>
  <c r="S9" i="1"/>
  <c r="S10" i="1"/>
  <c r="S11" i="1"/>
  <c r="S2" i="1"/>
  <c r="D12" i="5" l="1"/>
  <c r="C12" i="5"/>
  <c r="B12" i="5"/>
  <c r="J12" i="5" s="1"/>
  <c r="D11" i="5"/>
  <c r="C11" i="5"/>
  <c r="B11" i="5"/>
  <c r="J11" i="5" s="1"/>
  <c r="D10" i="5"/>
  <c r="C10" i="5"/>
  <c r="B10" i="5"/>
  <c r="J10" i="5" s="1"/>
  <c r="D9" i="5"/>
  <c r="C9" i="5"/>
  <c r="B9" i="5"/>
  <c r="J9" i="5" s="1"/>
  <c r="D8" i="5"/>
  <c r="C8" i="5"/>
  <c r="B8" i="5"/>
  <c r="J8" i="5" s="1"/>
  <c r="D7" i="5"/>
  <c r="C7" i="5"/>
  <c r="B7" i="5"/>
  <c r="J7" i="5" s="1"/>
  <c r="D6" i="5"/>
  <c r="C6" i="5"/>
  <c r="B6" i="5"/>
  <c r="J6" i="5" s="1"/>
  <c r="E9" i="5" l="1"/>
  <c r="G9" i="5" s="1"/>
  <c r="E6" i="5"/>
  <c r="F6" i="5" s="1"/>
  <c r="E10" i="5"/>
  <c r="F10" i="5" s="1"/>
  <c r="E7" i="5"/>
  <c r="F7" i="5" s="1"/>
  <c r="E11" i="5"/>
  <c r="H11" i="5" s="1"/>
  <c r="E8" i="5"/>
  <c r="G8" i="5" s="1"/>
  <c r="E12" i="5"/>
  <c r="H12" i="5" s="1"/>
  <c r="D5" i="5"/>
  <c r="C5" i="5"/>
  <c r="B5" i="5"/>
  <c r="J5" i="5" s="1"/>
  <c r="D4" i="5"/>
  <c r="C4" i="5"/>
  <c r="B3" i="5"/>
  <c r="J3" i="5" s="1"/>
  <c r="B4" i="5"/>
  <c r="J4" i="5" s="1"/>
  <c r="D3" i="5"/>
  <c r="C3" i="5"/>
  <c r="D13" i="5"/>
  <c r="C13" i="5"/>
  <c r="B13" i="5"/>
  <c r="J13" i="5" s="1"/>
  <c r="D2" i="5"/>
  <c r="C2" i="5"/>
  <c r="B2" i="5"/>
  <c r="J2" i="5" s="1"/>
  <c r="T3" i="1"/>
  <c r="T4" i="1"/>
  <c r="T5" i="1"/>
  <c r="T6" i="1"/>
  <c r="T7" i="1"/>
  <c r="T8" i="1"/>
  <c r="T9" i="1"/>
  <c r="T10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G6" i="5" l="1"/>
  <c r="H10" i="5"/>
  <c r="H7" i="5"/>
  <c r="F12" i="5"/>
  <c r="F11" i="5"/>
  <c r="E3" i="5"/>
  <c r="F3" i="5" s="1"/>
  <c r="E13" i="5"/>
  <c r="F13" i="5" s="1"/>
  <c r="G11" i="5"/>
  <c r="G12" i="5"/>
  <c r="F8" i="5"/>
  <c r="F9" i="5"/>
  <c r="G7" i="5"/>
  <c r="E2" i="5"/>
  <c r="G2" i="5" s="1"/>
  <c r="E4" i="5"/>
  <c r="H4" i="5" s="1"/>
  <c r="E5" i="5"/>
  <c r="F5" i="5" s="1"/>
  <c r="H8" i="5"/>
  <c r="H6" i="5"/>
  <c r="H9" i="5"/>
  <c r="H2" i="5"/>
  <c r="G10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5" l="1"/>
  <c r="H5" i="5"/>
  <c r="G13" i="5"/>
  <c r="G3" i="5"/>
  <c r="H13" i="5"/>
  <c r="F4" i="5"/>
  <c r="H3" i="5"/>
  <c r="G4" i="5"/>
  <c r="F2" i="5"/>
</calcChain>
</file>

<file path=xl/sharedStrings.xml><?xml version="1.0" encoding="utf-8"?>
<sst xmlns="http://schemas.openxmlformats.org/spreadsheetml/2006/main" count="24862" uniqueCount="8441">
  <si>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</si>
  <si>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</si>
  <si>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</si>
  <si>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</si>
  <si>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</si>
  <si>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</si>
  <si>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</si>
  <si>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</si>
  <si>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</si>
  <si>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</si>
  <si>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</si>
  <si>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</si>
  <si>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</si>
  <si>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</si>
  <si>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</si>
  <si>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</si>
  <si>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</si>
  <si>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</si>
  <si>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</si>
  <si>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</si>
  <si>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</si>
  <si>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</si>
  <si>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</si>
  <si>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</si>
  <si>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</si>
  <si>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</si>
  <si>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</si>
  <si>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</si>
  <si>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</si>
  <si>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</si>
  <si>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</si>
  <si>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</si>
  <si>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</si>
  <si>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</si>
  <si>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</si>
  <si>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</si>
  <si>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</si>
  <si>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</si>
  <si>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</si>
  <si>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</si>
  <si>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</si>
  <si>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</si>
  <si>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</si>
  <si>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</si>
  <si>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</si>
  <si>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</si>
  <si>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</si>
  <si>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</si>
  <si>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</si>
  <si>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</si>
  <si>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</si>
  <si>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</si>
  <si>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</si>
  <si>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</si>
  <si>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</si>
  <si>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</si>
  <si>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</si>
  <si>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</si>
  <si>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</si>
  <si>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</si>
  <si>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</si>
  <si>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</si>
  <si>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</si>
  <si>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</si>
  <si>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</si>
  <si>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</si>
  <si>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</si>
  <si>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</si>
  <si>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</si>
  <si>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</si>
  <si>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</si>
  <si>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</si>
  <si>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</si>
  <si>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</si>
  <si>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</si>
  <si>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</si>
  <si>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</si>
  <si>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</si>
  <si>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</si>
  <si>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</si>
  <si>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</si>
  <si>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</si>
  <si>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</si>
  <si>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</si>
  <si>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</si>
  <si>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</si>
  <si>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</si>
  <si>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</si>
  <si>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</si>
  <si>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</si>
  <si>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</si>
  <si>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</si>
  <si>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</si>
  <si>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</si>
  <si>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</si>
  <si>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</si>
  <si>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</si>
  <si>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</si>
  <si>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</si>
  <si>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</si>
  <si>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</si>
  <si>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</si>
  <si>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</si>
  <si>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</si>
  <si>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</si>
  <si>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</si>
  <si>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</si>
  <si>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</si>
  <si>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</si>
  <si>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</si>
  <si>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</si>
  <si>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</si>
  <si>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</si>
  <si>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</si>
  <si>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</si>
  <si>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</si>
  <si>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</si>
  <si>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</si>
  <si>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</si>
  <si>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</si>
  <si>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</si>
  <si>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</si>
  <si>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</si>
  <si>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</si>
  <si>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</si>
  <si>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</si>
  <si>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</si>
  <si>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</si>
  <si>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</si>
  <si>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</si>
  <si>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</si>
  <si>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</si>
  <si>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</si>
  <si>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</si>
  <si>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</si>
  <si>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</si>
  <si>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</si>
  <si>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</si>
  <si>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</si>
  <si>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</si>
  <si>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</si>
  <si>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</si>
  <si>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</si>
  <si>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</si>
  <si>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</si>
  <si>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</si>
  <si>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</si>
  <si>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</si>
  <si>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</si>
  <si>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</si>
  <si>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</si>
  <si>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</si>
  <si>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</si>
  <si>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</si>
  <si>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</si>
  <si>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</si>
  <si>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</si>
  <si>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</si>
  <si>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</si>
  <si>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</si>
  <si>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</si>
  <si>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</si>
  <si>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</si>
  <si>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</si>
  <si>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</si>
  <si>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</si>
  <si>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</si>
  <si>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</si>
  <si>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</si>
  <si>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</si>
  <si>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</si>
  <si>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</si>
  <si>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</si>
  <si>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</si>
  <si>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</si>
  <si>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</si>
  <si>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</si>
  <si>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</si>
  <si>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</si>
  <si>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</si>
  <si>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</si>
  <si>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</si>
  <si>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</si>
  <si>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</si>
  <si>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</si>
  <si>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</si>
  <si>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</si>
  <si>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</si>
  <si>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</si>
  <si>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</si>
  <si>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</si>
  <si>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</si>
  <si>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</si>
  <si>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</si>
  <si>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</si>
  <si>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</si>
  <si>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</si>
  <si>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</si>
  <si>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</si>
  <si>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</si>
  <si>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</si>
  <si>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</si>
  <si>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</si>
  <si>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</si>
  <si>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</si>
  <si>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</si>
  <si>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</si>
  <si>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</si>
  <si>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</si>
  <si>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</si>
  <si>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</si>
  <si>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</si>
  <si>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</si>
  <si>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</si>
  <si>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</si>
  <si>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</si>
  <si>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</si>
  <si>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</si>
  <si>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</si>
  <si>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</si>
  <si>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</si>
  <si>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</si>
  <si>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</si>
  <si>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</si>
  <si>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</si>
  <si>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</si>
  <si>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</si>
  <si>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</si>
  <si>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</si>
  <si>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</si>
  <si>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</si>
  <si>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</si>
  <si>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</si>
  <si>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</si>
  <si>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</si>
  <si>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</si>
  <si>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</si>
  <si>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</si>
  <si>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</si>
  <si>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</si>
  <si>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</si>
  <si>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</si>
  <si>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</si>
  <si>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</si>
  <si>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</si>
  <si>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</si>
  <si>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</si>
  <si>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</si>
  <si>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</si>
  <si>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</si>
  <si>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</si>
  <si>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</si>
  <si>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</si>
  <si>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</si>
  <si>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</si>
  <si>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</si>
  <si>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</si>
  <si>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</si>
  <si>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</si>
  <si>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</si>
  <si>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</si>
  <si>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</si>
  <si>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</si>
  <si>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</si>
  <si>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</si>
  <si>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</si>
  <si>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</si>
  <si>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</si>
  <si>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</si>
  <si>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</si>
  <si>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</si>
  <si>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</si>
  <si>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</si>
  <si>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</si>
  <si>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</si>
  <si>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</si>
  <si>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</si>
  <si>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</si>
  <si>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</si>
  <si>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</si>
  <si>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</si>
  <si>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</si>
  <si>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</si>
  <si>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</si>
  <si>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</si>
  <si>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</si>
  <si>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</si>
  <si>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</si>
  <si>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</si>
  <si>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</si>
  <si>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</si>
  <si>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</si>
  <si>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</si>
  <si>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</si>
  <si>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</si>
  <si>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</si>
  <si>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</si>
  <si>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</si>
  <si>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</si>
  <si>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</si>
  <si>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</si>
  <si>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</si>
  <si>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</si>
  <si>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</si>
  <si>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</si>
  <si>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</si>
  <si>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</si>
  <si>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</si>
  <si>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</si>
  <si>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</si>
  <si>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</si>
  <si>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</si>
  <si>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</si>
  <si>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</si>
  <si>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</si>
  <si>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</si>
  <si>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</si>
  <si>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</si>
  <si>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</si>
  <si>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</si>
  <si>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</si>
  <si>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</si>
  <si>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</si>
  <si>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</si>
  <si>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</si>
  <si>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</si>
  <si>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</si>
  <si>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</si>
  <si>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</si>
  <si>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</si>
  <si>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</si>
  <si>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</si>
  <si>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</si>
  <si>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</si>
  <si>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</si>
  <si>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</si>
  <si>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</si>
  <si>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</si>
  <si>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</si>
  <si>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</si>
  <si>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</si>
  <si>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</si>
  <si>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</si>
  <si>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</si>
  <si>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</si>
  <si>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</si>
  <si>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</si>
  <si>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</si>
  <si>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</si>
  <si>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</si>
  <si>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</si>
  <si>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</si>
  <si>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</si>
  <si>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</si>
  <si>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</si>
  <si>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</si>
  <si>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</si>
  <si>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</si>
  <si>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</si>
  <si>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</si>
  <si>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</si>
  <si>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</si>
  <si>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</si>
  <si>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</si>
  <si>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</si>
  <si>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</si>
  <si>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</si>
  <si>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</si>
  <si>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</si>
  <si>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</si>
  <si>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</si>
  <si>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</si>
  <si>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</si>
  <si>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</si>
  <si>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</si>
  <si>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</si>
  <si>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</si>
  <si>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</si>
  <si>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</si>
  <si>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</si>
  <si>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</si>
  <si>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</si>
  <si>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</si>
  <si>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</si>
  <si>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</si>
  <si>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</si>
  <si>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</si>
  <si>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</si>
  <si>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</si>
  <si>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</si>
  <si>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</si>
  <si>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</si>
  <si>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</si>
  <si>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</si>
  <si>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</si>
  <si>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</si>
  <si>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</si>
  <si>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</si>
  <si>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</si>
  <si>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</si>
  <si>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</si>
  <si>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</si>
  <si>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</si>
  <si>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</si>
  <si>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</si>
  <si>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</si>
  <si>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</si>
  <si>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</si>
  <si>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</si>
  <si>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</si>
  <si>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</si>
  <si>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</si>
  <si>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</si>
  <si>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</si>
  <si>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</si>
  <si>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</si>
  <si>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</si>
  <si>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</si>
  <si>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</si>
  <si>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</si>
  <si>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</si>
  <si>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</si>
  <si>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</si>
  <si>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</si>
  <si>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</si>
  <si>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</si>
  <si>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</si>
  <si>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</si>
  <si>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</si>
  <si>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</si>
  <si>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</si>
  <si>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</si>
  <si>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</si>
  <si>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</si>
  <si>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</si>
  <si>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</si>
  <si>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</si>
  <si>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</si>
  <si>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</si>
  <si>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</si>
  <si>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</si>
  <si>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</si>
  <si>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</si>
  <si>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</si>
  <si>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</si>
  <si>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</si>
  <si>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</si>
  <si>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</si>
  <si>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</si>
  <si>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</si>
  <si>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</si>
  <si>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</si>
  <si>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</si>
  <si>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</si>
  <si>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</si>
  <si>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</si>
  <si>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</si>
  <si>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</si>
  <si>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</si>
  <si>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</si>
  <si>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</si>
  <si>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</si>
  <si>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</si>
  <si>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</si>
  <si>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</si>
  <si>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</si>
  <si>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</si>
  <si>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</si>
  <si>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</si>
  <si>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</si>
  <si>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</si>
  <si>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</si>
  <si>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</si>
  <si>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</si>
  <si>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</si>
  <si>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</si>
  <si>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</si>
  <si>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</si>
  <si>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</si>
  <si>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</si>
  <si>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</si>
  <si>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</si>
  <si>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</si>
  <si>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</si>
  <si>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</si>
  <si>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</si>
  <si>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</si>
  <si>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</si>
  <si>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</si>
  <si>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</si>
  <si>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</si>
  <si>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</si>
  <si>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</si>
  <si>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</si>
  <si>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</si>
  <si>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</si>
  <si>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</si>
  <si>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</si>
  <si>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</si>
  <si>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</si>
  <si>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</si>
  <si>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</si>
  <si>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</si>
  <si>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</si>
  <si>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</si>
  <si>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</si>
  <si>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</si>
  <si>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</si>
  <si>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</si>
  <si>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</si>
  <si>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</si>
  <si>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</si>
  <si>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</si>
  <si>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</si>
  <si>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</si>
  <si>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</si>
  <si>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</si>
  <si>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</si>
  <si>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</si>
  <si>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</si>
  <si>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</si>
  <si>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</si>
  <si>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</si>
  <si>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</si>
  <si>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</si>
  <si>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</si>
  <si>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</si>
  <si>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</si>
  <si>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</si>
  <si>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</si>
  <si>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</si>
  <si>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</si>
  <si>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</si>
  <si>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</si>
  <si>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</si>
  <si>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</si>
  <si>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</si>
  <si>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</si>
  <si>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</si>
  <si>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</si>
  <si>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</si>
  <si>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</si>
  <si>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</si>
  <si>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</si>
  <si>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</si>
  <si>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</si>
  <si>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</si>
  <si>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</si>
  <si>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</si>
  <si>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</si>
  <si>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</si>
  <si>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</si>
  <si>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</si>
  <si>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</si>
  <si>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</si>
  <si>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</si>
  <si>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</si>
  <si>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</si>
  <si>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</si>
  <si>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</si>
  <si>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</si>
  <si>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</si>
  <si>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</si>
  <si>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</si>
  <si>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</si>
  <si>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</si>
  <si>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</si>
  <si>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</si>
  <si>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</si>
  <si>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</si>
  <si>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</si>
  <si>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</si>
  <si>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</si>
  <si>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</si>
  <si>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</si>
  <si>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</si>
  <si>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</si>
  <si>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</si>
  <si>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</si>
  <si>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</si>
  <si>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</si>
  <si>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</si>
  <si>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</si>
  <si>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</si>
  <si>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</si>
  <si>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</si>
  <si>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</si>
  <si>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</si>
  <si>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</si>
  <si>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</si>
  <si>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</si>
  <si>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</si>
  <si>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</si>
  <si>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</si>
  <si>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</si>
  <si>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</si>
  <si>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</si>
  <si>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</si>
  <si>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</si>
  <si>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</si>
  <si>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</si>
  <si>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</si>
  <si>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</si>
  <si>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</si>
  <si>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</si>
  <si>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</si>
  <si>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</si>
  <si>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</si>
  <si>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</si>
  <si>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</si>
  <si>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</si>
  <si>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</si>
  <si>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</si>
  <si>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</si>
  <si>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</si>
  <si>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</si>
  <si>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</si>
  <si>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</si>
  <si>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</si>
  <si>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</si>
  <si>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</si>
  <si>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</si>
  <si>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</si>
  <si>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</si>
  <si>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</si>
  <si>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</si>
  <si>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</si>
  <si>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</si>
  <si>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</si>
  <si>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</si>
  <si>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</si>
  <si>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</si>
  <si>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</si>
  <si>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</si>
  <si>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</si>
  <si>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</si>
  <si>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</si>
  <si>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</si>
  <si>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</si>
  <si>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</si>
  <si>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</si>
  <si>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</si>
  <si>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</si>
  <si>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</si>
  <si>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</si>
  <si>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</si>
  <si>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</si>
  <si>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</si>
  <si>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</si>
  <si>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</si>
  <si>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</si>
  <si>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</si>
  <si>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</si>
  <si>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</si>
  <si>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</si>
  <si>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</si>
  <si>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</si>
  <si>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</si>
  <si>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</si>
  <si>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</si>
  <si>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</si>
  <si>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</si>
  <si>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</si>
  <si>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</si>
  <si>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</si>
  <si>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</si>
  <si>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</si>
  <si>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</si>
  <si>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</si>
  <si>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</si>
  <si>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</si>
  <si>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</si>
  <si>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</si>
  <si>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</si>
  <si>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</si>
  <si>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</si>
  <si>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</si>
  <si>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</si>
  <si>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</si>
  <si>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</si>
  <si>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</si>
  <si>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</si>
  <si>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</si>
  <si>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</si>
  <si>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</si>
  <si>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</si>
  <si>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</si>
  <si>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</si>
  <si>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</si>
  <si>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</si>
  <si>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</si>
  <si>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</si>
  <si>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</si>
  <si>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</si>
  <si>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</si>
  <si>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</si>
  <si>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</si>
  <si>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</si>
  <si>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</si>
  <si>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</si>
  <si>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</si>
  <si>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</si>
  <si>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</si>
  <si>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</si>
  <si>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</si>
  <si>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</si>
  <si>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</si>
  <si>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</si>
  <si>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</si>
  <si>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</si>
  <si>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</si>
  <si>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</si>
  <si>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</si>
  <si>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</si>
  <si>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</si>
  <si>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</si>
  <si>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</si>
  <si>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</si>
  <si>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</si>
  <si>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</si>
  <si>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</si>
  <si>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</si>
  <si>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</si>
  <si>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</si>
  <si>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</si>
  <si>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</si>
  <si>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</si>
  <si>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</si>
  <si>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</si>
  <si>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</si>
  <si>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</si>
  <si>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</si>
  <si>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</si>
  <si>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</si>
  <si>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</si>
  <si>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</si>
  <si>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</si>
  <si>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</si>
  <si>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</si>
  <si>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</si>
  <si>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</si>
  <si>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</si>
  <si>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</si>
  <si>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</si>
  <si>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</si>
  <si>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</si>
  <si>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</si>
  <si>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</si>
  <si>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</si>
  <si>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</si>
  <si>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</si>
  <si>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</si>
  <si>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</si>
  <si>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</si>
  <si>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</si>
  <si>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</si>
  <si>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</si>
  <si>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</si>
  <si>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</si>
  <si>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</si>
  <si>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</si>
  <si>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</si>
  <si>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</si>
  <si>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</si>
  <si>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</si>
  <si>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</si>
  <si>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</si>
  <si>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</si>
  <si>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</si>
  <si>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</si>
  <si>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</si>
  <si>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</si>
  <si>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</si>
  <si>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</si>
  <si>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</si>
  <si>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</si>
  <si>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</si>
  <si>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</si>
  <si>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</si>
  <si>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</si>
  <si>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</si>
  <si>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</si>
  <si>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</si>
  <si>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</si>
  <si>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</si>
  <si>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</si>
  <si>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</si>
  <si>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</si>
  <si>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</si>
  <si>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</si>
  <si>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</si>
  <si>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</si>
  <si>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</si>
  <si>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</si>
  <si>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</si>
  <si>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</si>
  <si>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</si>
  <si>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</si>
  <si>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</si>
  <si>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</si>
  <si>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</si>
  <si>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</si>
  <si>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</si>
  <si>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</si>
  <si>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</si>
  <si>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</si>
  <si>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</si>
  <si>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</si>
  <si>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</si>
  <si>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</si>
  <si>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</si>
  <si>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</si>
  <si>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</si>
  <si>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</si>
  <si>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</si>
  <si>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</si>
  <si>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</si>
  <si>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</si>
  <si>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</si>
  <si>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</si>
  <si>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</si>
  <si>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</si>
  <si>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</si>
  <si>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</si>
  <si>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</si>
  <si>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</si>
  <si>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</si>
  <si>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</si>
  <si>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</si>
  <si>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</si>
  <si>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</si>
  <si>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</si>
  <si>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</si>
  <si>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</si>
  <si>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</si>
  <si>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</si>
  <si>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</si>
  <si>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</si>
  <si>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</si>
  <si>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</si>
  <si>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</si>
  <si>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</si>
  <si>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</si>
  <si>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</si>
  <si>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</si>
  <si>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</si>
  <si>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</si>
  <si>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</si>
  <si>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</si>
  <si>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</si>
  <si>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</si>
  <si>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</si>
  <si>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</si>
  <si>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</si>
  <si>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</si>
  <si>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</si>
  <si>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</si>
  <si>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</si>
  <si>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</si>
  <si>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</si>
  <si>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</si>
  <si>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</si>
  <si>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</si>
  <si>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</si>
  <si>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</si>
  <si>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</si>
  <si>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</si>
  <si>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</si>
  <si>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</si>
  <si>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</si>
  <si>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</si>
  <si>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</si>
  <si>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</si>
  <si>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</si>
  <si>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</si>
  <si>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</si>
  <si>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</si>
  <si>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</si>
  <si>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</si>
  <si>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</si>
  <si>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</si>
  <si>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</si>
  <si>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</si>
  <si>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</si>
  <si>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</si>
  <si>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</si>
  <si>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</si>
  <si>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</si>
  <si>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</si>
  <si>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</si>
  <si>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</si>
  <si>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</si>
  <si>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</si>
  <si>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</si>
  <si>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</si>
  <si>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</si>
  <si>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</si>
  <si>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</si>
  <si>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</si>
  <si>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</si>
  <si>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</si>
  <si>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</si>
  <si>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</si>
  <si>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</si>
  <si>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</si>
  <si>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</si>
  <si>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</si>
  <si>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</si>
  <si>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</si>
  <si>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</si>
  <si>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</si>
  <si>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</si>
  <si>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</si>
  <si>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</si>
  <si>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</si>
  <si>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</si>
  <si>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</si>
  <si>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</si>
  <si>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</si>
  <si>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</si>
  <si>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</si>
  <si>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</si>
  <si>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</si>
  <si>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</si>
  <si>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</si>
  <si>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</si>
  <si>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</si>
  <si>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</si>
  <si>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</si>
  <si>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</si>
  <si>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</si>
  <si>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</si>
  <si>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</si>
  <si>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</si>
  <si>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</si>
  <si>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</si>
  <si>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</si>
  <si>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</si>
  <si>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</si>
  <si>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</si>
  <si>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</si>
  <si>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</si>
  <si>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</si>
  <si>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</si>
  <si>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</si>
  <si>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</si>
  <si>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</si>
  <si>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</si>
  <si>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</si>
  <si>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</si>
  <si>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</si>
  <si>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</si>
  <si>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</si>
  <si>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</si>
  <si>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</si>
  <si>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</si>
  <si>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</si>
  <si>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</si>
  <si>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</si>
  <si>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</si>
  <si>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</si>
  <si>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</si>
  <si>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</si>
  <si>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</si>
  <si>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</si>
  <si>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</si>
  <si>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</si>
  <si>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</si>
  <si>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</si>
  <si>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</si>
  <si>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</si>
  <si>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</si>
  <si>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</si>
  <si>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</si>
  <si>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</si>
  <si>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</si>
  <si>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</si>
  <si>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</si>
  <si>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</si>
  <si>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</si>
  <si>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</si>
  <si>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</si>
  <si>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</si>
  <si>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</si>
  <si>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</si>
  <si>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</si>
  <si>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</si>
  <si>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</si>
  <si>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</si>
  <si>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</si>
  <si>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</si>
  <si>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</si>
  <si>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</si>
  <si>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</si>
  <si>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</si>
  <si>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</si>
  <si>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</si>
  <si>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</si>
  <si>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</si>
  <si>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</si>
  <si>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</si>
  <si>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</si>
  <si>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</si>
  <si>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</si>
  <si>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</si>
  <si>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</si>
  <si>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</si>
  <si>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</si>
  <si>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</si>
  <si>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</si>
  <si>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</si>
  <si>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</si>
  <si>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</si>
  <si>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</si>
  <si>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</si>
  <si>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</si>
  <si>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</si>
  <si>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</si>
  <si>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</si>
  <si>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</si>
  <si>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</si>
  <si>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</si>
  <si>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</si>
  <si>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</si>
  <si>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</si>
  <si>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</si>
  <si>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</si>
  <si>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</si>
  <si>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</si>
  <si>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</si>
  <si>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</si>
  <si>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</si>
  <si>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</si>
  <si>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</si>
  <si>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</si>
  <si>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</si>
  <si>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</si>
  <si>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</si>
  <si>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</si>
  <si>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</si>
  <si>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</si>
  <si>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</si>
  <si>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</si>
  <si>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</si>
  <si>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</si>
  <si>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</si>
  <si>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</si>
  <si>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</si>
  <si>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</si>
  <si>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</si>
  <si>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</si>
  <si>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</si>
  <si>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</si>
  <si>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</si>
  <si>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</si>
  <si>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</si>
  <si>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</si>
  <si>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</si>
  <si>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</si>
  <si>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</si>
  <si>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</si>
  <si>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</si>
  <si>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</si>
  <si>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</si>
  <si>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</si>
  <si>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</si>
  <si>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</si>
  <si>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</si>
  <si>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</si>
  <si>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</si>
  <si>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</si>
  <si>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</si>
  <si>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</si>
  <si>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</si>
  <si>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</si>
  <si>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</si>
  <si>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</si>
  <si>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</si>
  <si>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</si>
  <si>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</si>
  <si>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</si>
  <si>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</si>
  <si>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</si>
  <si>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</si>
  <si>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</si>
  <si>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</si>
  <si>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</si>
  <si>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</si>
  <si>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</si>
  <si>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</si>
  <si>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</si>
  <si>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</si>
  <si>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</si>
  <si>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</si>
  <si>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</si>
  <si>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</si>
  <si>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</si>
  <si>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</si>
  <si>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</si>
  <si>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</si>
  <si>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</si>
  <si>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</si>
  <si>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</si>
  <si>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</si>
  <si>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</si>
  <si>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</si>
  <si>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</si>
  <si>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</si>
  <si>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</si>
  <si>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</si>
  <si>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</si>
  <si>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</si>
  <si>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</si>
  <si>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</si>
  <si>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</si>
  <si>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</si>
  <si>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</si>
  <si>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</si>
  <si>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</si>
  <si>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</si>
  <si>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</si>
  <si>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</si>
  <si>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</si>
  <si>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</si>
  <si>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</si>
  <si>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</si>
  <si>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</si>
  <si>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</si>
  <si>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</si>
  <si>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</si>
  <si>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</si>
  <si>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</si>
  <si>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</si>
  <si>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</si>
  <si>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</si>
  <si>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</si>
  <si>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</si>
  <si>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</si>
  <si>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</si>
  <si>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</si>
  <si>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</si>
  <si>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</si>
  <si>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</si>
  <si>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</si>
  <si>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</si>
  <si>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</si>
  <si>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</si>
  <si>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</si>
  <si>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</si>
  <si>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</si>
  <si>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</si>
  <si>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</si>
  <si>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</si>
  <si>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</si>
  <si>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</si>
  <si>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</si>
  <si>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</si>
  <si>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</si>
  <si>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</si>
  <si>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</si>
  <si>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</si>
  <si>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</si>
  <si>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</si>
  <si>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</si>
  <si>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</si>
  <si>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</si>
  <si>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</si>
  <si>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</si>
  <si>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</si>
  <si>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</si>
  <si>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</si>
  <si>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</si>
  <si>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</si>
  <si>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</si>
  <si>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</si>
  <si>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</si>
  <si>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</si>
  <si>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</si>
  <si>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</si>
  <si>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</si>
  <si>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</si>
  <si>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</si>
  <si>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</si>
  <si>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</si>
  <si>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</si>
  <si>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</si>
  <si>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</si>
  <si>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</si>
  <si>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</si>
  <si>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</si>
  <si>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</si>
  <si>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</si>
  <si>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</si>
  <si>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</si>
  <si>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</si>
  <si>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</si>
  <si>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</si>
  <si>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</si>
  <si>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</si>
  <si>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</si>
  <si>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</si>
  <si>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</si>
  <si>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</si>
  <si>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</si>
  <si>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</si>
  <si>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</si>
  <si>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</si>
  <si>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</si>
  <si>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</si>
  <si>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</si>
  <si>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</si>
  <si>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</si>
  <si>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</si>
  <si>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</si>
  <si>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</si>
  <si>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</si>
  <si>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</si>
  <si>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</si>
  <si>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</si>
  <si>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</si>
  <si>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</si>
  <si>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</si>
  <si>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</si>
  <si>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</si>
  <si>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</si>
  <si>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</si>
  <si>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</si>
  <si>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</si>
  <si>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</si>
  <si>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</si>
  <si>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</si>
  <si>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</si>
  <si>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</si>
  <si>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</si>
  <si>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</si>
  <si>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</si>
  <si>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</si>
  <si>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</si>
  <si>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</si>
  <si>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</si>
  <si>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</si>
  <si>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</si>
  <si>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</si>
  <si>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</si>
  <si>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</si>
  <si>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</si>
  <si>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</si>
  <si>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</si>
  <si>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</si>
  <si>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</si>
  <si>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</si>
  <si>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</si>
  <si>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</si>
  <si>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</si>
  <si>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</si>
  <si>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</si>
  <si>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</si>
  <si>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</si>
  <si>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</si>
  <si>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</si>
  <si>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</si>
  <si>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</si>
  <si>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</si>
  <si>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</si>
  <si>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</si>
  <si>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</si>
  <si>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</si>
  <si>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</si>
  <si>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</si>
  <si>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</si>
  <si>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</si>
  <si>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</si>
  <si>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</si>
  <si>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</si>
  <si>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</si>
  <si>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</si>
  <si>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</si>
  <si>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</si>
  <si>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</si>
  <si>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</si>
  <si>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</si>
  <si>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</si>
  <si>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</si>
  <si>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</si>
  <si>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</si>
  <si>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</si>
  <si>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</si>
  <si>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</si>
  <si>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</si>
  <si>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</si>
  <si>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</si>
  <si>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</si>
  <si>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</si>
  <si>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</si>
  <si>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</si>
  <si>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</si>
  <si>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</si>
  <si>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</si>
  <si>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</si>
  <si>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</si>
  <si>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</si>
  <si>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</si>
  <si>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</si>
  <si>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</si>
  <si>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</si>
  <si>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</si>
  <si>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</si>
  <si>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</si>
  <si>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</si>
  <si>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</si>
  <si>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</si>
  <si>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</si>
  <si>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</si>
  <si>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</si>
  <si>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</si>
  <si>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</si>
  <si>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</si>
  <si>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</si>
  <si>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</si>
  <si>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</si>
  <si>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</si>
  <si>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</si>
  <si>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</si>
  <si>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</si>
  <si>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</si>
  <si>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</si>
  <si>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</si>
  <si>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</si>
  <si>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</si>
  <si>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</si>
  <si>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</si>
  <si>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</si>
  <si>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</si>
  <si>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</si>
  <si>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</si>
  <si>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</si>
  <si>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</si>
  <si>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</si>
  <si>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</si>
  <si>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</si>
  <si>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</si>
  <si>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</si>
  <si>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</si>
  <si>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</si>
  <si>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</si>
  <si>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</si>
  <si>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</si>
  <si>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</si>
  <si>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</si>
  <si>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</si>
  <si>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</si>
  <si>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</si>
  <si>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</si>
  <si>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</si>
  <si>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</si>
  <si>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</si>
  <si>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</si>
  <si>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</si>
  <si>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</si>
  <si>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</si>
  <si>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</si>
  <si>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</si>
  <si>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</si>
  <si>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</si>
  <si>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</si>
  <si>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</si>
  <si>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</si>
  <si>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</si>
  <si>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</si>
  <si>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</si>
  <si>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</si>
  <si>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</si>
  <si>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</si>
  <si>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</si>
  <si>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</si>
  <si>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</si>
  <si>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</si>
  <si>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</si>
  <si>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</si>
  <si>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</si>
  <si>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</si>
  <si>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</si>
  <si>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</si>
  <si>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</si>
  <si>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</si>
  <si>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</si>
  <si>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</si>
  <si>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</si>
  <si>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</si>
  <si>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</si>
  <si>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</si>
  <si>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</si>
  <si>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</si>
  <si>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</si>
  <si>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</si>
  <si>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</si>
  <si>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</si>
  <si>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</si>
  <si>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</si>
  <si>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</si>
  <si>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</si>
  <si>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</si>
  <si>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</si>
  <si>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</si>
  <si>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</si>
  <si>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</si>
  <si>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</si>
  <si>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</si>
  <si>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</si>
  <si>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</si>
  <si>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</si>
  <si>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</si>
  <si>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</si>
  <si>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</si>
  <si>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</si>
  <si>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</si>
  <si>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</si>
  <si>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</si>
  <si>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</si>
  <si>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</si>
  <si>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</si>
  <si>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</si>
  <si>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</si>
  <si>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</si>
  <si>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</si>
  <si>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</si>
  <si>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</si>
  <si>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</si>
  <si>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</si>
  <si>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</si>
  <si>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</si>
  <si>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</si>
  <si>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</si>
  <si>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</si>
  <si>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</si>
  <si>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</si>
  <si>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</si>
  <si>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</si>
  <si>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</si>
  <si>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</si>
  <si>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</si>
  <si>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</si>
  <si>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</si>
  <si>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</si>
  <si>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</si>
  <si>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</si>
  <si>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</si>
  <si>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</si>
  <si>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</si>
  <si>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</si>
  <si>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</si>
  <si>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</si>
  <si>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</si>
  <si>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</si>
  <si>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</si>
  <si>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</si>
  <si>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</si>
  <si>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</si>
  <si>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</si>
  <si>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</si>
  <si>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</si>
  <si>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</si>
  <si>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</si>
  <si>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</si>
  <si>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</si>
  <si>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</si>
  <si>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</si>
  <si>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</si>
  <si>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</si>
  <si>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</si>
  <si>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</si>
  <si>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</si>
  <si>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</si>
  <si>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</si>
  <si>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</si>
  <si>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</si>
  <si>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</si>
  <si>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</si>
  <si>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</si>
  <si>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</si>
  <si>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</si>
  <si>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</si>
  <si>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</si>
  <si>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</si>
  <si>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</si>
  <si>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</si>
  <si>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</si>
  <si>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</si>
  <si>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</si>
  <si>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</si>
  <si>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</si>
  <si>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</si>
  <si>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</si>
  <si>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</si>
  <si>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</si>
  <si>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</si>
  <si>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</si>
  <si>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</si>
  <si>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</si>
  <si>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</si>
  <si>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</si>
  <si>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</si>
  <si>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</si>
  <si>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</si>
  <si>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</si>
  <si>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</si>
  <si>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</si>
  <si>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</si>
  <si>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</si>
  <si>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</si>
  <si>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</si>
  <si>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</si>
  <si>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</si>
  <si>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</si>
  <si>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</si>
  <si>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</si>
  <si>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</si>
  <si>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</si>
  <si>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</si>
  <si>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</si>
  <si>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</si>
  <si>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</si>
  <si>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</si>
  <si>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</si>
  <si>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</si>
  <si>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</si>
  <si>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</si>
  <si>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</si>
  <si>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</si>
  <si>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</si>
  <si>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</si>
  <si>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</si>
  <si>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</si>
  <si>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</si>
  <si>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</si>
  <si>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</si>
  <si>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</si>
  <si>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</si>
  <si>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</si>
  <si>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</si>
  <si>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</si>
  <si>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</si>
  <si>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</si>
  <si>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</si>
  <si>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</si>
  <si>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</si>
  <si>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</si>
  <si>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</si>
  <si>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</si>
  <si>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</si>
  <si>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</si>
  <si>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</si>
  <si>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</si>
  <si>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</si>
  <si>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</si>
  <si>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</si>
  <si>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</si>
  <si>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</si>
  <si>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</si>
  <si>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</si>
  <si>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</si>
  <si>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</si>
  <si>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</si>
  <si>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</si>
  <si>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</si>
  <si>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</si>
  <si>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</si>
  <si>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</si>
  <si>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</si>
  <si>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</si>
  <si>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</si>
  <si>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</si>
  <si>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</si>
  <si>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</si>
  <si>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</si>
  <si>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</si>
  <si>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</si>
  <si>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</si>
  <si>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</si>
  <si>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</si>
  <si>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</si>
  <si>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</si>
  <si>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</si>
  <si>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</si>
  <si>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</si>
  <si>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</si>
  <si>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</si>
  <si>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</si>
  <si>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</si>
  <si>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</si>
  <si>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</si>
  <si>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</si>
  <si>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</si>
  <si>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</si>
  <si>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</si>
  <si>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</si>
  <si>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</si>
  <si>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</si>
  <si>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</si>
  <si>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</si>
  <si>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</si>
  <si>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</si>
  <si>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</si>
  <si>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</si>
  <si>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</si>
  <si>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</si>
  <si>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</si>
  <si>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</si>
  <si>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</si>
  <si>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</si>
  <si>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</si>
  <si>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</si>
  <si>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</si>
  <si>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</si>
  <si>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</si>
  <si>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</si>
  <si>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</si>
  <si>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</si>
  <si>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</si>
  <si>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</si>
  <si>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</si>
  <si>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</si>
  <si>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</si>
  <si>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</si>
  <si>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</si>
  <si>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</si>
  <si>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</si>
  <si>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</si>
  <si>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</si>
  <si>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</si>
  <si>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</si>
  <si>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</si>
  <si>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</si>
  <si>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</si>
  <si>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</si>
  <si>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</si>
  <si>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</si>
  <si>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</si>
  <si>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</si>
  <si>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</si>
  <si>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</si>
  <si>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</si>
  <si>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</si>
  <si>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</si>
  <si>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</si>
  <si>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</si>
  <si>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</si>
  <si>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</si>
  <si>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</si>
  <si>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</si>
  <si>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</si>
  <si>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</si>
  <si>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</si>
  <si>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</si>
  <si>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</si>
  <si>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</si>
  <si>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</si>
  <si>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</si>
  <si>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</si>
  <si>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</si>
  <si>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</si>
  <si>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</si>
  <si>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</si>
  <si>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</si>
  <si>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</si>
  <si>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</si>
  <si>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</si>
  <si>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</si>
  <si>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</si>
  <si>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</si>
  <si>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</si>
  <si>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</si>
  <si>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</si>
  <si>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</si>
  <si>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</si>
  <si>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</si>
  <si>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</si>
  <si>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</si>
  <si>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</si>
  <si>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</si>
  <si>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</si>
  <si>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</si>
  <si>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</si>
  <si>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</si>
  <si>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</si>
  <si>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</si>
  <si>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</si>
  <si>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</si>
  <si>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</si>
  <si>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</si>
  <si>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</si>
  <si>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</si>
  <si>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</si>
  <si>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</si>
  <si>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</si>
  <si>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</si>
  <si>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</si>
  <si>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</si>
  <si>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</si>
  <si>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</si>
  <si>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</si>
  <si>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</si>
  <si>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</si>
  <si>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</si>
  <si>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</si>
  <si>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</si>
  <si>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</si>
  <si>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</si>
  <si>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</si>
  <si>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</si>
  <si>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</si>
  <si>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</si>
  <si>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</si>
  <si>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</si>
  <si>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</si>
  <si>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</si>
  <si>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</si>
  <si>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</si>
  <si>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</si>
  <si>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</si>
  <si>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</si>
  <si>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</si>
  <si>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</si>
  <si>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</si>
  <si>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</si>
  <si>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</si>
  <si>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</si>
  <si>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</si>
  <si>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</si>
  <si>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</si>
  <si>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</si>
  <si>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</si>
  <si>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</si>
  <si>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</si>
  <si>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</si>
  <si>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</si>
  <si>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</si>
  <si>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</si>
  <si>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</si>
  <si>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</si>
  <si>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</si>
  <si>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</si>
  <si>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</si>
  <si>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</si>
  <si>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</si>
  <si>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</si>
  <si>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</si>
  <si>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</si>
  <si>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</si>
  <si>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</si>
  <si>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</si>
  <si>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</si>
  <si>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</si>
  <si>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</si>
  <si>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</si>
  <si>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</si>
  <si>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</si>
  <si>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</si>
  <si>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</si>
  <si>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</si>
  <si>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</si>
  <si>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</si>
  <si>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</si>
  <si>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</si>
  <si>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</si>
  <si>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</si>
  <si>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</si>
  <si>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</si>
  <si>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</si>
  <si>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</si>
  <si>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</si>
  <si>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</si>
  <si>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</si>
  <si>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</si>
  <si>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</si>
  <si>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</si>
  <si>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</si>
  <si>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</si>
  <si>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</si>
  <si>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</si>
  <si>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</si>
  <si>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</si>
  <si>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</si>
  <si>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</si>
  <si>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</si>
  <si>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</si>
  <si>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</si>
  <si>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</si>
  <si>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</si>
  <si>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</si>
  <si>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</si>
  <si>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</si>
  <si>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</si>
  <si>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</si>
  <si>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</si>
  <si>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</si>
  <si>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</si>
  <si>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</si>
  <si>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</si>
  <si>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</si>
  <si>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</si>
  <si>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</si>
  <si>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</si>
  <si>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</si>
  <si>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</si>
  <si>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</si>
  <si>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</si>
  <si>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</si>
  <si>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</si>
  <si>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</si>
  <si>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</si>
  <si>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</si>
  <si>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</si>
  <si>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</si>
  <si>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</si>
  <si>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</si>
  <si>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</si>
  <si>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</si>
  <si>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</si>
  <si>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</si>
  <si>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</si>
  <si>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</si>
  <si>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</si>
  <si>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</si>
  <si>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</si>
  <si>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</si>
  <si>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</si>
  <si>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</si>
  <si>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</si>
  <si>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</si>
  <si>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</si>
  <si>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</si>
  <si>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</si>
  <si>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</si>
  <si>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</si>
  <si>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</si>
  <si>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</si>
  <si>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</si>
  <si>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</si>
  <si>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</si>
  <si>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</si>
  <si>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</si>
  <si>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</si>
  <si>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</si>
  <si>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</si>
  <si>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</si>
  <si>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</si>
  <si>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</si>
  <si>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</si>
  <si>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</si>
  <si>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</si>
  <si>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</si>
  <si>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</si>
  <si>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</si>
  <si>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</si>
  <si>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</si>
  <si>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</si>
  <si>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</si>
  <si>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</si>
  <si>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</si>
  <si>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</si>
  <si>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</si>
  <si>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</si>
  <si>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</si>
  <si>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</si>
  <si>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</si>
  <si>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</si>
  <si>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</si>
  <si>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</si>
  <si>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</si>
  <si>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</si>
  <si>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</si>
  <si>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</si>
  <si>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</si>
  <si>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</si>
  <si>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</si>
  <si>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</si>
  <si>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</si>
  <si>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</si>
  <si>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</si>
  <si>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</si>
  <si>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</si>
  <si>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</si>
  <si>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</si>
  <si>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</si>
  <si>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</si>
  <si>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</si>
  <si>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</si>
  <si>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</si>
  <si>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</si>
  <si>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</si>
  <si>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</si>
  <si>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</si>
  <si>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</si>
  <si>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</si>
  <si>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</si>
  <si>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</si>
  <si>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</si>
  <si>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</si>
  <si>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</si>
  <si>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</si>
  <si>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</si>
  <si>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</si>
  <si>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</si>
  <si>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</si>
  <si>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</si>
  <si>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</si>
  <si>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</si>
  <si>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</si>
  <si>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</si>
  <si>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</si>
  <si>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</si>
  <si>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</si>
  <si>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</si>
  <si>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</si>
  <si>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</si>
  <si>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</si>
  <si>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</si>
  <si>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</si>
  <si>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</si>
  <si>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</si>
  <si>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</si>
  <si>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</si>
  <si>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</si>
  <si>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</si>
  <si>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</si>
  <si>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</si>
  <si>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</si>
  <si>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</si>
  <si>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</si>
  <si>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</si>
  <si>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</si>
  <si>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</si>
  <si>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</si>
  <si>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</si>
  <si>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</si>
  <si>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</si>
  <si>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</si>
  <si>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</si>
  <si>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</si>
  <si>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</si>
  <si>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</si>
  <si>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</si>
  <si>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</si>
  <si>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</si>
  <si>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</si>
  <si>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</si>
  <si>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</si>
  <si>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</si>
  <si>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</si>
  <si>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</si>
  <si>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</si>
  <si>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</si>
  <si>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</si>
  <si>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</si>
  <si>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</si>
  <si>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</si>
  <si>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</si>
  <si>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</si>
  <si>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</si>
  <si>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</si>
  <si>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</si>
  <si>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</si>
  <si>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</si>
  <si>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</si>
  <si>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</si>
  <si>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</si>
  <si>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</si>
  <si>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</si>
  <si>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</si>
  <si>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</si>
  <si>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</si>
  <si>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</si>
  <si>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</si>
  <si>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</si>
  <si>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</si>
  <si>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</si>
  <si>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</si>
  <si>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</si>
  <si>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</si>
  <si>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</si>
  <si>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</si>
  <si>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</si>
  <si>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</si>
  <si>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</si>
  <si>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</si>
  <si>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</si>
  <si>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</si>
  <si>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</si>
  <si>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</si>
  <si>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</si>
  <si>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</si>
  <si>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</si>
  <si>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</si>
  <si>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</si>
  <si>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</si>
  <si>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</si>
  <si>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</si>
  <si>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</si>
  <si>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</si>
  <si>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</si>
  <si>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</si>
  <si>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</si>
  <si>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</si>
  <si>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</si>
  <si>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</si>
  <si>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</si>
  <si>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</si>
  <si>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</si>
  <si>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</si>
  <si>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</si>
  <si>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</si>
  <si>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</si>
  <si>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</si>
  <si>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</si>
  <si>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</si>
  <si>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</si>
  <si>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</si>
  <si>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</si>
  <si>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</si>
  <si>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</si>
  <si>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</si>
  <si>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</si>
  <si>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</si>
  <si>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</si>
  <si>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</si>
  <si>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</si>
  <si>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</si>
  <si>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</si>
  <si>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</si>
  <si>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</si>
  <si>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</si>
  <si>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</si>
  <si>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</si>
  <si>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</si>
  <si>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</si>
  <si>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</si>
  <si>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</si>
  <si>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</si>
  <si>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</si>
  <si>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</si>
  <si>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</si>
  <si>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</si>
  <si>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</si>
  <si>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</si>
  <si>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</si>
  <si>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</si>
  <si>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</si>
  <si>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</si>
  <si>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</si>
  <si>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</si>
  <si>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</si>
  <si>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</si>
  <si>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</si>
  <si>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</si>
  <si>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</si>
  <si>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</si>
  <si>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</si>
  <si>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</si>
  <si>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</si>
  <si>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</si>
  <si>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</si>
  <si>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</si>
  <si>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</si>
  <si>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</si>
  <si>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</si>
  <si>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</si>
  <si>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</si>
  <si>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</si>
  <si>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</si>
  <si>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</si>
  <si>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</si>
  <si>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</si>
  <si>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</si>
  <si>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</si>
  <si>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</si>
  <si>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</si>
  <si>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</si>
  <si>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</si>
  <si>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</si>
  <si>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</si>
  <si>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</si>
  <si>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</si>
  <si>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</si>
  <si>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</si>
  <si>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</si>
  <si>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</si>
  <si>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</si>
  <si>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</si>
  <si>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</si>
  <si>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</si>
  <si>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</si>
  <si>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</si>
  <si>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</si>
  <si>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</si>
  <si>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</si>
  <si>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</si>
  <si>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</si>
  <si>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</si>
  <si>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</si>
  <si>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</si>
  <si>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</si>
  <si>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</si>
  <si>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</si>
  <si>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</si>
  <si>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</si>
  <si>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</si>
  <si>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</si>
  <si>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</si>
  <si>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</si>
  <si>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</si>
  <si>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</si>
  <si>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</si>
  <si>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</si>
  <si>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</si>
  <si>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</si>
  <si>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</si>
  <si>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</si>
  <si>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</si>
  <si>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</si>
  <si>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</si>
  <si>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</si>
  <si>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</si>
  <si>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</si>
  <si>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</si>
  <si>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</si>
  <si>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</si>
  <si>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</si>
  <si>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</si>
  <si>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</si>
  <si>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</si>
  <si>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</si>
  <si>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</si>
  <si>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</si>
  <si>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</si>
  <si>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</si>
  <si>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</si>
  <si>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</si>
  <si>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</si>
  <si>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</si>
  <si>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</si>
  <si>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</si>
  <si>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</si>
  <si>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</si>
  <si>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</si>
  <si>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</si>
  <si>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</si>
  <si>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</si>
  <si>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</si>
  <si>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</si>
  <si>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</si>
  <si>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</si>
  <si>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</si>
  <si>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</si>
  <si>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</si>
  <si>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</si>
  <si>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</si>
  <si>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</si>
  <si>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</si>
  <si>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</si>
  <si>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</si>
  <si>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</si>
  <si>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</si>
  <si>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</si>
  <si>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</si>
  <si>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</si>
  <si>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</si>
  <si>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</si>
  <si>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</si>
  <si>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</si>
  <si>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</si>
  <si>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</si>
  <si>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</si>
  <si>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</si>
  <si>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</si>
  <si>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</si>
  <si>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</si>
  <si>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</si>
  <si>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</si>
  <si>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</si>
  <si>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</si>
  <si>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</si>
  <si>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</si>
  <si>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</si>
  <si>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</si>
  <si>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</si>
  <si>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</si>
  <si>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</si>
  <si>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</si>
  <si>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</si>
  <si>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</si>
  <si>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</si>
  <si>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</si>
  <si>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</si>
  <si>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</si>
  <si>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</si>
  <si>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</si>
  <si>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</si>
  <si>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</si>
  <si>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</si>
  <si>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</si>
  <si>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</si>
  <si>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</si>
  <si>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</si>
  <si>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</si>
  <si>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</si>
  <si>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</si>
  <si>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</si>
  <si>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</si>
  <si>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</si>
  <si>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</si>
  <si>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</si>
  <si>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</si>
  <si>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</si>
  <si>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</si>
  <si>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</si>
  <si>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</si>
  <si>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</si>
  <si>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</si>
  <si>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</si>
  <si>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</si>
  <si>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</si>
  <si>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</si>
  <si>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</si>
  <si>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</si>
  <si>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</si>
  <si>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</si>
  <si>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</si>
  <si>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</si>
  <si>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</si>
  <si>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</si>
  <si>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</si>
  <si>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</si>
  <si>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</si>
  <si>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</si>
  <si>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</si>
  <si>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</si>
  <si>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</si>
  <si>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</si>
  <si>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</si>
  <si>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</si>
  <si>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</si>
  <si>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</si>
  <si>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</si>
  <si>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</si>
  <si>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</si>
  <si>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</si>
  <si>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</si>
  <si>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</si>
  <si>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</si>
  <si>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</si>
  <si>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</si>
  <si>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</si>
  <si>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</si>
  <si>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</si>
  <si>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</si>
  <si>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</si>
  <si>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</si>
  <si>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</si>
  <si>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</si>
  <si>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</si>
  <si>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</si>
  <si>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</si>
  <si>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</si>
  <si>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</si>
  <si>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</si>
  <si>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</si>
  <si>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</si>
  <si>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</si>
  <si>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</si>
  <si>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</si>
  <si>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</si>
  <si>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</si>
  <si>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</si>
  <si>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</si>
  <si>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</si>
  <si>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</si>
  <si>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</si>
  <si>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</si>
  <si>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</si>
  <si>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</si>
  <si>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</si>
  <si>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</si>
  <si>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</si>
  <si>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</si>
  <si>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</si>
  <si>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</si>
  <si>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</si>
  <si>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</si>
  <si>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</si>
  <si>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</si>
  <si>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</si>
  <si>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</si>
  <si>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</si>
  <si>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</si>
  <si>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</si>
  <si>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</si>
  <si>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</si>
  <si>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</si>
  <si>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</si>
  <si>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</si>
  <si>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</si>
  <si>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</si>
  <si>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</si>
  <si>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</si>
  <si>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</si>
  <si>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</si>
  <si>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</si>
  <si>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</si>
  <si>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</si>
  <si>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</si>
  <si>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</si>
  <si>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</si>
  <si>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</si>
  <si>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</si>
  <si>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</si>
  <si>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</si>
  <si>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</si>
  <si>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</si>
  <si>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</si>
  <si>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</si>
  <si>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</si>
  <si>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</si>
  <si>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</si>
  <si>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</si>
  <si>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</si>
  <si>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</si>
  <si>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</si>
  <si>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</si>
  <si>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</si>
  <si>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</si>
  <si>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</si>
  <si>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</si>
  <si>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</si>
  <si>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</si>
  <si>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</si>
  <si>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</si>
  <si>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</si>
  <si>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</si>
  <si>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</si>
  <si>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</si>
  <si>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</si>
  <si>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</si>
  <si>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</si>
  <si>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</si>
  <si>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</si>
  <si>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</si>
  <si>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</si>
  <si>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</si>
  <si>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</si>
  <si>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</si>
  <si>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</si>
  <si>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</si>
  <si>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</si>
  <si>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</si>
  <si>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</si>
  <si>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</si>
  <si>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</si>
  <si>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</si>
  <si>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</si>
  <si>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</si>
  <si>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</si>
  <si>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</si>
  <si>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</si>
  <si>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</si>
  <si>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</si>
  <si>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</si>
  <si>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</si>
  <si>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</si>
  <si>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</si>
  <si>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</si>
  <si>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</si>
  <si>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</si>
  <si>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</si>
  <si>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</si>
  <si>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</si>
  <si>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</si>
  <si>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</si>
  <si>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</si>
  <si>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</si>
  <si>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</si>
  <si>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</si>
  <si>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</si>
  <si>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</si>
  <si>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</si>
  <si>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</si>
  <si>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</si>
  <si>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</si>
  <si>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</si>
  <si>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</si>
  <si>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</si>
  <si>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</si>
  <si>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</si>
  <si>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</si>
  <si>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</si>
  <si>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</si>
  <si>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</si>
  <si>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</si>
  <si>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</si>
  <si>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</si>
  <si>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</si>
  <si>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</si>
  <si>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</si>
  <si>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</si>
  <si>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</si>
  <si>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</si>
  <si>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</si>
  <si>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</si>
  <si>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</si>
  <si>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</si>
  <si>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</si>
  <si>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</si>
  <si>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</si>
  <si>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</si>
  <si>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</si>
  <si>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</si>
  <si>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</si>
  <si>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</si>
  <si>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</si>
  <si>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</si>
  <si>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</si>
  <si>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</si>
  <si>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</si>
  <si>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</si>
  <si>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</si>
  <si>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</si>
  <si>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</si>
  <si>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</si>
  <si>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</si>
  <si>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</si>
  <si>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</si>
  <si>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</si>
  <si>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</si>
  <si>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</si>
  <si>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</si>
  <si>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</si>
  <si>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</si>
  <si>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</si>
  <si>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</si>
  <si>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</si>
  <si>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</si>
  <si>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</si>
  <si>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</si>
  <si>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</si>
  <si>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</si>
  <si>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</si>
  <si>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</si>
  <si>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</si>
  <si>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</si>
  <si>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</si>
  <si>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</si>
  <si>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</si>
  <si>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</si>
  <si>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</si>
  <si>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</si>
  <si>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</si>
  <si>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</si>
  <si>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</si>
  <si>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</si>
  <si>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</si>
  <si>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</si>
  <si>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</si>
  <si>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</si>
  <si>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</si>
  <si>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</si>
  <si>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</si>
  <si>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</si>
  <si>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</si>
  <si>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</si>
  <si>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</si>
  <si>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</si>
  <si>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</si>
  <si>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</si>
  <si>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</si>
  <si>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</si>
  <si>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</si>
  <si>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</si>
  <si>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</si>
  <si>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</si>
  <si>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</si>
  <si>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</si>
  <si>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</si>
  <si>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</si>
  <si>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</si>
  <si>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</si>
  <si>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</si>
  <si>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</si>
  <si>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</si>
  <si>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</si>
  <si>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</si>
  <si>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</si>
  <si>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</si>
  <si>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</si>
  <si>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</si>
  <si>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</si>
  <si>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</si>
  <si>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</si>
  <si>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</si>
  <si>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</si>
  <si>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</si>
  <si>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</si>
  <si>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</si>
  <si>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</si>
  <si>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</si>
  <si>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</si>
  <si>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</si>
  <si>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</si>
  <si>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</si>
  <si>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</si>
  <si>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</si>
  <si>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</si>
  <si>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</si>
  <si>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</si>
  <si>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</si>
  <si>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</si>
  <si>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</si>
  <si>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</si>
  <si>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</si>
  <si>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</si>
  <si>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</si>
  <si>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</si>
  <si>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</si>
  <si>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</si>
  <si>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</si>
  <si>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</si>
  <si>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</si>
  <si>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</si>
  <si>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</si>
  <si>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</si>
  <si>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</si>
  <si>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</si>
  <si>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</si>
  <si>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</si>
  <si>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</si>
  <si>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</si>
  <si>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</si>
  <si>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</si>
  <si>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</si>
  <si>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</si>
  <si>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</si>
  <si>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</si>
  <si>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</si>
  <si>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</si>
  <si>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</si>
  <si>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</si>
  <si>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</si>
  <si>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</si>
  <si>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</si>
  <si>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</si>
  <si>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</si>
  <si>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</si>
  <si>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</si>
  <si>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</si>
  <si>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</si>
  <si>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</si>
  <si>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</si>
  <si>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</si>
  <si>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</si>
  <si>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</si>
  <si>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</si>
  <si>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</si>
  <si>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</si>
  <si>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</si>
  <si>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</si>
  <si>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</si>
  <si>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</si>
  <si>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</si>
  <si>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</si>
  <si>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</si>
  <si>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</si>
  <si>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</si>
  <si>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</si>
  <si>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</si>
  <si>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</si>
  <si>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</si>
  <si>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</si>
  <si>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</si>
  <si>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</si>
  <si>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</si>
  <si>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</si>
  <si>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</si>
  <si>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</si>
  <si>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</si>
  <si>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</si>
  <si>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</si>
  <si>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</si>
  <si>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</si>
  <si>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</si>
  <si>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</si>
  <si>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</si>
  <si>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</si>
  <si>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</si>
  <si>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</si>
  <si>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</si>
  <si>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</si>
  <si>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</si>
  <si>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</si>
  <si>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</si>
  <si>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</si>
  <si>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</si>
  <si>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</si>
  <si>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</si>
  <si>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</si>
  <si>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</si>
  <si>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</si>
  <si>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</si>
  <si>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</si>
  <si>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</si>
  <si>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</si>
  <si>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</si>
  <si>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</si>
  <si>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</si>
  <si>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</si>
  <si>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</si>
  <si>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</si>
  <si>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</si>
  <si>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</si>
  <si>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</si>
  <si>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</si>
  <si>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</si>
  <si>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</si>
  <si>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</si>
  <si>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</si>
  <si>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</si>
  <si>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</si>
  <si>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</si>
  <si>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</si>
  <si>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</si>
  <si>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</si>
  <si>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</si>
  <si>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</si>
  <si>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</si>
  <si>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</si>
  <si>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</si>
  <si>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</si>
  <si>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</si>
  <si>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</si>
  <si>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</si>
  <si>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</si>
  <si>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</si>
  <si>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</si>
  <si>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</si>
  <si>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</si>
  <si>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</si>
  <si>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</si>
  <si>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</si>
  <si>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</si>
  <si>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</si>
  <si>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</si>
  <si>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</si>
  <si>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</si>
  <si>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</si>
  <si>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</si>
  <si>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</si>
  <si>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</si>
  <si>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</si>
  <si>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</si>
  <si>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</si>
  <si>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</si>
  <si>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</si>
  <si>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</si>
  <si>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</si>
  <si>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</si>
  <si>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</si>
  <si>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</si>
  <si>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</si>
  <si>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</si>
  <si>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</si>
  <si>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</si>
  <si>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</si>
  <si>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</si>
  <si>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</si>
  <si>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</si>
  <si>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</si>
  <si>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</si>
  <si>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</si>
  <si>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</si>
  <si>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</si>
  <si>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</si>
  <si>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</si>
  <si>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</si>
  <si>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</si>
  <si>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</si>
  <si>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</si>
  <si>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</si>
  <si>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</si>
  <si>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</si>
  <si>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</si>
  <si>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</si>
  <si>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</si>
  <si>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</si>
  <si>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</si>
  <si>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</si>
  <si>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</si>
  <si>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</si>
  <si>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</si>
  <si>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</si>
  <si>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</si>
  <si>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</si>
  <si>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</si>
  <si>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</si>
  <si>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</si>
  <si>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</si>
  <si>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</si>
  <si>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</si>
  <si>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</si>
  <si>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</si>
  <si>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</si>
  <si>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</si>
  <si>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</si>
  <si>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</si>
  <si>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</si>
  <si>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</si>
  <si>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</si>
  <si>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</si>
  <si>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</si>
  <si>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</si>
  <si>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</si>
  <si>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</si>
  <si>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</si>
  <si>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</si>
  <si>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</si>
  <si>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</si>
  <si>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</si>
  <si>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</si>
  <si>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</si>
  <si>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</si>
  <si>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</si>
  <si>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</si>
  <si>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</si>
  <si>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</si>
  <si>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</si>
  <si>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</si>
  <si>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</si>
  <si>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</si>
  <si>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</si>
  <si>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</si>
  <si>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</si>
  <si>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</si>
  <si>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</si>
  <si>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</si>
  <si>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</si>
  <si>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</si>
  <si>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</si>
  <si>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</si>
  <si>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</si>
  <si>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</si>
  <si>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</si>
  <si>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</si>
  <si>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</si>
  <si>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</si>
  <si>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</si>
  <si>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</si>
  <si>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</si>
  <si>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</si>
  <si>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</si>
  <si>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</si>
  <si>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</si>
  <si>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</si>
  <si>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</si>
  <si>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</si>
  <si>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</si>
  <si>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</si>
  <si>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</si>
  <si>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</si>
  <si>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</si>
  <si>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</si>
  <si>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</si>
  <si>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</si>
  <si>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</si>
  <si>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</si>
  <si>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</si>
  <si>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</si>
  <si>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</si>
  <si>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</si>
  <si>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</si>
  <si>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</si>
  <si>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</si>
  <si>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</si>
  <si>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</si>
  <si>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</si>
  <si>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</si>
  <si>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</si>
  <si>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</si>
  <si>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</si>
  <si>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</si>
  <si>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</si>
  <si>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</si>
  <si>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</si>
  <si>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</si>
  <si>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</si>
  <si>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</si>
  <si>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</si>
  <si>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</si>
  <si>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</si>
  <si>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</si>
  <si>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</si>
  <si>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</si>
  <si>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</si>
  <si>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</si>
  <si>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</si>
  <si>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</si>
  <si>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</si>
  <si>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</si>
  <si>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</si>
  <si>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</si>
  <si>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</si>
  <si>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</si>
  <si>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</si>
  <si>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</si>
  <si>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</si>
  <si>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</si>
  <si>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</si>
  <si>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</si>
  <si>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</si>
  <si>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</si>
  <si>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</si>
  <si>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</si>
  <si>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</si>
  <si>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</si>
  <si>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</si>
  <si>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</si>
  <si>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</si>
  <si>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</si>
  <si>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</si>
  <si>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</si>
  <si>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</si>
  <si>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</si>
  <si>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</si>
  <si>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</si>
  <si>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</si>
  <si>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</si>
  <si>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</si>
  <si>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</si>
  <si>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</si>
  <si>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</si>
  <si>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</si>
  <si>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</si>
  <si>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</si>
  <si>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</si>
  <si>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</si>
  <si>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</si>
  <si>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</si>
  <si>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</si>
  <si>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</si>
  <si>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</si>
  <si>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</si>
  <si>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</si>
  <si>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</si>
  <si>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</si>
  <si>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</si>
  <si>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</si>
  <si>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</si>
  <si>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</si>
  <si>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</si>
  <si>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</si>
  <si>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</si>
  <si>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</si>
  <si>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</si>
  <si>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</si>
  <si>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</si>
  <si>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</si>
  <si>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</si>
  <si>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</si>
  <si>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</si>
  <si>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</si>
  <si>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</si>
  <si>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</si>
  <si>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</si>
  <si>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</si>
  <si>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</si>
  <si>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</si>
  <si>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</si>
  <si>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</si>
  <si>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</si>
  <si>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</si>
  <si>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</si>
  <si>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</si>
  <si>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</si>
  <si>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</si>
  <si>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</si>
  <si>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</si>
  <si>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</si>
  <si>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</si>
  <si>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</si>
  <si>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</si>
  <si>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</si>
  <si>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</si>
  <si>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</si>
  <si>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</si>
  <si>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</si>
  <si>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</si>
  <si>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</si>
  <si>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</si>
  <si>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</si>
  <si>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</si>
  <si>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</si>
  <si>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</si>
  <si>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</si>
  <si>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</si>
  <si>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</si>
  <si>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</si>
  <si>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</si>
  <si>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</si>
  <si>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</si>
  <si>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</si>
  <si>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</si>
  <si>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</si>
  <si>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</si>
  <si>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</si>
  <si>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</si>
  <si>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</si>
  <si>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</si>
  <si>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</si>
  <si>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</si>
  <si>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</si>
  <si>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</si>
  <si>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</si>
  <si>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</si>
  <si>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</si>
  <si>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</si>
  <si>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</si>
  <si>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</si>
  <si>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</si>
  <si>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</si>
  <si>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</si>
  <si>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</si>
  <si>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</si>
  <si>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</si>
  <si>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</si>
  <si>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</si>
  <si>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</si>
  <si>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</si>
  <si>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</si>
  <si>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</si>
  <si>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</si>
  <si>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</si>
  <si>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</si>
  <si>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</si>
  <si>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</si>
  <si>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</si>
  <si>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</si>
  <si>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</si>
  <si>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</si>
  <si>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</si>
  <si>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</si>
  <si>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</si>
  <si>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</si>
  <si>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</si>
  <si>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</si>
  <si>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</si>
  <si>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</si>
  <si>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</si>
  <si>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</si>
  <si>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</si>
  <si>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</si>
  <si>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</si>
  <si>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</si>
  <si>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</si>
  <si>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</si>
  <si>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</si>
  <si>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</si>
  <si>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</si>
  <si>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</si>
  <si>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</si>
  <si>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</si>
  <si>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</si>
  <si>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</si>
  <si>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</si>
  <si>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</si>
  <si>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</si>
  <si>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</si>
  <si>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</si>
  <si>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</si>
  <si>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</si>
  <si>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</si>
  <si>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</si>
  <si>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</si>
  <si>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</si>
  <si>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</si>
  <si>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</si>
  <si>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</si>
  <si>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</si>
  <si>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</si>
  <si>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</si>
  <si>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</si>
  <si>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</si>
  <si>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</si>
  <si>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</si>
  <si>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</si>
  <si>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</si>
  <si>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</si>
  <si>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</si>
  <si>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</si>
  <si>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</si>
  <si>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</si>
  <si>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</si>
  <si>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</si>
  <si>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</si>
  <si>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</si>
  <si>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</si>
  <si>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</si>
  <si>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</si>
  <si>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</si>
  <si>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</si>
  <si>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</si>
  <si>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</si>
  <si>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</si>
  <si>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</si>
  <si>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</si>
  <si>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</si>
  <si>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</si>
  <si>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</si>
  <si>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</si>
  <si>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</si>
  <si>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</si>
  <si>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</si>
  <si>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</si>
  <si>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</si>
  <si>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</si>
  <si>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</si>
  <si>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</si>
  <si>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</si>
  <si>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</si>
  <si>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</si>
  <si>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</si>
  <si>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</si>
  <si>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</si>
  <si>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</si>
  <si>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</si>
  <si>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</si>
  <si>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</si>
  <si>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</si>
  <si>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</si>
  <si>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</si>
  <si>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</si>
  <si>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</si>
  <si>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</si>
  <si>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</si>
  <si>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</si>
  <si>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</si>
  <si>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</si>
  <si>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</si>
  <si>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</si>
  <si>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</si>
  <si>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</si>
  <si>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</si>
  <si>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</si>
  <si>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</si>
  <si>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</si>
  <si>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</si>
  <si>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</si>
  <si>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</si>
  <si>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</si>
  <si>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</si>
  <si>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</si>
  <si>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</si>
  <si>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</si>
  <si>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</si>
  <si>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</si>
  <si>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</si>
  <si>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</si>
  <si>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</si>
  <si>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</si>
  <si>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</si>
  <si>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</si>
  <si>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</si>
  <si>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</si>
  <si>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</si>
  <si>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</si>
  <si>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</si>
  <si>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</si>
  <si>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</si>
  <si>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</si>
  <si>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</si>
  <si>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</si>
  <si>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</si>
  <si>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</si>
  <si>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</si>
  <si>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</si>
  <si>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</si>
  <si>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</si>
  <si>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</si>
  <si>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</si>
  <si>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</si>
  <si>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</si>
  <si>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</si>
  <si>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</si>
  <si>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</si>
  <si>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</si>
  <si>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</si>
  <si>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</si>
  <si>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</si>
  <si>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</si>
  <si>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</si>
  <si>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</si>
  <si>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</si>
  <si>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</si>
  <si>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</si>
  <si>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</si>
  <si>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</si>
  <si>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</si>
  <si>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</si>
  <si>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</si>
  <si>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</si>
  <si>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</si>
  <si>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</si>
  <si>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</si>
  <si>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</si>
  <si>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</si>
  <si>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</si>
  <si>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</si>
  <si>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</si>
  <si>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</si>
  <si>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</si>
  <si>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</si>
  <si>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</si>
  <si>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</si>
  <si>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</si>
  <si>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</si>
  <si>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</si>
  <si>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</si>
  <si>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</si>
  <si>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</si>
  <si>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</si>
  <si>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</si>
  <si>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</si>
  <si>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</si>
  <si>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</si>
  <si>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</si>
  <si>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</si>
  <si>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</si>
  <si>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</si>
  <si>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</si>
  <si>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</si>
  <si>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</si>
  <si>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</si>
  <si>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</si>
  <si>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</si>
  <si>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</si>
  <si>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</si>
  <si>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</si>
  <si>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</si>
  <si>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</si>
  <si>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</si>
  <si>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</si>
  <si>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</si>
  <si>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</si>
  <si>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</si>
  <si>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</si>
  <si>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</si>
  <si>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</si>
  <si>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</si>
  <si>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</si>
  <si>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</si>
  <si>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</si>
  <si>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</si>
  <si>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</si>
  <si>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</si>
  <si>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</si>
  <si>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</si>
  <si>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</si>
  <si>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</si>
  <si>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</si>
  <si>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</si>
  <si>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</si>
  <si>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</si>
  <si>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</si>
  <si>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</si>
  <si>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</si>
  <si>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</si>
  <si>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</si>
  <si>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</si>
  <si>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</si>
  <si>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</si>
  <si>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</si>
  <si>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</si>
  <si>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</si>
  <si>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</si>
  <si>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</si>
  <si>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</si>
  <si>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</si>
  <si>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</si>
  <si>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</si>
  <si>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</si>
  <si>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</si>
  <si>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</si>
  <si>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</si>
  <si>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</si>
  <si>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</si>
  <si>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</si>
  <si>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</si>
  <si>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</si>
  <si>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</si>
  <si>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</si>
  <si>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</si>
  <si>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</si>
  <si>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</si>
  <si>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</si>
  <si>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</si>
  <si>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</si>
  <si>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</si>
  <si>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</si>
  <si>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</si>
  <si>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</si>
  <si>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</si>
  <si>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</si>
  <si>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</si>
  <si>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</si>
  <si>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</si>
  <si>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</si>
  <si>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</si>
  <si>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</si>
  <si>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</si>
  <si>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</si>
  <si>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</si>
  <si>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</si>
  <si>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</si>
  <si>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</si>
  <si>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</si>
  <si>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</si>
  <si>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</si>
  <si>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</si>
  <si>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</si>
  <si>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</si>
  <si>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</si>
  <si>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</si>
  <si>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</si>
  <si>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</si>
  <si>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</si>
  <si>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</si>
  <si>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</si>
  <si>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</si>
  <si>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</si>
  <si>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</si>
  <si>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</si>
  <si>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</si>
  <si>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</si>
  <si>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</si>
  <si>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</si>
  <si>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</si>
  <si>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</si>
  <si>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</si>
  <si>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</si>
  <si>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</si>
  <si>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</si>
  <si>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</si>
  <si>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</si>
  <si>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</si>
  <si>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</si>
  <si>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</si>
  <si>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</si>
  <si>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</si>
  <si>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</si>
  <si>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</si>
  <si>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</si>
  <si>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</si>
  <si>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</si>
  <si>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</si>
  <si>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</si>
  <si>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</si>
  <si>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</si>
  <si>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</si>
  <si>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</si>
  <si>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</si>
  <si>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</si>
  <si>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</si>
  <si>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</si>
  <si>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</si>
  <si>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</si>
  <si>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</si>
  <si>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</si>
  <si>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</si>
  <si>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</si>
  <si>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</si>
  <si>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</si>
  <si>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</si>
  <si>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</si>
  <si>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</si>
  <si>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</si>
  <si>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</si>
  <si>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</si>
  <si>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</si>
  <si>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</si>
  <si>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</si>
  <si>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</si>
  <si>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</si>
  <si>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</si>
  <si>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</si>
  <si>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</si>
  <si>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</si>
  <si>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</si>
  <si>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</si>
  <si>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</si>
  <si>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</si>
  <si>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</si>
  <si>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</si>
  <si>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</si>
  <si>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</si>
  <si>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</si>
  <si>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</si>
  <si>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</si>
  <si>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</si>
  <si>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</si>
  <si>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</si>
  <si>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</si>
  <si>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</si>
  <si>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</si>
  <si>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</si>
  <si>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</si>
  <si>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</si>
  <si>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</si>
  <si>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</si>
  <si>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</si>
  <si>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</si>
  <si>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</si>
  <si>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</si>
  <si>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</si>
  <si>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</si>
  <si>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</si>
  <si>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</si>
  <si>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</si>
  <si>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</si>
  <si>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</si>
  <si>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</si>
  <si>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</si>
  <si>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</si>
  <si>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</si>
  <si>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</si>
  <si>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</si>
  <si>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</si>
  <si>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</si>
  <si>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</si>
  <si>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</si>
  <si>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</si>
  <si>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</si>
  <si>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</si>
  <si>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</si>
  <si>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</si>
  <si>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</si>
  <si>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</si>
  <si>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</si>
  <si>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</si>
  <si>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</si>
  <si>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</si>
  <si>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</si>
  <si>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</si>
  <si>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</si>
  <si>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</si>
  <si>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</si>
  <si>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</si>
  <si>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</si>
  <si>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</si>
  <si>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</si>
  <si>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</si>
  <si>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</si>
  <si>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</si>
  <si>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</si>
  <si>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</si>
  <si>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</si>
  <si>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</si>
  <si>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</si>
  <si>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</si>
  <si>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</si>
  <si>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</si>
  <si>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</si>
  <si>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</si>
  <si>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</si>
  <si>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</si>
  <si>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</si>
  <si>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</si>
  <si>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</si>
  <si>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</si>
  <si>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</si>
  <si>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</si>
  <si>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</si>
  <si>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</si>
  <si>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</si>
  <si>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</si>
  <si>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</si>
  <si>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</si>
  <si>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</si>
  <si>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</si>
  <si>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</si>
  <si>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</si>
  <si>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</si>
  <si>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</si>
  <si>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</si>
  <si>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</si>
  <si>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</si>
  <si>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</si>
  <si>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</si>
  <si>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</si>
  <si>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</si>
  <si>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</si>
  <si>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</si>
  <si>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</si>
  <si>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</si>
  <si>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</si>
  <si>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</si>
  <si>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</si>
  <si>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</si>
  <si>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</si>
  <si>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</si>
  <si>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</si>
  <si>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</si>
  <si>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</si>
  <si>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</si>
  <si>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</si>
  <si>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</si>
  <si>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</si>
  <si>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</si>
  <si>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</si>
  <si>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</si>
  <si>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</si>
  <si>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</si>
  <si>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</si>
  <si>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</si>
  <si>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</si>
  <si>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</si>
  <si>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</si>
  <si>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</si>
  <si>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</si>
  <si>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</si>
  <si>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</si>
  <si>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</si>
  <si>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</si>
  <si>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</si>
  <si>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</si>
  <si>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</si>
  <si>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</si>
  <si>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</si>
  <si>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</si>
  <si>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</si>
  <si>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</si>
  <si>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</si>
  <si>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</si>
  <si>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</si>
  <si>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</si>
  <si>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</si>
  <si>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</si>
  <si>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</si>
  <si>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</si>
  <si>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</si>
  <si>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</si>
  <si>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</si>
  <si>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</si>
  <si>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</si>
  <si>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</si>
  <si>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</si>
  <si>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</si>
  <si>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</si>
  <si>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</si>
  <si>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</si>
  <si>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</si>
  <si>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</si>
  <si>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</si>
  <si>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</si>
  <si>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</si>
  <si>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</si>
  <si>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</si>
  <si>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</si>
  <si>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</si>
  <si>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</si>
  <si>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</si>
  <si>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</si>
  <si>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</si>
  <si>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</si>
  <si>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</si>
  <si>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</si>
  <si>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</si>
  <si>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</si>
  <si>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</si>
  <si>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</si>
  <si>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</si>
  <si>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</si>
  <si>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</si>
  <si>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</si>
  <si>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</si>
  <si>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</si>
  <si>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</si>
  <si>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</si>
  <si>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</si>
  <si>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</si>
  <si>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</si>
  <si>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</si>
  <si>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</si>
  <si>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</si>
  <si>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</si>
  <si>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</si>
  <si>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</si>
  <si>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</si>
  <si>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</si>
  <si>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</si>
  <si>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</si>
  <si>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</si>
  <si>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</si>
  <si>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</si>
  <si>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</si>
  <si>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</si>
  <si>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</si>
  <si>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</si>
  <si>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</si>
  <si>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</si>
  <si>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</si>
  <si>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</si>
  <si>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</si>
  <si>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</si>
  <si>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</si>
  <si>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</si>
  <si>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</si>
  <si>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</si>
  <si>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</si>
  <si>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</si>
  <si>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</si>
  <si>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</si>
  <si>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</si>
  <si>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</si>
  <si>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</si>
  <si>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</si>
  <si>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</si>
  <si>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</si>
  <si>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</si>
  <si>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</si>
  <si>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</si>
  <si>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</si>
  <si>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</si>
  <si>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</si>
  <si>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</si>
  <si>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</si>
  <si>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</si>
  <si>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</si>
  <si>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</si>
  <si>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</si>
  <si>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</si>
  <si>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</si>
  <si>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</si>
  <si>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</si>
  <si>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</si>
  <si>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</si>
  <si>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</si>
  <si>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</si>
  <si>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</si>
  <si>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</si>
  <si>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</si>
  <si>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</si>
  <si>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</si>
  <si>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</si>
  <si>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</si>
  <si>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</si>
  <si>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</si>
  <si>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</si>
  <si>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</si>
  <si>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</si>
  <si>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</si>
  <si>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</si>
  <si>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</si>
  <si>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</si>
  <si>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</si>
  <si>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</si>
  <si>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</si>
  <si>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</si>
  <si>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</si>
  <si>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</si>
  <si>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</si>
  <si>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</si>
  <si>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</si>
  <si>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</si>
  <si>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</si>
  <si>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</si>
  <si>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</si>
  <si>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</si>
  <si>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</si>
  <si>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</si>
  <si>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</si>
  <si>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</si>
  <si>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</si>
  <si>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</si>
  <si>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</si>
  <si>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</si>
  <si>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</si>
  <si>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</si>
  <si>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</si>
  <si>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</si>
  <si>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</si>
  <si>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</si>
  <si>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</si>
  <si>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</si>
  <si>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</si>
  <si>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</si>
  <si>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</si>
  <si>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</si>
  <si>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</si>
  <si>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</si>
  <si>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</si>
  <si>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</si>
  <si>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</si>
  <si>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</si>
  <si>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</si>
  <si>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</si>
  <si>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</si>
  <si>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</si>
  <si>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</si>
  <si>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</si>
  <si>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</si>
  <si>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</si>
  <si>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</si>
  <si>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</si>
  <si>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</si>
  <si>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</si>
  <si>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</si>
  <si>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</si>
  <si>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</si>
  <si>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</si>
  <si>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</si>
  <si>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</si>
  <si>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</si>
  <si>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</si>
  <si>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</si>
  <si>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</si>
  <si>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</si>
  <si>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</si>
  <si>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</si>
  <si>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</si>
  <si>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</si>
  <si>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</si>
  <si>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</si>
  <si>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</si>
  <si>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</si>
  <si>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</si>
  <si>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</si>
  <si>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</si>
  <si>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</si>
  <si>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</si>
  <si>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</si>
  <si>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</si>
  <si>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</si>
  <si>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</si>
  <si>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</si>
  <si>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</si>
  <si>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</si>
  <si>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</si>
  <si>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</si>
  <si>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</si>
  <si>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</si>
  <si>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</si>
  <si>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</si>
  <si>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</si>
  <si>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</si>
  <si>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</si>
  <si>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</si>
  <si>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</si>
  <si>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</si>
  <si>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</si>
  <si>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</si>
  <si>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</si>
  <si>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</si>
  <si>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</si>
  <si>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</si>
  <si>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</si>
  <si>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</si>
  <si>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</si>
  <si>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</si>
  <si>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</si>
  <si>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</si>
  <si>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</si>
  <si>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</si>
  <si>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</si>
  <si>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</si>
  <si>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</si>
  <si>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</si>
  <si>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</si>
  <si>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</si>
  <si>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</si>
  <si>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</si>
  <si>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</si>
  <si>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</si>
  <si>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</si>
  <si>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</si>
  <si>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</si>
  <si>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</si>
  <si>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</si>
  <si>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</si>
  <si>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</si>
  <si>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</si>
  <si>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</si>
  <si>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</si>
  <si>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</si>
  <si>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</si>
  <si>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</si>
  <si>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</si>
  <si>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</si>
  <si>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</si>
  <si>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</si>
  <si>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</si>
  <si>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</si>
  <si>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</si>
  <si>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</si>
  <si>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</si>
  <si>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</si>
  <si>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</si>
  <si>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</si>
  <si>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</si>
  <si>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</si>
  <si>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</si>
  <si>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</si>
  <si>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</si>
  <si>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</si>
  <si>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</si>
  <si>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</si>
  <si>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</si>
  <si>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</si>
  <si>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</si>
  <si>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</si>
  <si>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</si>
  <si>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</si>
  <si>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</si>
  <si>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</si>
  <si>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</si>
  <si>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</si>
  <si>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</si>
  <si>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</si>
  <si>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</si>
  <si>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</si>
  <si>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</si>
  <si>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</si>
  <si>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</si>
  <si>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</si>
  <si>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</si>
  <si>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</si>
  <si>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</si>
  <si>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</si>
  <si>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</si>
  <si>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</si>
  <si>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</si>
  <si>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</si>
  <si>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</si>
  <si>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</si>
  <si>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</si>
  <si>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</si>
  <si>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</si>
  <si>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</si>
  <si>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</si>
  <si>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</si>
  <si>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</si>
  <si>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</si>
  <si>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</si>
  <si>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</si>
  <si>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</si>
  <si>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</si>
  <si>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</si>
  <si>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</si>
  <si>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</si>
  <si>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</si>
  <si>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</si>
  <si>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</si>
  <si>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</si>
  <si>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</si>
  <si>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</si>
  <si>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</si>
  <si>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</si>
  <si>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</si>
  <si>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</si>
  <si>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</si>
  <si>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</si>
  <si>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</si>
  <si>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</si>
  <si>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</si>
  <si>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</si>
  <si>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</si>
  <si>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</si>
  <si>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</si>
  <si>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</si>
  <si>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</si>
  <si>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</si>
  <si>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</si>
  <si>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</si>
  <si>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</si>
  <si>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</si>
  <si>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</si>
  <si>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</si>
  <si>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</si>
  <si>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</si>
  <si>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</si>
  <si>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</si>
  <si>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</si>
  <si>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</si>
  <si>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</si>
  <si>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</si>
  <si>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</si>
  <si>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</si>
  <si>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</si>
  <si>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</si>
  <si>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</si>
  <si>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</si>
  <si>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</si>
  <si>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</si>
  <si>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</si>
  <si>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</si>
  <si>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</si>
  <si>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</si>
  <si>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</si>
  <si>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</si>
  <si>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</si>
  <si>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</si>
  <si>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</si>
  <si>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</si>
  <si>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</si>
  <si>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</si>
  <si>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</si>
  <si>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</si>
  <si>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</si>
  <si>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</si>
  <si>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</si>
  <si>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</si>
  <si>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</si>
  <si>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</si>
  <si>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</si>
  <si>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</si>
  <si>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</si>
  <si>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</si>
  <si>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</si>
  <si>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</si>
  <si>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</si>
  <si>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</si>
  <si>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</si>
  <si>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</si>
  <si>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</si>
  <si>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</si>
  <si>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</si>
  <si>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</si>
  <si>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</si>
  <si>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</si>
  <si>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</si>
  <si>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</si>
  <si>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</si>
  <si>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</si>
  <si>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</si>
  <si>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</si>
  <si>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</si>
  <si>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</si>
  <si>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</si>
  <si>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</si>
  <si>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</si>
  <si>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</si>
  <si>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</si>
  <si>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</si>
  <si>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</si>
  <si>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</si>
  <si>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</si>
  <si>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</si>
  <si>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</si>
  <si>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</si>
  <si>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</si>
  <si>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</si>
  <si>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</si>
  <si>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</si>
  <si>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</si>
  <si>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</si>
  <si>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</si>
  <si>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</si>
  <si>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</si>
  <si>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</si>
  <si>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</si>
  <si>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</si>
  <si>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</si>
  <si>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</si>
  <si>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</si>
  <si>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</si>
  <si>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</si>
  <si>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</si>
  <si>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</si>
  <si>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</si>
  <si>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</si>
  <si>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</si>
  <si>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</si>
  <si>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</si>
  <si>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</si>
  <si>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</si>
  <si>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</si>
  <si>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</si>
  <si>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</si>
  <si>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</si>
  <si>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</si>
  <si>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</si>
  <si>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</si>
  <si>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</si>
  <si>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</si>
  <si>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</si>
  <si>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</si>
  <si>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</si>
  <si>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</si>
  <si>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</si>
  <si>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</si>
  <si>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</si>
  <si>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</si>
  <si>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</si>
  <si>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</si>
  <si>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</si>
  <si>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</si>
  <si>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</si>
  <si>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</si>
  <si>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</si>
  <si>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</si>
  <si>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</si>
  <si>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</si>
  <si>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</si>
  <si>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</si>
  <si>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</si>
  <si>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</si>
  <si>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</si>
  <si>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</si>
  <si>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</si>
  <si>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</si>
  <si>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</si>
  <si>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</si>
  <si>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</si>
  <si>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</si>
  <si>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</si>
  <si>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</si>
  <si>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</si>
  <si>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</si>
  <si>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</si>
  <si>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</si>
  <si>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</si>
  <si>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</si>
  <si>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</si>
  <si>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</si>
  <si>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</si>
  <si>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</si>
  <si>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</si>
  <si>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</si>
  <si>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</si>
  <si>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</si>
  <si>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</si>
  <si>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</si>
  <si>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</si>
  <si>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</si>
  <si>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</si>
  <si>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</si>
  <si>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</si>
  <si>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</si>
  <si>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</si>
  <si>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</si>
  <si>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</si>
  <si>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</si>
  <si>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</si>
  <si>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</si>
  <si>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</si>
  <si>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</si>
  <si>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</si>
  <si>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</si>
  <si>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</si>
  <si>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</si>
  <si>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</si>
  <si>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</si>
  <si>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</si>
  <si>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</si>
  <si>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</si>
  <si>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</si>
  <si>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</si>
  <si>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</si>
  <si>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</si>
  <si>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</si>
  <si>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</si>
  <si>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</si>
  <si>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</si>
  <si>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</si>
  <si>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</si>
  <si>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</si>
  <si>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</si>
  <si>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</si>
  <si>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</si>
  <si>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</si>
  <si>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</si>
  <si>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</si>
  <si>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</si>
  <si>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</si>
  <si>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</si>
  <si>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</si>
  <si>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</si>
  <si>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</si>
  <si>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</si>
  <si>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</si>
  <si>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</si>
  <si>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</si>
  <si>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</si>
  <si>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</si>
  <si>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</si>
  <si>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</si>
  <si>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</si>
  <si>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</si>
  <si>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</si>
  <si>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</si>
  <si>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</si>
  <si>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</si>
  <si>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</si>
  <si>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</si>
  <si>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</si>
  <si>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</si>
  <si>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</si>
  <si>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</si>
  <si>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</si>
  <si>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</si>
  <si>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</si>
  <si>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</si>
  <si>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</si>
  <si>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</si>
  <si>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</si>
  <si>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</si>
  <si>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</si>
  <si>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</si>
  <si>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</si>
  <si>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</si>
  <si>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</si>
  <si>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</si>
  <si>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</si>
  <si>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</si>
  <si>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</si>
  <si>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</si>
  <si>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</si>
  <si>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</si>
  <si>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</si>
  <si>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</si>
  <si>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</si>
  <si>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</si>
  <si>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</si>
  <si>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</si>
  <si>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</si>
  <si>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</si>
  <si>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</si>
  <si>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</si>
  <si>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</si>
  <si>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</si>
  <si>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</si>
  <si>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</si>
  <si>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</si>
  <si>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</si>
  <si>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</si>
  <si>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</si>
  <si>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</si>
  <si>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</si>
  <si>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</si>
  <si>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</si>
  <si>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</si>
  <si>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</si>
  <si>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</si>
  <si>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</si>
  <si>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</si>
  <si>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</si>
  <si>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</si>
  <si>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</si>
  <si>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</si>
  <si>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</si>
  <si>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</si>
  <si>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</si>
  <si>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</si>
  <si>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</si>
  <si>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</si>
  <si>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</si>
  <si>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</si>
  <si>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</si>
  <si>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</si>
  <si>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</si>
  <si>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</si>
  <si>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</si>
  <si>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</si>
  <si>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</si>
  <si>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</si>
  <si>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</si>
  <si>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</si>
  <si>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</si>
  <si>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</si>
  <si>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</si>
  <si>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</si>
  <si>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</si>
  <si>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</si>
  <si>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</si>
  <si>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</si>
  <si>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</si>
  <si>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</si>
  <si>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</si>
  <si>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</si>
  <si>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</si>
  <si>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</si>
  <si>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</si>
  <si>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</si>
  <si>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</si>
  <si>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</si>
  <si>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</si>
  <si>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</si>
  <si>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</si>
  <si>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</si>
  <si>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</si>
  <si>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</si>
  <si>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</si>
  <si>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</si>
  <si>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</si>
  <si>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</si>
  <si>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</si>
  <si>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</si>
  <si>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</si>
  <si>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</si>
  <si>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</si>
  <si>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</si>
  <si>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</si>
  <si>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</si>
  <si>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</si>
  <si>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</si>
  <si>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</si>
  <si>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</si>
  <si>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</si>
  <si>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</si>
  <si>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</si>
  <si>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</si>
  <si>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</si>
  <si>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</si>
  <si>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</si>
  <si>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</si>
  <si>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</si>
  <si>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</si>
  <si>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</si>
  <si>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</si>
  <si>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</si>
  <si>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</si>
  <si>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</si>
  <si>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</si>
  <si>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</si>
  <si>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</si>
  <si>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</si>
  <si>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</si>
  <si>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</si>
  <si>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</si>
  <si>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</si>
  <si>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</si>
  <si>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</si>
  <si>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</si>
  <si>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</si>
  <si>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</si>
  <si>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</si>
  <si>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</si>
  <si>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</si>
  <si>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</si>
  <si>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</si>
  <si>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</si>
  <si>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</si>
  <si>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</si>
  <si>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</si>
  <si>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</si>
  <si>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</si>
  <si>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</si>
  <si>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</si>
  <si>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</si>
  <si>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</si>
  <si>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</si>
  <si>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</si>
  <si>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</si>
  <si>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</si>
  <si>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</si>
  <si>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</si>
  <si>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</si>
  <si>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</si>
  <si>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</si>
  <si>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</si>
  <si>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</si>
  <si>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</si>
  <si>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</si>
  <si>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</si>
  <si>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</si>
  <si>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</si>
  <si>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</si>
  <si>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</si>
  <si>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</si>
  <si>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</si>
  <si>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</si>
  <si>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</si>
  <si>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</si>
  <si>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</si>
  <si>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</si>
  <si>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</si>
  <si>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</si>
  <si>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</si>
  <si>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</si>
  <si>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</si>
  <si>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</si>
  <si>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</si>
  <si>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</si>
  <si>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</si>
  <si>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</si>
  <si>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</si>
  <si>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</si>
  <si>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</si>
  <si>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</si>
  <si>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</si>
  <si>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</si>
  <si>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</si>
  <si>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</si>
  <si>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</si>
  <si>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</si>
  <si>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</si>
  <si>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</si>
  <si>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</si>
  <si>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</si>
  <si>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</si>
  <si>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</si>
  <si>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</si>
  <si>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</si>
  <si>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</si>
  <si>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</si>
  <si>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</si>
  <si>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</si>
  <si>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</si>
  <si>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</si>
  <si>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</si>
  <si>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</si>
  <si>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</si>
  <si>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</si>
  <si>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</si>
  <si>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</si>
  <si>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</si>
  <si>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</si>
  <si>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</si>
  <si>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</si>
  <si>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</si>
  <si>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</si>
  <si>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</si>
  <si>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</si>
  <si>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</si>
  <si>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</si>
  <si>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</si>
  <si>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</si>
  <si>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</si>
  <si>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</si>
  <si>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</si>
  <si>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</si>
  <si>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</si>
  <si>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</si>
  <si>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</si>
  <si>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</si>
  <si>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</si>
  <si>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</si>
  <si>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</si>
  <si>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</si>
  <si>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</si>
  <si>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</si>
  <si>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</si>
  <si>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</si>
  <si>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</si>
  <si>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</si>
  <si>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</si>
  <si>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</si>
  <si>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</si>
  <si>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</si>
  <si>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</si>
  <si>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</si>
  <si>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</si>
  <si>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</si>
  <si>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</si>
  <si>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</si>
  <si>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</si>
  <si>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</si>
  <si>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</si>
  <si>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</si>
  <si>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</si>
  <si>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</si>
  <si>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</si>
  <si>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</si>
  <si>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</si>
  <si>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</si>
  <si>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</si>
  <si>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</si>
  <si>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</si>
  <si>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</si>
  <si>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</si>
  <si>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</si>
  <si>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</si>
  <si>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</si>
  <si>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</si>
  <si>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</si>
  <si>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</si>
  <si>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</si>
  <si>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</si>
  <si>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</si>
  <si>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</si>
  <si>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</si>
  <si>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</si>
  <si>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</si>
  <si>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</si>
  <si>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</si>
  <si>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</si>
  <si>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</si>
  <si>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</si>
  <si>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</si>
  <si>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</si>
  <si>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</si>
  <si>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</si>
  <si>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</si>
  <si>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</si>
  <si>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</si>
  <si>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</si>
  <si>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</si>
  <si>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</si>
  <si>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</si>
  <si>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</si>
  <si>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</si>
  <si>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</si>
  <si>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</si>
  <si>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</si>
  <si>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</si>
  <si>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</si>
  <si>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</si>
  <si>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</si>
  <si>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</si>
  <si>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</si>
  <si>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</si>
  <si>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</si>
  <si>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</si>
  <si>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</si>
  <si>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</si>
  <si>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</si>
  <si>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</si>
  <si>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</si>
  <si>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</si>
  <si>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</si>
  <si>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</si>
  <si>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</si>
  <si>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</si>
  <si>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</si>
  <si>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</si>
  <si>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</si>
  <si>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</si>
  <si>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</si>
  <si>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</si>
  <si>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</si>
  <si>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</si>
  <si>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</si>
  <si>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</si>
  <si>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</si>
  <si>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</si>
  <si>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</si>
  <si>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</si>
  <si>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</si>
  <si>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</si>
  <si>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</si>
  <si>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</si>
  <si>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</si>
  <si>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</si>
  <si>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</si>
  <si>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</si>
  <si>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</si>
  <si>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</si>
  <si>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</si>
  <si>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</si>
  <si>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</si>
  <si>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</si>
  <si>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</si>
  <si>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</si>
  <si>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</si>
  <si>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</si>
  <si>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</si>
  <si>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</si>
  <si>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</si>
  <si>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</si>
  <si>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</si>
  <si>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</si>
  <si>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</si>
  <si>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</si>
  <si>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</si>
  <si>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</si>
  <si>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</si>
  <si>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</si>
  <si>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</si>
  <si>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</si>
  <si>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</si>
  <si>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</si>
  <si>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</si>
  <si>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</si>
  <si>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</si>
  <si>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</si>
  <si>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</si>
  <si>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</si>
  <si>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</si>
  <si>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</si>
  <si>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</si>
  <si>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</si>
  <si>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</si>
  <si>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</si>
  <si>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</si>
  <si>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</si>
  <si>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</si>
  <si>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</si>
  <si>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</si>
  <si>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</si>
  <si>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</si>
  <si>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</si>
  <si>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</si>
  <si>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</si>
  <si>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</si>
  <si>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</si>
  <si>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</si>
  <si>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</si>
  <si>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</si>
  <si>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</si>
  <si>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</si>
  <si>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</si>
  <si>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</si>
  <si>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</si>
  <si>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</si>
  <si>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</si>
  <si>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</si>
  <si>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</si>
  <si>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</si>
  <si>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</si>
  <si>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</si>
  <si>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</si>
  <si>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</si>
  <si>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</si>
  <si>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</si>
  <si>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</si>
  <si>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</si>
  <si>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</si>
  <si>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</si>
  <si>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</si>
  <si>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</si>
  <si>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</si>
  <si>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</si>
  <si>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</si>
  <si>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</si>
  <si>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</si>
  <si>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</si>
  <si>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</si>
  <si>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</si>
  <si>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</si>
  <si>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</si>
  <si>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</si>
  <si>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</si>
  <si>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</si>
  <si>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</si>
  <si>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</si>
  <si>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</si>
  <si>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</si>
  <si>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</si>
  <si>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</si>
  <si>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</si>
  <si>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</si>
  <si>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</si>
  <si>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</si>
  <si>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</si>
  <si>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</si>
  <si>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</si>
  <si>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</si>
  <si>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</si>
  <si>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</si>
  <si>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</si>
  <si>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</si>
  <si>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</si>
  <si>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</si>
  <si>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</si>
  <si>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</si>
  <si>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</si>
  <si>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</si>
  <si>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</si>
  <si>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</si>
  <si>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</si>
  <si>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</si>
  <si>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</si>
  <si>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</si>
  <si>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</si>
  <si>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</si>
  <si>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</si>
  <si>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</si>
  <si>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</si>
  <si>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</si>
  <si>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</si>
  <si>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</si>
  <si>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</si>
  <si>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</si>
  <si>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</si>
  <si>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</si>
  <si>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</si>
  <si>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</si>
  <si>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</si>
  <si>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</si>
  <si>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</si>
  <si>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</si>
  <si>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</si>
  <si>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</si>
  <si>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</si>
  <si>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</si>
  <si>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</si>
  <si>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</si>
  <si>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</si>
  <si>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</si>
  <si>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</si>
  <si>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</si>
  <si>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</si>
  <si>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</si>
  <si>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</si>
  <si>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</si>
  <si>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</si>
  <si>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</si>
  <si>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</si>
  <si>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</si>
  <si>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</si>
  <si>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</si>
  <si>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</si>
  <si>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</si>
  <si>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</si>
  <si>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</si>
  <si>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</si>
  <si>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</si>
  <si>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</si>
  <si>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</si>
  <si>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</si>
  <si>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</si>
  <si>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</si>
  <si>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</si>
  <si>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</si>
  <si>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</si>
  <si>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</si>
  <si>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</si>
  <si>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</si>
  <si>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</si>
  <si>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</si>
  <si>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</si>
  <si>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</si>
  <si>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</si>
  <si>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</si>
  <si>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</si>
  <si>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</si>
  <si>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</si>
  <si>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</si>
  <si>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</si>
  <si>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</si>
  <si>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</si>
  <si>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</si>
  <si>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</si>
  <si>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</si>
  <si>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</si>
  <si>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</si>
  <si>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</si>
  <si>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</si>
  <si>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</si>
  <si>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</si>
  <si>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</si>
  <si>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</si>
  <si>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</si>
  <si>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</si>
  <si>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</si>
  <si>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</si>
  <si>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</si>
  <si>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</si>
  <si>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</si>
  <si>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</si>
  <si>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</si>
  <si>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</si>
  <si>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</si>
  <si>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</si>
  <si>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</si>
  <si>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</si>
  <si>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</si>
  <si>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</si>
  <si>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</si>
  <si>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</si>
  <si>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</si>
  <si>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</si>
  <si>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</si>
  <si>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</si>
  <si>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</si>
  <si>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</si>
  <si>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</si>
  <si>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</si>
  <si>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</si>
  <si>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</si>
  <si>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</si>
  <si>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</si>
  <si>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</si>
  <si>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</si>
  <si>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</si>
  <si>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</si>
  <si>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</si>
  <si>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</si>
  <si>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</si>
  <si>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</si>
  <si>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</si>
  <si>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</si>
  <si>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</si>
  <si>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</si>
  <si>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</si>
  <si>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</si>
  <si>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</si>
  <si>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</si>
  <si>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</si>
  <si>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</si>
  <si>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</si>
  <si>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</si>
  <si>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</si>
  <si>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</si>
  <si>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</si>
  <si>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</si>
  <si>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</si>
  <si>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</si>
  <si>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</si>
  <si>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</si>
  <si>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</si>
  <si>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</si>
  <si>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</si>
  <si>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</si>
  <si>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</si>
  <si>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</si>
  <si>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</si>
  <si>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</si>
  <si>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</si>
  <si>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</si>
  <si>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</si>
  <si>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</si>
  <si>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</si>
  <si>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</si>
  <si>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</si>
  <si>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</si>
  <si>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</si>
  <si>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</si>
  <si>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</si>
  <si>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</si>
  <si>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</si>
  <si>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</si>
  <si>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</si>
  <si>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</si>
  <si>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</si>
  <si>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</si>
  <si>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</si>
  <si>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</si>
  <si>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</si>
  <si>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</si>
  <si>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</si>
  <si>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</si>
  <si>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</si>
  <si>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</si>
  <si>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</si>
  <si>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</si>
  <si>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</si>
  <si>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</si>
  <si>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</si>
  <si>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</si>
  <si>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</si>
  <si>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</si>
  <si>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</si>
  <si>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</si>
  <si>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</si>
  <si>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</si>
  <si>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</si>
  <si>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</si>
  <si>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</si>
  <si>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</si>
  <si>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</si>
  <si>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</si>
  <si>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</si>
  <si>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</si>
  <si>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</si>
  <si>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</si>
  <si>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</si>
  <si>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</si>
  <si>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</si>
  <si>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</si>
  <si>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</si>
  <si>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</si>
  <si>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</si>
  <si>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</si>
  <si>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</si>
  <si>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</si>
  <si>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</si>
  <si>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</si>
  <si>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</si>
  <si>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</si>
  <si>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</si>
  <si>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</si>
  <si>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</si>
  <si>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</si>
  <si>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</si>
  <si>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</si>
  <si>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</si>
  <si>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</si>
  <si>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</si>
  <si>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</si>
  <si>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</si>
  <si>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</si>
  <si>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</si>
  <si>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</si>
  <si>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</si>
  <si>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</si>
  <si>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</si>
  <si>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</si>
  <si>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</si>
  <si>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</si>
  <si>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</si>
  <si>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</si>
  <si>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</si>
  <si>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</si>
  <si>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</si>
  <si>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</si>
  <si>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</si>
  <si>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</si>
  <si>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</si>
  <si>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</si>
  <si>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</si>
  <si>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</si>
  <si>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</si>
  <si>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</si>
  <si>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</si>
  <si>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</si>
  <si>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</si>
  <si>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</si>
  <si>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</si>
  <si>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</si>
  <si>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</si>
  <si>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</si>
  <si>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</si>
  <si>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</si>
  <si>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</si>
  <si>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</si>
  <si>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</si>
  <si>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</si>
  <si>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</si>
  <si>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</si>
  <si>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</si>
  <si>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</si>
  <si>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</si>
  <si>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</si>
  <si>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</si>
  <si>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</si>
  <si>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</si>
  <si>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</si>
  <si>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</si>
  <si>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</si>
  <si>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</si>
  <si>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</si>
  <si>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</si>
  <si>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</si>
  <si>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</si>
  <si>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</si>
  <si>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</si>
  <si>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</si>
  <si>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</si>
  <si>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</si>
  <si>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</si>
  <si>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</si>
  <si>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</si>
  <si>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</si>
  <si>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</si>
  <si>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</si>
  <si>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</si>
  <si>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</si>
  <si>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</si>
  <si>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</si>
  <si>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</si>
  <si>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</si>
  <si>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</si>
  <si>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</si>
  <si>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</si>
  <si>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</si>
  <si>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</si>
  <si>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</si>
  <si>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</si>
  <si>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</si>
  <si>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</si>
  <si>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</si>
  <si>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</si>
  <si>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</si>
  <si>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</si>
  <si>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</si>
  <si>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</si>
  <si>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</si>
  <si>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</si>
  <si>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</si>
  <si>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</si>
  <si>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</si>
  <si>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</si>
  <si>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</si>
  <si>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</si>
  <si>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</si>
  <si>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</si>
  <si>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</si>
  <si>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</si>
  <si>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</si>
  <si>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</si>
  <si>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</si>
  <si>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</si>
  <si>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</si>
  <si>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</si>
  <si>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</si>
  <si>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</si>
  <si>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</si>
  <si>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</si>
  <si>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</si>
  <si>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</si>
  <si>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</si>
  <si>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</si>
  <si>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</si>
  <si>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</si>
  <si>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</si>
  <si>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</si>
  <si>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</si>
  <si>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</si>
  <si>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</si>
  <si>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</si>
  <si>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</si>
  <si>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</si>
  <si>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</si>
  <si>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</si>
  <si>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</si>
  <si>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</si>
  <si>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</si>
  <si>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</si>
  <si>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</si>
  <si>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</si>
  <si>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</si>
  <si>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</si>
  <si>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</si>
  <si>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</si>
  <si>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</si>
  <si>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</si>
  <si>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</si>
  <si>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</si>
  <si>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</si>
  <si>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</si>
  <si>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</si>
  <si>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</si>
  <si>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</si>
  <si>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</si>
  <si>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</si>
  <si>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</si>
  <si>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</si>
  <si>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</si>
  <si>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</si>
  <si>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</si>
  <si>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</si>
  <si>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</si>
  <si>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</si>
  <si>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</si>
  <si>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</si>
  <si>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</si>
  <si>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</si>
  <si>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</si>
  <si>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</si>
  <si>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</si>
  <si>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</si>
  <si>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</si>
  <si>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</si>
  <si>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</si>
  <si>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</si>
  <si>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</si>
  <si>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</si>
  <si>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</si>
  <si>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</si>
  <si>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</si>
  <si>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</si>
  <si>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</si>
  <si>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</si>
  <si>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</si>
  <si>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</si>
  <si>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</si>
  <si>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</si>
  <si>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</si>
  <si>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</si>
  <si>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</si>
  <si>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</si>
  <si>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</si>
  <si>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</si>
  <si>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</si>
  <si>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</si>
  <si>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</si>
  <si>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</si>
  <si>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</si>
  <si>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</si>
  <si>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</si>
  <si>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</si>
  <si>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</si>
  <si>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</si>
  <si>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</si>
  <si>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</si>
  <si>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</si>
  <si>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</si>
  <si>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</si>
  <si>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</si>
  <si>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</si>
  <si>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</si>
  <si>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</si>
  <si>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</si>
  <si>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</si>
  <si>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</si>
  <si>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</si>
  <si>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</si>
  <si>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</si>
  <si>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</si>
  <si>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</si>
  <si>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</si>
  <si>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</si>
  <si>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</si>
  <si>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</si>
  <si>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</si>
  <si>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</si>
  <si>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</si>
  <si>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</si>
  <si>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</si>
  <si>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</si>
  <si>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</si>
  <si>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</si>
  <si>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</si>
  <si>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</si>
  <si>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</si>
  <si>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</si>
  <si>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</si>
  <si>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</si>
  <si>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</si>
  <si>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</si>
  <si>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</si>
  <si>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</si>
  <si>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</si>
  <si>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</si>
  <si>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</si>
  <si>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</si>
  <si>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</si>
  <si>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</si>
  <si>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</si>
  <si>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</si>
  <si>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</si>
  <si>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</si>
  <si>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</si>
  <si>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</si>
  <si>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</si>
  <si>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</si>
  <si>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</si>
  <si>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</si>
  <si>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</si>
  <si>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</si>
  <si>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</si>
  <si>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</si>
  <si>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</si>
  <si>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</si>
  <si>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</si>
  <si>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</si>
  <si>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</si>
  <si>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</si>
  <si>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</si>
  <si>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</si>
  <si>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</si>
  <si>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</si>
  <si>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</si>
  <si>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</si>
  <si>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</si>
  <si>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</si>
  <si>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</si>
  <si>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</si>
  <si>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</si>
  <si>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</si>
  <si>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</si>
  <si>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</si>
  <si>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</si>
  <si>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</si>
  <si>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</si>
  <si>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</si>
  <si>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</si>
  <si>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</si>
  <si>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</si>
  <si>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</si>
  <si>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</si>
  <si>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</si>
  <si>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</si>
  <si>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</si>
  <si>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</si>
  <si>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</si>
  <si>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</si>
  <si>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</si>
  <si>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</si>
  <si>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</si>
  <si>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</si>
  <si>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</si>
  <si>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</si>
  <si>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</si>
  <si>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</si>
  <si>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</si>
  <si>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</si>
  <si>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</si>
  <si>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</si>
  <si>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</si>
  <si>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</si>
  <si>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</si>
  <si>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</si>
  <si>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</si>
  <si>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</si>
  <si>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</si>
  <si>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</si>
  <si>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</si>
  <si>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</si>
  <si>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</si>
  <si>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</si>
  <si>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</si>
  <si>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</si>
  <si>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</si>
  <si>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</si>
  <si>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</si>
  <si>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</si>
  <si>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</si>
  <si>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</si>
  <si>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</si>
  <si>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</si>
  <si>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</si>
  <si>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</si>
  <si>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</si>
  <si>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</si>
  <si>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</si>
  <si>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</si>
  <si>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</si>
  <si>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</si>
  <si>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</si>
  <si>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</si>
  <si>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</si>
  <si>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</si>
  <si>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</si>
  <si>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</si>
  <si>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</si>
  <si>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</si>
  <si>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</si>
  <si>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</si>
  <si>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</si>
  <si>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</si>
  <si>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</si>
  <si>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</si>
  <si>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</si>
  <si>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</si>
  <si>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</si>
  <si>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</si>
  <si>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</si>
  <si>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</si>
  <si>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</si>
  <si>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</si>
  <si>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</si>
  <si>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</si>
  <si>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</si>
  <si>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</si>
  <si>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</si>
  <si>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</si>
  <si>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</si>
  <si>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</si>
  <si>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</si>
  <si>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</si>
  <si>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</si>
  <si>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</si>
  <si>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</si>
  <si>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</si>
  <si>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</si>
  <si>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</si>
  <si>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</si>
  <si>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</si>
  <si>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</si>
  <si>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</si>
  <si>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</si>
  <si>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</si>
  <si>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</si>
  <si>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</si>
  <si>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</si>
  <si>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</si>
  <si>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</si>
  <si>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</si>
  <si>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</si>
  <si>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</si>
  <si>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</si>
  <si>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</si>
  <si>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</si>
  <si>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</si>
  <si>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</si>
  <si>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</si>
  <si>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</si>
  <si>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</si>
  <si>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</si>
  <si>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</si>
  <si>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</si>
  <si>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</si>
  <si>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</si>
  <si>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</si>
  <si>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</si>
  <si>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</si>
  <si>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</si>
  <si>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</si>
  <si>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</si>
  <si>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</si>
  <si>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</si>
  <si>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</si>
  <si>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</si>
  <si>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</si>
  <si>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</si>
  <si>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</si>
  <si>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</si>
  <si>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</si>
  <si>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</si>
  <si>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</si>
  <si>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</si>
  <si>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</si>
  <si>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</si>
  <si>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</si>
  <si>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</si>
  <si>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</si>
  <si>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</si>
  <si>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</si>
  <si>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</si>
  <si>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</si>
  <si>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</si>
  <si>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</si>
  <si>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</si>
  <si>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</si>
  <si>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</si>
  <si>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</si>
  <si>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</si>
  <si>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</si>
  <si>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</si>
  <si>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</si>
  <si>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</si>
  <si>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</si>
  <si>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</si>
  <si>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</si>
  <si>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</si>
  <si>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</si>
  <si>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</si>
  <si>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</si>
  <si>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</si>
  <si>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</si>
  <si>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</si>
  <si>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</si>
  <si>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</si>
  <si>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</si>
  <si>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</si>
  <si>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</si>
  <si>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</si>
  <si>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</si>
  <si>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</si>
  <si>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</si>
  <si>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</si>
  <si>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</si>
  <si>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</si>
  <si>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</si>
  <si>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</si>
  <si>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</si>
  <si>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</si>
  <si>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</si>
  <si>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</si>
  <si>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</si>
  <si>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</si>
  <si>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</si>
  <si>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</si>
  <si>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</si>
  <si>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</si>
  <si>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</si>
  <si>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</si>
  <si>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</si>
  <si>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</si>
  <si>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</si>
  <si>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</si>
  <si>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</si>
  <si>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</si>
  <si>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</si>
  <si>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</si>
  <si>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</si>
  <si>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</si>
  <si>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</si>
  <si>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</si>
  <si>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</si>
  <si>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</si>
  <si>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</si>
  <si>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</si>
  <si>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</si>
  <si>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</si>
  <si>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</si>
  <si>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</si>
  <si>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</si>
  <si>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</si>
  <si>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</si>
  <si>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</si>
  <si>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</si>
  <si>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</si>
  <si>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</si>
  <si>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</si>
  <si>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</si>
  <si>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</si>
  <si>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</si>
  <si>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</si>
  <si>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</si>
  <si>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</si>
  <si>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</si>
  <si>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</si>
  <si>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</si>
  <si>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</si>
  <si>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</si>
  <si>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</si>
  <si>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</si>
  <si>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</si>
  <si>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</si>
  <si>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</si>
  <si>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</si>
  <si>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</si>
  <si>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</si>
  <si>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</si>
  <si>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</si>
  <si>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</si>
  <si>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</si>
  <si>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</si>
  <si>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</si>
  <si>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</si>
  <si>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</si>
  <si>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</si>
  <si>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</si>
  <si>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</si>
  <si>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</si>
  <si>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</si>
  <si>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</si>
  <si>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</si>
  <si>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</si>
  <si>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</si>
  <si>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</si>
  <si>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</si>
  <si>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</si>
  <si>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</si>
  <si>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</si>
  <si>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</si>
  <si>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</si>
  <si>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</si>
  <si>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</si>
  <si>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</si>
  <si>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</si>
  <si>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</si>
  <si>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</si>
  <si>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</si>
  <si>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</si>
  <si>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</si>
  <si>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</si>
  <si>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</si>
  <si>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</si>
  <si>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</si>
  <si>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</si>
  <si>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</si>
  <si>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</si>
  <si>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</si>
  <si>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</si>
  <si>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</si>
  <si>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</si>
  <si>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</si>
  <si>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</si>
  <si>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</si>
  <si>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</si>
  <si>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</si>
  <si>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</si>
  <si>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</si>
  <si>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</si>
  <si>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</si>
  <si>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</si>
  <si>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</si>
  <si>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</si>
  <si>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</si>
  <si>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</si>
  <si>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</si>
  <si>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</si>
  <si>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</si>
  <si>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</si>
  <si>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</si>
  <si>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</si>
  <si>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</si>
  <si>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</si>
  <si>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</si>
  <si>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</si>
  <si>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</si>
  <si>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</si>
  <si>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</si>
  <si>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</si>
  <si>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</si>
  <si>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</si>
  <si>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</si>
  <si>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</si>
  <si>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</si>
  <si>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</si>
  <si>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</si>
  <si>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</si>
  <si>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</si>
  <si>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</si>
  <si>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</si>
  <si>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</si>
  <si>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</si>
  <si>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</si>
  <si>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</si>
  <si>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</si>
  <si>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</si>
  <si>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</si>
  <si>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</si>
  <si>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</si>
  <si>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</si>
  <si>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</si>
  <si>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</si>
  <si>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</si>
  <si>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</si>
  <si>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</si>
  <si>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</si>
  <si>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</si>
  <si>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</si>
  <si>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</si>
  <si>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</si>
  <si>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</si>
  <si>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</si>
  <si>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</si>
  <si>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</si>
  <si>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</si>
  <si>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</si>
  <si>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</si>
  <si>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</si>
  <si>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</si>
  <si>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</si>
  <si>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</si>
  <si>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</si>
  <si>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</si>
  <si>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</si>
  <si>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</si>
  <si>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</si>
  <si>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</si>
  <si>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</si>
  <si>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</si>
  <si>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</si>
  <si>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</si>
  <si>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</si>
  <si>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</si>
  <si>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</si>
  <si>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</si>
  <si>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</si>
  <si>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</si>
  <si>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</si>
  <si>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</si>
  <si>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</si>
  <si>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</si>
  <si>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</si>
  <si>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</si>
  <si>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</si>
  <si>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</si>
  <si>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</si>
  <si>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</si>
  <si>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</si>
  <si>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</si>
  <si>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</si>
  <si>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</si>
  <si>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</si>
  <si>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</si>
  <si>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</si>
  <si>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</si>
  <si>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</si>
  <si>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</si>
  <si>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</si>
  <si>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</si>
  <si>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</si>
  <si>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</si>
  <si>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</si>
  <si>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</si>
  <si>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</si>
  <si>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</si>
  <si>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</si>
  <si>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</si>
  <si>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</si>
  <si>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</si>
  <si>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</si>
  <si>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</si>
  <si>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</si>
  <si>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</si>
  <si>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</si>
  <si>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</si>
  <si>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</si>
  <si>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</si>
  <si>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</si>
  <si>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</si>
  <si>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</si>
  <si>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</si>
  <si>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</si>
  <si>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</si>
  <si>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</si>
  <si>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</si>
  <si>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</si>
  <si>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</si>
  <si>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</si>
  <si>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</si>
  <si>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</si>
  <si>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</si>
  <si>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</si>
  <si>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</si>
  <si>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</si>
  <si>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</si>
  <si>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</si>
  <si>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</si>
  <si>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</si>
  <si>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</si>
  <si>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</si>
  <si>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</si>
  <si>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</si>
  <si>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</si>
  <si>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</si>
  <si>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</si>
  <si>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</si>
  <si>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</si>
  <si>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</si>
  <si>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</si>
  <si>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</si>
  <si>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</si>
  <si>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</si>
  <si>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</si>
  <si>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</si>
  <si>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</si>
  <si>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</si>
  <si>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</si>
  <si>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</si>
  <si>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</si>
  <si>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</si>
  <si>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</si>
  <si>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</si>
  <si>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</si>
  <si>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</si>
  <si>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</si>
  <si>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</si>
  <si>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</si>
  <si>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</si>
  <si>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</si>
  <si>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</si>
  <si>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</si>
  <si>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</si>
  <si>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</si>
  <si>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</si>
  <si>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</si>
  <si>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</si>
  <si>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</si>
  <si>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</si>
  <si>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</si>
  <si>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</si>
  <si>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</si>
  <si>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</si>
  <si>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</si>
  <si>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</si>
  <si>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</si>
  <si>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</si>
  <si>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</si>
  <si>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</si>
  <si>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</si>
  <si>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</si>
  <si>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</si>
  <si>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</si>
  <si>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</si>
  <si>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</si>
  <si>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</si>
  <si>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</si>
  <si>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</si>
  <si>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</si>
  <si>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</si>
  <si>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</si>
  <si>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</si>
  <si>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</si>
  <si>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</si>
  <si>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</si>
  <si>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</si>
  <si>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</si>
  <si>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</si>
  <si>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</si>
  <si>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</si>
  <si>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</si>
  <si>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</si>
  <si>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</si>
  <si>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</si>
  <si>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</si>
  <si>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</si>
  <si>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</si>
  <si>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</si>
  <si>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</si>
  <si>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</si>
  <si>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</si>
  <si>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</si>
  <si>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</si>
  <si>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</si>
  <si>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</si>
  <si>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</si>
  <si>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</si>
  <si>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</si>
  <si>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</si>
  <si>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</si>
  <si>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</si>
  <si>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</si>
  <si>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</si>
  <si>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</si>
  <si>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</si>
  <si>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</si>
  <si>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</si>
  <si>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</si>
  <si>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</si>
  <si>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</si>
  <si>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</si>
  <si>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</si>
  <si>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</si>
  <si>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</si>
  <si>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</si>
  <si>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</si>
  <si>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</si>
  <si>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</si>
  <si>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</si>
  <si>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</si>
  <si>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</si>
  <si>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</si>
  <si>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</si>
  <si>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</si>
  <si>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</si>
  <si>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</si>
  <si>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</si>
  <si>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</si>
  <si>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</si>
  <si>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</si>
  <si>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</si>
  <si>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</si>
  <si>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</si>
  <si>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</si>
  <si>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</si>
  <si>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</si>
  <si>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</si>
  <si>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</si>
  <si>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</si>
  <si>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</si>
  <si>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</si>
  <si>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</si>
  <si>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</si>
  <si>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</si>
  <si>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</si>
  <si>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</si>
  <si>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</si>
  <si>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</si>
  <si>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</si>
  <si>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</si>
  <si>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</si>
  <si>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</si>
  <si>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</si>
  <si>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</si>
  <si>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</si>
  <si>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</si>
  <si>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</si>
  <si>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</si>
  <si>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</si>
  <si>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</si>
  <si>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</si>
  <si>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</si>
  <si>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</si>
  <si>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</si>
  <si>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</si>
  <si>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</si>
  <si>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</si>
  <si>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</si>
  <si>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</si>
  <si>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</si>
  <si>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</si>
  <si>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</si>
  <si>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</si>
  <si>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</si>
  <si>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</si>
  <si>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</si>
  <si>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</si>
  <si>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</si>
  <si>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</si>
  <si>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</si>
  <si>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</si>
  <si>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</si>
  <si>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</si>
  <si>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</si>
  <si>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</si>
  <si>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</si>
  <si>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</si>
  <si>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</si>
  <si>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</si>
  <si>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</si>
  <si>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</si>
  <si>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</si>
  <si>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</si>
  <si>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</si>
  <si>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</si>
  <si>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</si>
  <si>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</si>
  <si>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</si>
  <si>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</si>
  <si>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</si>
  <si>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</si>
  <si>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</si>
  <si>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</si>
  <si>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</si>
  <si>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</si>
  <si>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</si>
  <si>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</si>
  <si>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</si>
  <si>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</si>
  <si>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</si>
  <si>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</si>
  <si>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</si>
  <si>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</si>
  <si>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</si>
  <si>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</si>
  <si>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</si>
  <si>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</si>
  <si>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</si>
  <si>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</si>
  <si>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</si>
  <si>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</si>
  <si>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</si>
  <si>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</si>
  <si>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</si>
  <si>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</si>
  <si>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</si>
  <si>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</si>
  <si>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</si>
  <si>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</si>
  <si>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</si>
  <si>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</si>
  <si>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</si>
  <si>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</si>
  <si>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</si>
  <si>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</si>
  <si>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</si>
  <si>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</si>
  <si>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</si>
  <si>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</si>
  <si>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</si>
  <si>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</si>
  <si>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</si>
  <si>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</si>
  <si>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</si>
  <si>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</si>
  <si>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</si>
  <si>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</si>
  <si>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</si>
  <si>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</si>
  <si>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</si>
  <si>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</si>
  <si>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</si>
  <si>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</si>
  <si>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</si>
  <si>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</si>
  <si>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</si>
  <si>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</si>
  <si>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</si>
  <si>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</si>
  <si>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</si>
  <si>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</si>
  <si>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</si>
  <si>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</si>
  <si>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</si>
  <si>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</si>
  <si>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</si>
  <si>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</si>
  <si>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</si>
  <si>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</si>
  <si>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</si>
  <si>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</si>
  <si>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</si>
  <si>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</si>
  <si>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</si>
  <si>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</si>
  <si>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</si>
  <si>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</si>
  <si>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</si>
  <si>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</si>
  <si>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</si>
  <si>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</si>
  <si>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</si>
  <si>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</si>
  <si>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</si>
  <si>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</si>
  <si>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</si>
  <si>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</si>
  <si>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</si>
  <si>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</si>
  <si>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</si>
  <si>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</si>
  <si>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</si>
  <si>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</si>
  <si>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</si>
  <si>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</si>
  <si>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</si>
  <si>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</si>
  <si>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</si>
  <si>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</si>
  <si>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</si>
  <si>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</si>
  <si>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</si>
  <si>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</si>
  <si>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</si>
  <si>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</si>
  <si>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</si>
  <si>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</si>
  <si>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</si>
  <si>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</si>
  <si>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</si>
  <si>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</si>
  <si>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</si>
  <si>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</si>
  <si>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</si>
  <si>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</si>
  <si>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</si>
  <si>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</si>
  <si>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</si>
  <si>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</si>
  <si>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</si>
  <si>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</si>
  <si>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</si>
  <si>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</si>
  <si>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</si>
  <si>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</si>
  <si>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</si>
  <si>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</si>
  <si>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</si>
  <si>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</si>
  <si>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</si>
  <si>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</si>
  <si>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</si>
  <si>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</si>
  <si>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</si>
  <si>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</si>
  <si>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</si>
  <si>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</si>
  <si>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</si>
  <si>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</si>
  <si>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</si>
  <si>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</si>
  <si>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</si>
  <si>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</si>
  <si>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</si>
  <si>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</si>
  <si>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</si>
  <si>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</si>
  <si>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</si>
  <si>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</si>
  <si>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</si>
  <si>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</si>
  <si>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</si>
  <si>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</si>
  <si>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</si>
  <si>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</si>
  <si>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</si>
  <si>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</si>
  <si>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</si>
  <si>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</si>
  <si>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</si>
  <si>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</si>
  <si>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</si>
  <si>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</si>
  <si>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</si>
  <si>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</si>
  <si>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</si>
  <si>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</si>
  <si>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</si>
  <si>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</si>
  <si>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</si>
  <si>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</si>
  <si>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</si>
  <si>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</si>
  <si>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</si>
  <si>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</si>
  <si>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</si>
  <si>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</si>
  <si>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</si>
  <si>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</si>
  <si>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</si>
  <si>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</si>
  <si>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</si>
  <si>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</si>
  <si>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</si>
  <si>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</si>
  <si>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</si>
  <si>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</si>
  <si>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</si>
  <si>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</si>
  <si>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</si>
  <si>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</si>
  <si>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</si>
  <si>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</si>
  <si>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</si>
  <si>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</si>
  <si>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</si>
  <si>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</si>
  <si>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</si>
  <si>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</si>
  <si>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</si>
  <si>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</si>
  <si>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</si>
  <si>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</si>
  <si>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</si>
  <si>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</si>
  <si>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</si>
  <si>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</si>
  <si>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</si>
  <si>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</si>
  <si>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</si>
  <si>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</si>
  <si>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</si>
  <si>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</si>
  <si>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</si>
  <si>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</si>
  <si>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</si>
  <si>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</si>
  <si>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</si>
  <si>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</si>
  <si>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</si>
  <si>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</si>
  <si>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</si>
  <si>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</si>
  <si>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</si>
  <si>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</si>
  <si>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</si>
  <si>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</si>
  <si>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</si>
  <si>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</si>
  <si>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</si>
  <si>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</si>
  <si>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</si>
  <si>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</si>
  <si>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</si>
  <si>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</si>
  <si>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</si>
  <si>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</si>
  <si>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</si>
  <si>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</si>
  <si>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</si>
  <si>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</si>
  <si>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</si>
  <si>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</si>
  <si>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</si>
  <si>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</si>
  <si>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</si>
  <si>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</si>
  <si>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</si>
  <si>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</si>
  <si>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</si>
  <si>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</si>
  <si>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</si>
  <si>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</si>
  <si>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</si>
  <si>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</si>
  <si>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</si>
  <si>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</si>
  <si>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</si>
  <si>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</si>
  <si>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</si>
  <si>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</si>
  <si>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</si>
  <si>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</si>
  <si>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</si>
  <si>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</si>
  <si>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</si>
  <si>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</si>
  <si>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</si>
  <si>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</si>
  <si>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</si>
  <si>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</si>
  <si>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</si>
  <si>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</si>
  <si>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</si>
  <si>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</si>
  <si>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</si>
  <si>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</si>
  <si>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</si>
  <si>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</si>
  <si>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</si>
  <si>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</si>
  <si>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</si>
  <si>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</si>
  <si>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</si>
  <si>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</si>
  <si>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</si>
  <si>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</si>
  <si>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</si>
  <si>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</si>
  <si>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</si>
  <si>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</si>
  <si>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</si>
  <si>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</si>
  <si>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</si>
  <si>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</si>
  <si>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</si>
  <si>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</si>
  <si>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</si>
  <si>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</si>
  <si>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</si>
  <si>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</si>
  <si>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</si>
  <si>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</si>
  <si>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</si>
  <si>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</si>
  <si>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</si>
  <si>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</si>
  <si>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</si>
  <si>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</si>
  <si>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</si>
  <si>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</si>
  <si>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</si>
  <si>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</si>
  <si>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</si>
  <si>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</si>
  <si>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</si>
  <si>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</si>
  <si>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</si>
  <si>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</si>
  <si>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</si>
  <si>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</si>
  <si>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</si>
  <si>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</si>
  <si>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</si>
  <si>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</si>
  <si>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</si>
  <si>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</si>
  <si>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</si>
  <si>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</si>
  <si>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</si>
  <si>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</si>
  <si>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</si>
  <si>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</si>
  <si>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</si>
  <si>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</si>
  <si>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</si>
  <si>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</si>
  <si>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</si>
  <si>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</si>
  <si>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</si>
  <si>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</si>
  <si>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</si>
  <si>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</si>
  <si>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</si>
  <si>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</si>
  <si>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</si>
  <si>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</si>
  <si>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</si>
  <si>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</si>
  <si>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</si>
  <si>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</si>
  <si>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</si>
  <si>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</si>
  <si>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</si>
  <si>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</si>
  <si>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</si>
  <si>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</si>
  <si>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</si>
  <si>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</si>
  <si>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</si>
  <si>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</si>
  <si>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</si>
  <si>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</si>
  <si>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</si>
  <si>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</si>
  <si>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</si>
  <si>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</si>
  <si>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</si>
  <si>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</si>
  <si>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</si>
  <si>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</si>
  <si>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</si>
  <si>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</si>
  <si>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</si>
  <si>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</si>
  <si>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</si>
  <si>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</si>
  <si>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</si>
  <si>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</si>
  <si>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</si>
  <si>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</si>
  <si>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</si>
  <si>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</si>
  <si>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</si>
  <si>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</si>
  <si>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</si>
  <si>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</si>
  <si>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</si>
  <si>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</si>
  <si>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</si>
  <si>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</si>
  <si>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</si>
  <si>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</si>
  <si>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</si>
  <si>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</si>
  <si>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</si>
  <si>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</si>
  <si>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</si>
  <si>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</si>
  <si>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</si>
  <si>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</si>
  <si>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</si>
  <si>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</si>
  <si>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</si>
  <si>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</si>
  <si>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</si>
  <si>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</si>
  <si>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</si>
  <si>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</si>
  <si>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</si>
  <si>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</si>
  <si>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</si>
  <si>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</si>
  <si>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</si>
  <si>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</si>
  <si>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</si>
  <si>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</si>
  <si>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</si>
  <si>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</si>
  <si>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</si>
  <si>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</si>
  <si>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</si>
  <si>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</si>
  <si>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</si>
  <si>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</si>
  <si>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</si>
  <si>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</si>
  <si>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</si>
  <si>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</si>
  <si>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</si>
  <si>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</si>
  <si>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</si>
  <si>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</si>
  <si>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</si>
  <si>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</si>
  <si>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</si>
  <si>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</si>
  <si>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</si>
  <si>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</si>
  <si>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</si>
  <si>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</si>
  <si>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</si>
  <si>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</si>
  <si>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</si>
  <si>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</si>
  <si>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</si>
  <si>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</si>
  <si>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</si>
  <si>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</si>
  <si>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</si>
  <si>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</si>
  <si>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</si>
  <si>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</si>
  <si>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</si>
  <si>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</si>
  <si>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</si>
  <si>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</si>
  <si>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</si>
  <si>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</si>
  <si>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</si>
  <si>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</si>
  <si>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</si>
  <si>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</si>
  <si>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</si>
  <si>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</si>
  <si>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</si>
  <si>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</si>
  <si>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</si>
  <si>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</si>
  <si>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</si>
  <si>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</si>
  <si>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</si>
  <si>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</si>
  <si>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</si>
  <si>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</si>
  <si>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</si>
  <si>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</si>
  <si>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</si>
  <si>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</si>
  <si>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</si>
  <si>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</si>
  <si>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</si>
  <si>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</si>
  <si>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</si>
  <si>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</si>
  <si>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</si>
  <si>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</si>
  <si>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</si>
  <si>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</si>
  <si>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</si>
  <si>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</si>
  <si>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</si>
  <si>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</si>
  <si>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</si>
  <si>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</si>
  <si>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</si>
  <si>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</si>
  <si>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</si>
  <si>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</si>
  <si>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</si>
  <si>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</si>
  <si>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</si>
  <si>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</si>
  <si>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</si>
  <si>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</si>
  <si>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</si>
  <si>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</si>
  <si>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</si>
  <si>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</si>
  <si>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</si>
  <si>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</si>
  <si>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</si>
  <si>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</si>
  <si>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</si>
  <si>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</si>
  <si>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</si>
  <si>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</si>
  <si>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</si>
  <si>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</si>
  <si>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</si>
  <si>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</si>
  <si>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</si>
  <si>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</si>
  <si>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</si>
  <si>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</si>
  <si>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</si>
  <si>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</si>
  <si>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</si>
  <si>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</si>
  <si>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</si>
  <si>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</si>
  <si>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</si>
  <si>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</si>
  <si>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</si>
  <si>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</si>
  <si>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</si>
  <si>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</si>
  <si>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</si>
  <si>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</si>
  <si>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</si>
  <si>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</si>
  <si>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</si>
  <si>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</si>
  <si>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</si>
  <si>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</si>
  <si>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</si>
  <si>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</si>
  <si>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</si>
  <si>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</si>
  <si>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</si>
  <si>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</si>
  <si>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</si>
  <si>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</si>
  <si>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</si>
  <si>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</si>
  <si>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</si>
  <si>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</si>
  <si>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</si>
  <si>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</si>
  <si>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</si>
  <si>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</si>
  <si>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</si>
  <si>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</si>
  <si>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</si>
  <si>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</si>
  <si>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</si>
  <si>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</si>
  <si>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</si>
  <si>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</si>
  <si>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</si>
  <si>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</si>
  <si>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</si>
  <si>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</si>
  <si>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</si>
  <si>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</si>
  <si>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</si>
  <si>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</si>
  <si>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</si>
  <si>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</si>
  <si>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</si>
  <si>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</si>
  <si>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</si>
  <si>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</si>
  <si>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</si>
  <si>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</si>
  <si>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</si>
  <si>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</si>
  <si>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</si>
  <si>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</si>
  <si>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</si>
  <si>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</si>
  <si>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</si>
  <si>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</si>
  <si>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</si>
  <si>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</si>
  <si>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</si>
  <si>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</si>
  <si>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</si>
  <si>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</si>
  <si>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</si>
  <si>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</si>
  <si>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</si>
  <si>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</si>
  <si>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</si>
  <si>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</si>
  <si>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</si>
  <si>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</si>
  <si>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</si>
  <si>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</si>
  <si>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</si>
  <si>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</si>
  <si>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</si>
  <si>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</si>
  <si>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</si>
  <si>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</si>
  <si>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</si>
  <si>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</si>
  <si>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</si>
  <si>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</si>
  <si>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</si>
  <si>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</si>
  <si>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</si>
  <si>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</si>
  <si>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</si>
  <si>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</si>
  <si>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</si>
  <si>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</si>
  <si>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</si>
  <si>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</si>
  <si>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</si>
  <si>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</si>
  <si>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</si>
  <si>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</si>
  <si>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</si>
  <si>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</si>
  <si>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</si>
  <si>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</si>
  <si>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</si>
  <si>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</si>
  <si>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</si>
  <si>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</si>
  <si>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</si>
  <si>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</si>
  <si>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</si>
  <si>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</si>
  <si>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</si>
  <si>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</si>
  <si>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</si>
  <si>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</si>
  <si>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</si>
  <si>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</si>
  <si>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</si>
  <si>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</si>
  <si>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</si>
  <si>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</si>
  <si>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</si>
  <si>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</si>
  <si>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</si>
  <si>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</si>
  <si>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</si>
  <si>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</si>
  <si>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</si>
  <si>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</si>
  <si>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</si>
  <si>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</si>
  <si>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</si>
  <si>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</si>
  <si>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</si>
  <si>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</si>
  <si>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</si>
  <si>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</si>
  <si>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</si>
  <si>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</si>
  <si>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</si>
  <si>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</si>
  <si>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</si>
  <si>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</si>
  <si>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</si>
  <si>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</si>
  <si>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</si>
  <si>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</si>
  <si>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</si>
  <si>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</si>
  <si>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</si>
  <si>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</si>
  <si>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</si>
  <si>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</si>
  <si>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</si>
  <si>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</si>
  <si>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</si>
  <si>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</si>
  <si>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</si>
  <si>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</si>
  <si>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</si>
  <si>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</si>
  <si>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</si>
  <si>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</si>
  <si>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</si>
  <si>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</si>
  <si>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</si>
  <si>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</si>
  <si>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</si>
  <si>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</si>
  <si>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</si>
  <si>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</si>
  <si>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</si>
  <si>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</si>
  <si>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</si>
  <si>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</si>
  <si>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</si>
  <si>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</si>
  <si>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</si>
  <si>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</si>
  <si>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</si>
  <si>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</si>
  <si>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</si>
  <si>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</si>
  <si>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</si>
  <si>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</si>
  <si>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</si>
  <si>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</si>
  <si>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</si>
  <si>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</si>
  <si>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</si>
  <si>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</si>
  <si>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</si>
  <si>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</si>
  <si>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</si>
  <si>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</si>
  <si>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</si>
  <si>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</si>
  <si>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</si>
  <si>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</si>
  <si>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</si>
  <si>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</si>
  <si>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</si>
  <si>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</si>
  <si>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</si>
  <si>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</si>
  <si>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</si>
  <si>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</si>
  <si>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</si>
  <si>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</si>
  <si>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</si>
  <si>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</si>
  <si>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</si>
  <si>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</si>
  <si>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</si>
  <si>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</si>
  <si>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</si>
  <si>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</si>
  <si>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</si>
  <si>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</si>
  <si>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</si>
  <si>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</si>
  <si>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</si>
  <si>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</si>
  <si>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</si>
  <si>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</si>
  <si>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</si>
  <si>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</si>
  <si>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</si>
  <si>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</si>
  <si>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</si>
  <si>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</si>
  <si>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</si>
  <si>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</si>
  <si>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</si>
  <si>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</si>
  <si>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</si>
  <si>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</si>
  <si>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</si>
  <si>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</si>
  <si>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</si>
  <si>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</si>
  <si>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</si>
  <si>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</si>
  <si>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</si>
  <si>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</si>
  <si>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</si>
  <si>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</si>
  <si>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</si>
  <si>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</si>
  <si>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</si>
  <si>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</si>
  <si>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</si>
  <si>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</si>
  <si>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</si>
  <si>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</si>
  <si>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</si>
  <si>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</si>
  <si>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</si>
  <si>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</si>
  <si>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</si>
  <si>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</si>
  <si>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</si>
  <si>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</si>
  <si>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</si>
  <si>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</si>
  <si>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</si>
  <si>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</si>
  <si>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</si>
  <si>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</si>
  <si>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</si>
  <si>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</si>
  <si>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</si>
  <si>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</si>
  <si>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</si>
  <si>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</si>
  <si>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</si>
  <si>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</si>
  <si>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</si>
  <si>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</si>
  <si>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</si>
  <si>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</si>
  <si>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</si>
  <si>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</si>
  <si>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</si>
  <si>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</si>
  <si>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</si>
  <si>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</si>
  <si>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</si>
  <si>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</si>
  <si>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</si>
  <si>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</si>
  <si>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</si>
  <si>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</si>
  <si>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</si>
  <si>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</si>
  <si>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</si>
  <si>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</si>
  <si>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</si>
  <si>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</si>
  <si>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</si>
  <si>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</si>
  <si>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</si>
  <si>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</si>
  <si>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</si>
  <si>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</si>
  <si>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</si>
  <si>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</si>
  <si>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</si>
  <si>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</si>
  <si>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</si>
  <si>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</si>
  <si>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</si>
  <si>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</si>
  <si>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</si>
  <si>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</si>
  <si>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</si>
  <si>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</si>
  <si>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</si>
  <si>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</si>
  <si>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</si>
  <si>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</si>
  <si>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</si>
  <si>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</si>
  <si>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</si>
  <si>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</si>
  <si>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</si>
  <si>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</si>
  <si>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</si>
  <si>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</si>
  <si>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</si>
  <si>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</si>
  <si>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</si>
  <si>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</si>
  <si>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</si>
  <si>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</si>
  <si>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</si>
  <si>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</si>
  <si>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</si>
  <si>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</si>
  <si>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</si>
  <si>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</si>
  <si>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</si>
  <si>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</si>
  <si>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</si>
  <si>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</si>
  <si>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</si>
  <si>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</si>
  <si>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</si>
  <si>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</si>
  <si>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</si>
  <si>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</si>
  <si>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</si>
  <si>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</si>
  <si>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</si>
  <si>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</si>
  <si>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</si>
  <si>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</si>
  <si>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</si>
  <si>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</si>
  <si>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</si>
  <si>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</si>
  <si>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</si>
  <si>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</si>
  <si>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</si>
  <si>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</si>
  <si>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</si>
  <si>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</si>
  <si>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</si>
  <si>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</si>
  <si>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</si>
  <si>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</si>
  <si>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</si>
  <si>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</si>
  <si>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</si>
  <si>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</si>
  <si>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</si>
  <si>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</si>
  <si>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</si>
  <si>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</si>
  <si>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</si>
  <si>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</si>
  <si>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</si>
  <si>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</si>
  <si>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</si>
  <si>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</si>
  <si>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</si>
  <si>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</si>
  <si>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</si>
  <si>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</si>
  <si>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</si>
  <si>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</si>
  <si>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</si>
  <si>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</si>
  <si>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</si>
  <si>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</si>
  <si>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</si>
  <si>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</si>
  <si>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</si>
  <si>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</si>
  <si>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</si>
  <si>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</si>
  <si>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</si>
  <si>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</si>
  <si>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</si>
  <si>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</si>
  <si>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</si>
  <si>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</si>
  <si>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</si>
  <si>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</si>
  <si>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</si>
  <si>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</si>
  <si>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</si>
  <si>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</si>
  <si>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</si>
  <si>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</si>
  <si>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</si>
  <si>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</si>
  <si>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</si>
  <si>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</si>
  <si>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</si>
  <si>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</si>
  <si>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</si>
  <si>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</si>
  <si>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</si>
  <si>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</si>
  <si>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</si>
  <si>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</si>
  <si>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</si>
  <si>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</si>
  <si>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</si>
  <si>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</si>
  <si>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</si>
  <si>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</si>
  <si>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</si>
  <si>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</si>
  <si>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</si>
  <si>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</si>
  <si>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</si>
  <si>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</si>
  <si>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</si>
  <si>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</si>
  <si>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</si>
  <si>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</si>
  <si>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</si>
  <si>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</si>
  <si>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</si>
  <si>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</si>
  <si>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</si>
  <si>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</si>
  <si>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</si>
  <si>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</si>
  <si>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</si>
  <si>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</si>
  <si>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</si>
  <si>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</si>
  <si>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</si>
  <si>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</si>
  <si>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</si>
  <si>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</si>
  <si>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</si>
  <si>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</si>
  <si>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</si>
  <si>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</si>
  <si>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</si>
  <si>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</si>
  <si>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</si>
  <si>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</si>
  <si>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</si>
  <si>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</si>
  <si>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</si>
  <si>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</si>
  <si>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</si>
  <si>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</si>
  <si>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</si>
  <si>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</si>
  <si>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</si>
  <si>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</si>
  <si>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</si>
  <si>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</si>
  <si>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</si>
  <si>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</si>
  <si>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</si>
  <si>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</si>
  <si>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</si>
  <si>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</si>
  <si>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</si>
  <si>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</si>
  <si>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</si>
  <si>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</si>
  <si>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</si>
  <si>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</si>
  <si>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</si>
  <si>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</si>
  <si>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</si>
  <si>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</si>
  <si>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</si>
  <si>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</si>
  <si>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</si>
  <si>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</si>
  <si>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</si>
  <si>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</si>
  <si>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</si>
  <si>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</si>
  <si>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</si>
  <si>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</si>
  <si>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</si>
  <si>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</si>
  <si>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</si>
  <si>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</si>
  <si>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</si>
  <si>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</si>
  <si>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</si>
  <si>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</si>
  <si>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</si>
  <si>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</si>
  <si>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</si>
  <si>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</si>
  <si>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</si>
  <si>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</si>
  <si>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</si>
  <si>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</si>
  <si>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</si>
  <si>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</si>
  <si>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</si>
  <si>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</si>
  <si>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</si>
  <si>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</si>
  <si>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</si>
  <si>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</si>
  <si>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</si>
  <si>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</si>
  <si>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</si>
  <si>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</si>
  <si>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</si>
  <si>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</si>
  <si>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</si>
  <si>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</si>
  <si>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</si>
  <si>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</si>
  <si>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</si>
  <si>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</si>
  <si>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</si>
  <si>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</si>
  <si>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</si>
  <si>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</si>
  <si>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</si>
  <si>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</si>
  <si>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</si>
  <si>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</si>
  <si>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</si>
  <si>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</si>
  <si>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</si>
  <si>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</si>
  <si>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</si>
  <si>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</si>
  <si>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</si>
  <si>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</si>
  <si>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</si>
  <si>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</si>
  <si>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</si>
  <si>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</si>
  <si>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</si>
  <si>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</si>
  <si>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</si>
  <si>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</si>
  <si>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</si>
  <si>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</si>
  <si>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</si>
  <si>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</si>
  <si>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</si>
  <si>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</si>
  <si>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</si>
  <si>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</si>
  <si>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</si>
  <si>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</si>
  <si>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</si>
  <si>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</si>
  <si>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</si>
  <si>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</si>
  <si>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</si>
  <si>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</si>
  <si>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</si>
  <si>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</si>
  <si>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</si>
  <si>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</si>
  <si>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</si>
  <si>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</si>
  <si>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</si>
  <si>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</si>
  <si>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</si>
  <si>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</si>
  <si>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</si>
  <si>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</si>
  <si>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</si>
  <si>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</si>
  <si>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</si>
  <si>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</si>
  <si>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</si>
  <si>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</si>
  <si>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</si>
  <si>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</si>
  <si>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</si>
  <si>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</si>
  <si>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</si>
  <si>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</si>
  <si>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</si>
  <si>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</si>
  <si>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</si>
  <si>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</si>
  <si>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</si>
  <si>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</si>
  <si>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</si>
  <si>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</si>
  <si>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</si>
  <si>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</si>
  <si>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</si>
  <si>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</si>
  <si>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</si>
  <si>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</si>
  <si>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</si>
  <si>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</si>
  <si>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</si>
  <si>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</si>
  <si>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</si>
  <si>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</si>
  <si>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</si>
  <si>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</si>
  <si>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</si>
  <si>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</si>
  <si>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</si>
  <si>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</si>
  <si>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</si>
  <si>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</si>
  <si>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</si>
  <si>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</si>
  <si>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</si>
  <si>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</si>
  <si>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</si>
  <si>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</si>
  <si>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</si>
  <si>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</si>
  <si>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</si>
  <si>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</si>
  <si>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</si>
  <si>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</si>
  <si>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</si>
  <si>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</si>
  <si>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</si>
  <si>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</si>
  <si>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</si>
  <si>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</si>
  <si>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</si>
  <si>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</si>
  <si>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</si>
  <si>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</si>
  <si>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</si>
  <si>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</si>
  <si>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</si>
  <si>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</si>
  <si>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</si>
  <si>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</si>
  <si>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</si>
  <si>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</si>
  <si>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</si>
  <si>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</si>
  <si>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</si>
  <si>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</si>
  <si>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</si>
  <si>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</si>
  <si>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</si>
  <si>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</si>
  <si>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</si>
  <si>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</si>
  <si>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</si>
  <si>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</si>
  <si>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</si>
  <si>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</si>
  <si>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</si>
  <si>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</si>
  <si>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</si>
  <si>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</si>
  <si>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</si>
  <si>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</si>
  <si>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</si>
  <si>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</si>
  <si>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</si>
  <si>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</si>
  <si>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</si>
  <si>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</si>
  <si>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</si>
  <si>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</si>
  <si>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</si>
  <si>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</si>
  <si>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</si>
  <si>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</si>
  <si>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</si>
  <si>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</si>
  <si>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</si>
  <si>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</si>
  <si>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</si>
  <si>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</si>
  <si>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</si>
  <si>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</si>
  <si>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</si>
  <si>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</si>
  <si>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</si>
  <si>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</si>
  <si>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</si>
  <si>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</si>
  <si>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</si>
  <si>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</si>
  <si>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</si>
  <si>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</si>
  <si>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</si>
  <si>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</si>
  <si>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</si>
  <si>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</si>
  <si>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</si>
  <si>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</si>
  <si>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</si>
  <si>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</si>
  <si>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</si>
  <si>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</si>
  <si>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</si>
  <si>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</si>
  <si>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</si>
  <si>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</si>
  <si>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</si>
  <si>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</si>
  <si>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</si>
  <si>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</si>
  <si>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</si>
  <si>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</si>
  <si>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</si>
  <si>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</si>
  <si>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</si>
  <si>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</si>
  <si>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</si>
  <si>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</si>
  <si>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</si>
  <si>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</si>
  <si>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</si>
  <si>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</si>
  <si>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</si>
  <si>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</si>
  <si>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</si>
  <si>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</si>
  <si>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</si>
  <si>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</si>
  <si>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</si>
  <si>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</si>
  <si>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</si>
  <si>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</si>
  <si>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</si>
  <si>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</si>
  <si>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</si>
  <si>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</si>
  <si>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</si>
  <si>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</si>
  <si>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</si>
  <si>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</si>
  <si>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</si>
  <si>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</si>
  <si>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</si>
  <si>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</si>
  <si>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</si>
  <si>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</si>
  <si>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</si>
  <si>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</si>
  <si>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</si>
  <si>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</si>
  <si>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</si>
  <si>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</si>
  <si>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</si>
  <si>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</si>
  <si>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</si>
  <si>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</si>
  <si>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</si>
  <si>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</si>
  <si>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</si>
  <si>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</si>
  <si>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</si>
  <si>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</si>
  <si>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</si>
  <si>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</si>
  <si>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</si>
  <si>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</si>
  <si>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</si>
  <si>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</si>
  <si>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</si>
  <si>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</si>
  <si>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</si>
  <si>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</si>
  <si>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</si>
  <si>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</si>
  <si>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</si>
  <si>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</si>
  <si>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</si>
  <si>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</si>
  <si>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</si>
  <si>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</si>
  <si>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</si>
  <si>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</si>
  <si>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</si>
  <si>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</si>
  <si>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</si>
  <si>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</si>
  <si>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</si>
  <si>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</si>
  <si>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</si>
  <si>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</si>
  <si>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</si>
  <si>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</si>
  <si>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</si>
  <si>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</si>
  <si>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</si>
  <si>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</si>
  <si>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</si>
  <si>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</si>
  <si>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</si>
  <si>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</si>
  <si>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</si>
  <si>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</si>
  <si>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</si>
  <si>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</si>
  <si>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</si>
  <si>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</si>
  <si>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</si>
  <si>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</si>
  <si>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</si>
  <si>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</si>
  <si>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</si>
  <si>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</si>
  <si>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</si>
  <si>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</si>
  <si>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</si>
  <si>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</si>
  <si>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</si>
  <si>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</si>
  <si>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</si>
  <si>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</si>
  <si>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</si>
  <si>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</si>
  <si>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</si>
  <si>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</si>
  <si>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</si>
  <si>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</si>
  <si>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</si>
  <si>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</si>
  <si>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</si>
  <si>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</si>
  <si>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</si>
  <si>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</si>
  <si>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</si>
  <si>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</si>
  <si>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</si>
  <si>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</si>
  <si>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</si>
  <si>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</si>
  <si>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</si>
  <si>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</si>
  <si>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</si>
  <si>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</si>
  <si>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</si>
  <si>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</si>
  <si>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</si>
  <si>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</si>
  <si>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</si>
  <si>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</si>
  <si>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</si>
  <si>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</si>
  <si>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</si>
  <si>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</si>
  <si>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</si>
  <si>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</si>
  <si>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</si>
  <si>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</si>
  <si>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</si>
  <si>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</si>
  <si>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</si>
  <si>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</si>
  <si>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</si>
  <si>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</si>
  <si>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</si>
  <si>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</si>
  <si>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</si>
  <si>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</si>
  <si>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</si>
  <si>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</si>
  <si>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</si>
  <si>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</si>
  <si>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</si>
  <si>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</si>
  <si>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</si>
  <si>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</si>
  <si>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</si>
  <si>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</si>
  <si>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</si>
  <si>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</si>
  <si>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</si>
  <si>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</si>
  <si>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</si>
  <si>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</si>
  <si>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</si>
  <si>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</si>
  <si>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</si>
  <si>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</si>
  <si>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</si>
  <si>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</si>
  <si>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</si>
  <si>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</si>
  <si>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</si>
  <si>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</si>
  <si>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</si>
  <si>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</si>
  <si>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</si>
  <si>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</si>
  <si>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</si>
  <si>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</si>
  <si>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</si>
  <si>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</si>
  <si>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</si>
  <si>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</si>
  <si>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</si>
  <si>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</si>
  <si>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</si>
  <si>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</si>
  <si>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</si>
  <si>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</si>
  <si>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</si>
  <si>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</si>
  <si>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</si>
  <si>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</si>
  <si>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</si>
  <si>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</si>
  <si>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</si>
  <si>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</si>
  <si>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</si>
  <si>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</si>
  <si>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</si>
  <si>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</si>
  <si>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</si>
  <si>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</si>
  <si>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</si>
  <si>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</si>
  <si>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</si>
  <si>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</si>
  <si>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</si>
  <si>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</si>
  <si>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</si>
  <si>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</si>
  <si>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</si>
  <si>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</si>
  <si>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</si>
  <si>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</si>
  <si>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</si>
  <si>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</si>
  <si>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</si>
  <si>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</si>
  <si>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</si>
  <si>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</si>
  <si>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</si>
  <si>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</si>
  <si>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</si>
  <si>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</si>
  <si>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</si>
  <si>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</si>
  <si>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</si>
  <si>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</si>
  <si>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</si>
  <si>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</si>
  <si>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</si>
  <si>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</si>
  <si>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</si>
  <si>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</si>
  <si>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</si>
  <si>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</si>
  <si>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</si>
  <si>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</si>
  <si>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</si>
  <si>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</si>
  <si>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</si>
  <si>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</si>
  <si>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</si>
  <si>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</si>
  <si>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</si>
  <si>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</si>
  <si>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</si>
  <si>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</si>
  <si>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</si>
  <si>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</si>
  <si>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</si>
  <si>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</si>
  <si>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</si>
  <si>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</si>
  <si>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</si>
  <si>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</si>
  <si>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</si>
  <si>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</si>
  <si>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</si>
  <si>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</si>
  <si>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</si>
  <si>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</si>
  <si>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</si>
  <si>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</si>
  <si>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</si>
  <si>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</si>
  <si>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</si>
  <si>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</si>
  <si>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</si>
  <si>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</si>
  <si>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</si>
  <si>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</si>
  <si>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</si>
  <si>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</si>
  <si>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</si>
  <si>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</si>
  <si>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</si>
  <si>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</si>
  <si>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</si>
  <si>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</si>
  <si>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</si>
  <si>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</si>
  <si>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</si>
  <si>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</si>
  <si>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</si>
  <si>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</si>
  <si>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</si>
  <si>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</si>
  <si>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</si>
  <si>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</si>
  <si>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</si>
  <si>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</si>
  <si>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</si>
  <si>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</si>
  <si>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</si>
  <si>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</si>
  <si>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</si>
  <si>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</si>
  <si>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</si>
  <si>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</si>
  <si>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</si>
  <si>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</si>
  <si>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</si>
  <si>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</si>
  <si>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</si>
  <si>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</si>
  <si>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</si>
  <si>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</si>
  <si>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</si>
  <si>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</si>
  <si>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</si>
  <si>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</si>
  <si>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</si>
  <si>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</si>
  <si>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</si>
  <si>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</si>
  <si>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</si>
  <si>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</si>
  <si>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</si>
  <si>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</si>
  <si>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</si>
  <si>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</si>
  <si>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</si>
  <si>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</si>
  <si>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</si>
  <si>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</si>
  <si>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</si>
  <si>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</si>
  <si>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</si>
  <si>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</si>
  <si>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</si>
  <si>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</si>
  <si>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</si>
  <si>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</si>
  <si>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</si>
  <si>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</si>
  <si>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</si>
  <si>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</si>
  <si>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</si>
  <si>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</si>
  <si>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</si>
  <si>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</si>
  <si>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</si>
  <si>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</si>
  <si>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</si>
  <si>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</si>
  <si>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</si>
  <si>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</si>
  <si>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</si>
  <si>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</si>
  <si>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</si>
  <si>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</si>
  <si>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</si>
  <si>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</si>
  <si>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</si>
  <si>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</si>
  <si>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</si>
  <si>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</si>
  <si>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</si>
  <si>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</si>
  <si>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</si>
  <si>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</si>
  <si>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</si>
  <si>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</si>
  <si>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</si>
  <si>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</si>
  <si>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</si>
  <si>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</si>
  <si>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</si>
  <si>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</si>
  <si>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</si>
  <si>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</si>
  <si>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</si>
  <si>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</si>
  <si>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</si>
  <si>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</si>
  <si>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</si>
  <si>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</si>
  <si>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</si>
  <si>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</si>
  <si>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</si>
  <si>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</si>
  <si>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</si>
  <si>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</si>
  <si>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</si>
  <si>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</si>
  <si>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</si>
  <si>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</si>
  <si>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</si>
  <si>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</si>
  <si>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</si>
  <si>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</si>
  <si>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</si>
  <si>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</si>
  <si>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</si>
  <si>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</si>
  <si>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</si>
  <si>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</si>
  <si>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</si>
  <si>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</si>
  <si>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</si>
  <si>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</si>
  <si>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</si>
  <si>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</si>
  <si>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</si>
  <si>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</si>
  <si>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</si>
  <si>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</si>
  <si>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</si>
  <si>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</si>
  <si>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</si>
  <si>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</si>
  <si>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</si>
  <si>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</si>
  <si>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</si>
  <si>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</si>
  <si>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</si>
  <si>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</si>
  <si>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</si>
  <si>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</si>
  <si>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</si>
  <si>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</si>
  <si>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</si>
  <si>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</si>
  <si>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</si>
  <si>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</si>
  <si>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</si>
  <si>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</si>
  <si>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</si>
  <si>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</si>
  <si>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</si>
  <si>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</si>
  <si>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</si>
  <si>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</si>
  <si>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</si>
  <si>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</si>
  <si>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</si>
  <si>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</si>
  <si>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</si>
  <si>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</si>
  <si>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</si>
  <si>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</si>
  <si>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</si>
  <si>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</si>
  <si>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</si>
  <si>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</si>
  <si>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</si>
  <si>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</si>
  <si>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</si>
  <si>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</si>
  <si>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</si>
  <si>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</si>
  <si>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</si>
  <si>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</si>
  <si>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</si>
  <si>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</si>
  <si>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</si>
  <si>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</si>
  <si>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</si>
  <si>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</si>
  <si>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</si>
  <si>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</si>
  <si>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</si>
  <si>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</si>
  <si>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</si>
  <si>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</si>
  <si>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</si>
  <si>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</si>
  <si>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</si>
  <si>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</si>
  <si>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</si>
  <si>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</si>
  <si>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</si>
  <si>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</si>
  <si>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</si>
  <si>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</si>
  <si>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</si>
  <si>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</si>
  <si>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</si>
  <si>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</si>
  <si>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</si>
  <si>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</si>
  <si>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</si>
  <si>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</si>
  <si>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</si>
  <si>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</si>
  <si>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</si>
  <si>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</si>
  <si>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</si>
  <si>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</si>
  <si>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</si>
  <si>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</si>
  <si>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</si>
  <si>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</si>
  <si>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</si>
  <si>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</si>
  <si>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</si>
  <si>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</si>
  <si>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</si>
  <si>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</si>
  <si>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</si>
  <si>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</si>
  <si>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</si>
  <si>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</si>
  <si>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</si>
  <si>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</si>
  <si>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</si>
  <si>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</si>
  <si>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</si>
  <si>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</si>
  <si>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</si>
  <si>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</si>
  <si>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</si>
  <si>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</si>
  <si>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</si>
  <si>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</si>
  <si>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</si>
  <si>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</si>
  <si>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</si>
  <si>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</si>
  <si>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</si>
  <si>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</si>
  <si>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</si>
  <si>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</si>
  <si>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</si>
  <si>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</si>
  <si>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</si>
  <si>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</si>
  <si>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</si>
  <si>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</si>
  <si>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</si>
  <si>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</si>
  <si>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</si>
  <si>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</si>
  <si>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</si>
  <si>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</si>
  <si>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</si>
  <si>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</si>
  <si>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</si>
  <si>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</si>
  <si>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</si>
  <si>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</si>
  <si>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</si>
  <si>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</si>
  <si>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</si>
  <si>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</si>
  <si>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</si>
  <si>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</si>
  <si>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</si>
  <si>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</si>
  <si>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</si>
  <si>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</si>
  <si>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</si>
  <si>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</si>
  <si>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</si>
  <si>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</si>
  <si>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</si>
  <si>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</si>
  <si>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</si>
  <si>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</si>
  <si>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</si>
  <si>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</si>
  <si>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</si>
  <si>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</si>
  <si>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</si>
  <si>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</si>
  <si>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</si>
  <si>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</si>
  <si>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</si>
  <si>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</si>
  <si>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</si>
  <si>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</si>
  <si>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</si>
  <si>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</si>
  <si>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</si>
  <si>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</si>
  <si>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</si>
  <si>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</si>
  <si>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</si>
  <si>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</si>
  <si>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</si>
  <si>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</si>
  <si>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</si>
  <si>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</si>
  <si>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</si>
  <si>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</si>
  <si>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</si>
  <si>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</si>
  <si>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</si>
  <si>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</si>
  <si>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</si>
  <si>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</si>
  <si>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</si>
  <si>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</si>
  <si>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</si>
  <si>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</si>
  <si>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</si>
  <si>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</si>
  <si>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</si>
  <si>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</si>
  <si>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</si>
  <si>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</si>
  <si>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</si>
  <si>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</si>
  <si>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</si>
  <si>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</si>
  <si>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</si>
  <si>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</si>
  <si>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</si>
  <si>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</si>
  <si>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</si>
  <si>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</si>
  <si>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</si>
  <si>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</si>
  <si>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</si>
  <si>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</si>
  <si>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</si>
  <si>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</si>
  <si>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</si>
  <si>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</si>
  <si>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</si>
  <si>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</si>
  <si>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</si>
  <si>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</si>
  <si>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</si>
  <si>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</si>
  <si>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</si>
  <si>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</si>
  <si>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</si>
  <si>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</si>
  <si>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</si>
  <si>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</si>
  <si>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</si>
  <si>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</si>
  <si>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</si>
  <si>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</si>
  <si>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</si>
  <si>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</si>
  <si>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</si>
  <si>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</si>
  <si>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</si>
  <si>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</si>
  <si>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</si>
  <si>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</si>
  <si>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</si>
  <si>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</si>
  <si>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</si>
  <si>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</si>
  <si>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</si>
  <si>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</si>
  <si>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</si>
  <si>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</si>
  <si>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</si>
  <si>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</si>
  <si>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</si>
  <si>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</si>
  <si>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</si>
  <si>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</si>
  <si>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</si>
  <si>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</si>
  <si>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</si>
  <si>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</si>
  <si>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</si>
  <si>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</si>
  <si>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</si>
  <si>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</si>
  <si>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</si>
  <si>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</si>
  <si>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</si>
  <si>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</si>
  <si>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</si>
  <si>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</si>
  <si>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</si>
  <si>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</si>
  <si>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</si>
  <si>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</si>
  <si>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</si>
  <si>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</si>
  <si>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</si>
  <si>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</si>
  <si>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</si>
  <si>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</si>
  <si>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</si>
  <si>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</si>
  <si>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</si>
  <si>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</si>
  <si>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</si>
  <si>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</si>
  <si>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</si>
  <si>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</si>
  <si>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</si>
  <si>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</si>
  <si>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</si>
  <si>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</si>
  <si>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</si>
  <si>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</si>
  <si>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</si>
  <si>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</si>
  <si>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</si>
  <si>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</si>
  <si>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</si>
  <si>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</si>
  <si>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</si>
  <si>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</si>
  <si>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</si>
  <si>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</si>
  <si>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</si>
  <si>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</si>
  <si>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</si>
  <si>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</si>
  <si>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</si>
  <si>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</si>
  <si>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</si>
  <si>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</si>
  <si>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</si>
  <si>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</si>
  <si>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</si>
  <si>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</si>
  <si>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</si>
  <si>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</si>
  <si>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</si>
  <si>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</si>
  <si>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</si>
  <si>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</si>
  <si>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</si>
  <si>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</si>
  <si>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</si>
  <si>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</si>
  <si>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</si>
  <si>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</si>
  <si>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</si>
  <si>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</si>
  <si>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</si>
  <si>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</si>
  <si>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</si>
  <si>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</si>
  <si>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</si>
  <si>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</si>
  <si>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</si>
  <si>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</si>
  <si>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</si>
  <si>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</si>
  <si>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</si>
  <si>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</si>
  <si>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</si>
  <si>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</si>
  <si>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</si>
  <si>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</si>
  <si>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</si>
  <si>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</si>
  <si>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</si>
  <si>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</si>
  <si>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</si>
  <si>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</si>
  <si>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</si>
  <si>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</si>
  <si>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</si>
  <si>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</si>
  <si>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</si>
  <si>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</si>
  <si>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</si>
  <si>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</si>
  <si>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</si>
  <si>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</si>
  <si>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</si>
  <si>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</si>
  <si>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</si>
  <si>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</si>
  <si>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</si>
  <si>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</si>
  <si>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</si>
  <si>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</si>
  <si>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</si>
  <si>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</si>
  <si>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</si>
  <si>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</si>
  <si>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</si>
  <si>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</si>
  <si>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</si>
  <si>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</si>
  <si>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</si>
  <si>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</si>
  <si>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</si>
  <si>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</si>
  <si>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</si>
  <si>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</si>
  <si>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</si>
  <si>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</si>
  <si>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</si>
  <si>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</si>
  <si>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</si>
  <si>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</si>
  <si>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</si>
  <si>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</si>
  <si>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</si>
  <si>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</si>
  <si>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</si>
  <si>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</si>
  <si>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</si>
  <si>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</si>
  <si>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</si>
  <si>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</si>
  <si>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</si>
  <si>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</si>
  <si>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</si>
  <si>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</si>
  <si>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</si>
  <si>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</si>
  <si>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</si>
  <si>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</si>
  <si>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</si>
  <si>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</si>
  <si>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</si>
  <si>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</si>
  <si>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</si>
  <si>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</si>
  <si>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</si>
  <si>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</si>
  <si>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</si>
  <si>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</si>
  <si>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</si>
  <si>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</si>
  <si>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</si>
  <si>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</si>
  <si>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</si>
  <si>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</si>
  <si>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</si>
  <si>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</si>
  <si>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</si>
  <si>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</si>
  <si>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</si>
  <si>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</si>
  <si>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</si>
  <si>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</si>
  <si>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</si>
  <si>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</si>
  <si>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</si>
  <si>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</si>
  <si>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</si>
  <si>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</si>
  <si>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</si>
  <si>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</si>
  <si>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</si>
  <si>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</si>
  <si>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</si>
  <si>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</si>
  <si>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</si>
  <si>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</si>
  <si>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</si>
  <si>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</si>
  <si>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</si>
  <si>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</si>
  <si>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</si>
  <si>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</si>
  <si>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</si>
  <si>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</si>
  <si>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</si>
  <si>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</si>
  <si>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</si>
  <si>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</si>
  <si>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</si>
  <si>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</si>
  <si>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</si>
  <si>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</si>
  <si>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</si>
  <si>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</si>
  <si>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</si>
  <si>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</si>
  <si>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</si>
  <si>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</si>
  <si>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</si>
  <si>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</si>
  <si>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</si>
  <si>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</si>
  <si>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</si>
  <si>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</si>
  <si>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</si>
  <si>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</si>
  <si>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</si>
  <si>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</si>
  <si>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</si>
  <si>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</si>
  <si>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</si>
  <si>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</si>
  <si>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</si>
  <si>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</si>
  <si>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</si>
  <si>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</si>
  <si>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</si>
  <si>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</si>
  <si>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</si>
  <si>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</si>
  <si>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</si>
  <si>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</si>
  <si>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</si>
  <si>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</si>
  <si>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</si>
  <si>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</si>
  <si>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</si>
  <si>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</si>
  <si>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</si>
  <si>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</si>
  <si>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</si>
  <si>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</si>
  <si>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</si>
  <si>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</si>
  <si>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</si>
  <si>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</si>
  <si>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</si>
  <si>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</si>
  <si>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</si>
  <si>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</si>
  <si>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</si>
  <si>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</si>
  <si>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</si>
  <si>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</si>
  <si>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</si>
  <si>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</si>
  <si>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</si>
  <si>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</si>
  <si>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</si>
  <si>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</si>
  <si>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</si>
  <si>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</si>
  <si>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</si>
  <si>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</si>
  <si>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</si>
  <si>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</si>
  <si>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</si>
  <si>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</si>
  <si>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</si>
  <si>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</si>
  <si>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</si>
  <si>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</si>
  <si>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</si>
  <si>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</si>
  <si>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</si>
  <si>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</si>
  <si>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</si>
  <si>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</si>
  <si>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</si>
  <si>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</si>
  <si>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</si>
  <si>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</si>
  <si>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</si>
  <si>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</si>
  <si>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</si>
  <si>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</si>
  <si>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</si>
  <si>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</si>
  <si>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</si>
  <si>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</si>
  <si>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</si>
  <si>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</si>
  <si>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</si>
  <si>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</si>
  <si>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</si>
  <si>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</si>
  <si>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</si>
  <si>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</si>
  <si>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</si>
  <si>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</si>
  <si>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</si>
  <si>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</si>
  <si>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</si>
  <si>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</si>
  <si>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</si>
  <si>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</si>
  <si>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</si>
  <si>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</si>
  <si>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</si>
  <si>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</si>
  <si>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</si>
  <si>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</si>
  <si>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</si>
  <si>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</si>
  <si>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</si>
  <si>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</si>
  <si>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</si>
  <si>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</si>
  <si>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</si>
  <si>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</si>
  <si>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</si>
  <si>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</si>
  <si>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</si>
  <si>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</si>
  <si>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</si>
  <si>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</si>
  <si>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</si>
  <si>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</si>
  <si>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</si>
  <si>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</si>
  <si>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</si>
  <si>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</si>
  <si>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</si>
  <si>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</si>
  <si>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</si>
  <si>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</si>
  <si>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</si>
  <si>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</si>
  <si>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</si>
  <si>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</si>
  <si>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</si>
  <si>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</si>
  <si>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</si>
  <si>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</si>
  <si>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</si>
  <si>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</si>
  <si>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</si>
  <si>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</si>
  <si>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</si>
  <si>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</si>
  <si>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</si>
  <si>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</si>
  <si>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</si>
  <si>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</si>
  <si>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</si>
  <si>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</si>
  <si>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</si>
  <si>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</si>
  <si>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</si>
  <si>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</si>
  <si>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</si>
  <si>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</si>
  <si>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</si>
  <si>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</si>
  <si>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</si>
  <si>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</si>
  <si>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</si>
  <si>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</si>
  <si>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</si>
  <si>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</si>
  <si>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</si>
  <si>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</si>
  <si>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</si>
  <si>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</si>
  <si>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</si>
  <si>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</si>
  <si>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</si>
  <si>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</si>
  <si>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</si>
  <si>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</si>
  <si>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</si>
  <si>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</si>
  <si>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</si>
  <si>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</si>
  <si>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</si>
  <si>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</si>
  <si>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</si>
  <si>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</si>
  <si>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</si>
  <si>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</si>
  <si>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</si>
  <si>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</si>
  <si>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</si>
  <si>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</si>
  <si>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</si>
  <si>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</si>
  <si>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</si>
  <si>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</si>
  <si>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</si>
  <si>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</si>
  <si>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</si>
  <si>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</si>
  <si>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</si>
  <si>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</si>
  <si>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</si>
  <si>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</si>
  <si>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</si>
  <si>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</si>
  <si>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</si>
  <si>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</si>
  <si>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</si>
  <si>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</si>
  <si>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</si>
  <si>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</si>
  <si>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</si>
  <si>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</si>
  <si>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</si>
  <si>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</si>
  <si>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</si>
  <si>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</si>
  <si>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</si>
  <si>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</si>
  <si>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</si>
  <si>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</si>
  <si>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</si>
  <si>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</si>
  <si>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</si>
  <si>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</si>
  <si>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</si>
  <si>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</si>
  <si>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</si>
  <si>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</si>
  <si>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</si>
  <si>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</si>
  <si>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</si>
  <si>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</si>
  <si>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</si>
  <si>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</si>
  <si>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</si>
  <si>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</si>
  <si>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</si>
  <si>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</si>
  <si>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</si>
  <si>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</si>
  <si>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</si>
  <si>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</si>
  <si>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</si>
  <si>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</si>
  <si>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</si>
  <si>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</si>
  <si>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</si>
  <si>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</si>
  <si>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</si>
  <si>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</si>
  <si>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</si>
  <si>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</si>
  <si>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</si>
  <si>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</si>
  <si>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</si>
  <si>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</si>
  <si>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</si>
  <si>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</si>
  <si>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</si>
  <si>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</si>
  <si>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</si>
  <si>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</si>
  <si>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</si>
  <si>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</si>
  <si>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</si>
  <si>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</si>
  <si>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</si>
  <si>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</si>
  <si>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</si>
  <si>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</si>
  <si>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</si>
  <si>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</si>
  <si>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</si>
  <si>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</si>
  <si>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</si>
  <si>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</si>
  <si>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</si>
  <si>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</si>
  <si>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</si>
  <si>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</si>
  <si>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</si>
  <si>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</si>
  <si>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</si>
  <si>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</si>
  <si>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</si>
  <si>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</si>
  <si>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</si>
  <si>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</si>
  <si>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</si>
  <si>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</si>
  <si>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</si>
  <si>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</si>
  <si>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</si>
  <si>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</si>
  <si>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</si>
  <si>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</si>
  <si>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</si>
  <si>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</si>
  <si>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</si>
  <si>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</si>
  <si>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</si>
  <si>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</si>
  <si>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</si>
  <si>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</si>
  <si>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</si>
  <si>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</si>
  <si>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</si>
  <si>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</si>
  <si>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</si>
  <si>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</si>
  <si>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</si>
  <si>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</si>
  <si>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</si>
  <si>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</si>
  <si>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</si>
  <si>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</si>
  <si>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</si>
  <si>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</si>
  <si>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</si>
  <si>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</si>
  <si>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</si>
  <si>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</si>
  <si>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</si>
  <si>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</si>
  <si>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</si>
  <si>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</si>
  <si>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</si>
  <si>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</si>
  <si>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</si>
  <si>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</si>
  <si>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</si>
  <si>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</si>
  <si>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</si>
  <si>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</si>
  <si>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</si>
  <si>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</si>
  <si>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</si>
  <si>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</si>
  <si>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</si>
  <si>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</si>
  <si>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</si>
  <si>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</si>
  <si>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</si>
  <si>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</si>
  <si>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</si>
  <si>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</si>
  <si>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</si>
  <si>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</si>
  <si>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</si>
  <si>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</si>
  <si>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</si>
  <si>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</si>
  <si>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</si>
  <si>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</si>
  <si>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</si>
  <si>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</si>
  <si>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</si>
  <si>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</si>
  <si>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</si>
  <si>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</si>
  <si>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</si>
  <si>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</si>
  <si>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</si>
  <si>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</si>
  <si>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</si>
  <si>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</si>
  <si>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</si>
  <si>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</si>
  <si>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</si>
  <si>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</si>
  <si>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</si>
  <si>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</si>
  <si>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</si>
  <si>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</si>
  <si>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</si>
  <si>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</si>
  <si>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</si>
  <si>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</si>
  <si>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</si>
  <si>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</si>
  <si>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</si>
  <si>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</si>
  <si>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</si>
  <si>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</si>
  <si>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</si>
  <si>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</si>
  <si>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</si>
  <si>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</si>
  <si>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</si>
  <si>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</si>
  <si>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</si>
  <si>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</si>
  <si>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</si>
  <si>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</si>
  <si>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</si>
  <si>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</si>
  <si>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</si>
  <si>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</si>
  <si>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</si>
  <si>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</si>
  <si>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</si>
  <si>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</si>
  <si>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</si>
  <si>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</si>
  <si>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</si>
  <si>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</si>
  <si>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</si>
  <si>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</si>
  <si>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</si>
  <si>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</si>
  <si>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</si>
  <si>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</si>
  <si>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</si>
  <si>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</si>
  <si>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</si>
  <si>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</si>
  <si>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</si>
  <si>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</si>
  <si>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</si>
  <si>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</si>
  <si>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</si>
  <si>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</si>
  <si>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</si>
  <si>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</si>
  <si>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</si>
  <si>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</si>
  <si>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</si>
  <si>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</si>
  <si>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</si>
  <si>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</si>
  <si>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</si>
  <si>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</si>
  <si>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</si>
  <si>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</si>
  <si>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</si>
  <si>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</si>
  <si>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</si>
  <si>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</si>
  <si>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</si>
  <si>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</si>
  <si>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</si>
  <si>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</si>
  <si>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</si>
  <si>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</si>
  <si>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</si>
  <si>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</si>
  <si>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</si>
  <si>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</si>
  <si>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</si>
  <si>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</si>
  <si>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</si>
  <si>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</si>
  <si>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</si>
  <si>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</si>
  <si>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</si>
  <si>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</si>
  <si>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</si>
  <si>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</si>
  <si>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</si>
  <si>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</si>
  <si>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</si>
  <si>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</si>
  <si>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</si>
  <si>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</si>
  <si>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</si>
  <si>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</si>
  <si>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</si>
  <si>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</si>
  <si>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</si>
  <si>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</si>
  <si>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</si>
  <si>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</si>
  <si>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</si>
  <si>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</si>
  <si>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</si>
  <si>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</si>
  <si>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</si>
  <si>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</si>
  <si>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</si>
  <si>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</si>
  <si>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</si>
  <si>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</si>
  <si>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</si>
  <si>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</si>
  <si>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</si>
  <si>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</si>
  <si>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</si>
  <si>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</si>
  <si>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</si>
  <si>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</si>
  <si>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</si>
  <si>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</si>
  <si>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</si>
  <si>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</si>
  <si>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</si>
  <si>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</si>
  <si>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</si>
  <si>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</si>
  <si>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</si>
  <si>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</si>
  <si>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</si>
  <si>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</si>
  <si>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</si>
  <si>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</si>
  <si>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</si>
  <si>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</si>
  <si>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</si>
  <si>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</si>
  <si>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</si>
  <si>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</si>
  <si>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</si>
  <si>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</si>
  <si>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</si>
  <si>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</si>
  <si>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</si>
  <si>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</si>
  <si>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</si>
  <si>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</si>
  <si>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</si>
  <si>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</si>
  <si>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</si>
  <si>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</si>
  <si>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</si>
  <si>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</si>
  <si>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</si>
  <si>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</si>
  <si>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</si>
  <si>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</si>
  <si>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</si>
  <si>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</si>
  <si>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</si>
  <si>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</si>
  <si>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</si>
  <si>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</si>
  <si>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</si>
  <si>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</si>
  <si>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</si>
  <si>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</si>
  <si>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</si>
  <si>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</si>
  <si>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</si>
  <si>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</si>
  <si>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</si>
  <si>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</si>
  <si>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</si>
  <si>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</si>
  <si>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</si>
  <si>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</si>
  <si>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</si>
  <si>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</si>
  <si>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</si>
  <si>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</si>
  <si>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</si>
  <si>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</si>
  <si>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</si>
  <si>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</si>
  <si>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</si>
  <si>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</si>
  <si>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</si>
  <si>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</si>
  <si>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</si>
  <si>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</si>
  <si>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</si>
  <si>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</si>
  <si>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</si>
  <si>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</si>
  <si>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</si>
  <si>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</si>
  <si>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</si>
  <si>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</si>
  <si>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</si>
  <si>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</si>
  <si>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</si>
  <si>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</si>
  <si>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</si>
  <si>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</si>
  <si>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</si>
  <si>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</si>
  <si>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</si>
  <si>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</si>
  <si>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</si>
  <si>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</si>
  <si>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</si>
  <si>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</si>
  <si>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</si>
  <si>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</si>
  <si>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</si>
  <si>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</si>
  <si>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</si>
  <si>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</si>
  <si>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</si>
  <si>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</si>
  <si>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</si>
  <si>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</si>
  <si>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</si>
  <si>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</si>
  <si>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</si>
  <si>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</si>
  <si>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</si>
  <si>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</si>
  <si>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</si>
  <si>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</si>
  <si>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</si>
  <si>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</si>
  <si>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</si>
  <si>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</si>
  <si>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</si>
  <si>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</si>
  <si>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</si>
  <si>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</si>
  <si>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</si>
  <si>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</si>
  <si>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</si>
  <si>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</si>
  <si>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</si>
  <si>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</si>
  <si>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</si>
  <si>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</si>
  <si>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</si>
  <si>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</si>
  <si>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</si>
  <si>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</si>
  <si>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</si>
  <si>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</si>
  <si>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</si>
  <si>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</si>
  <si>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</si>
  <si>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</si>
  <si>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</si>
  <si>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</si>
  <si>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</si>
  <si>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</si>
  <si>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</si>
  <si>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</si>
  <si>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</si>
  <si>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</si>
  <si>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</si>
  <si>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</si>
  <si>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</si>
  <si>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</si>
  <si>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</si>
  <si>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</si>
  <si>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</si>
  <si>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</si>
  <si>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</si>
  <si>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</si>
  <si>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</si>
  <si>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</si>
  <si>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</si>
  <si>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</si>
  <si>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</si>
  <si>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</si>
  <si>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</si>
  <si>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</si>
  <si>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</si>
  <si>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</si>
  <si>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</si>
  <si>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</si>
  <si>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</si>
  <si>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</si>
  <si>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</si>
  <si>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</si>
  <si>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</si>
  <si>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</si>
  <si>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</si>
  <si>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</si>
  <si>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</si>
  <si>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</si>
  <si>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</si>
  <si>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</si>
  <si>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</si>
  <si>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</si>
  <si>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</si>
  <si>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</si>
  <si>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</si>
  <si>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</si>
  <si>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</si>
  <si>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Observations</t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</si>
  <si>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</si>
  <si>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</si>
  <si>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</si>
  <si>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</si>
  <si>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</si>
  <si>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</si>
  <si>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</si>
  <si>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</si>
  <si>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</si>
  <si>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</si>
  <si>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</si>
  <si>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</si>
  <si>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</si>
  <si>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</si>
  <si>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</si>
  <si>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</si>
  <si>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</si>
  <si>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</si>
  <si>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</si>
  <si>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</si>
  <si>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</si>
  <si>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</si>
  <si>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</si>
  <si>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</si>
  <si>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</si>
  <si>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</si>
  <si>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</si>
  <si>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</si>
  <si>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Avergage Goal (successful projects)</t>
  </si>
  <si>
    <t>This workbook contains an analysis of 4,115 Kickstart projects launched since 2009.</t>
  </si>
  <si>
    <t>"Campaign Status by Sub-category" tab contains a pivot table and pivot chart reflecting the relationship between Sub-categories of projects and their outcome.</t>
  </si>
  <si>
    <t>"Campaign Status by Category" tab contains a pivot table and pivot chart reflecting the relationship between Categories of projects and their outcome.</t>
  </si>
  <si>
    <t>"Campaign Status by Month" tab contains a pivot table and pivot chart reflecting the relationship between the date of launch (month) and the extent to which the project met its initial goal.</t>
  </si>
  <si>
    <t>"Bonus" tab contains a summary table reflecting the relationship between the initial goal of a project and the likelihood of its success.</t>
  </si>
  <si>
    <t>Results of various analyses are contained in the following tabs:</t>
  </si>
  <si>
    <t>"Regression Analysis Results" tab contains details of a regression analysis conducted to validate the hypothesis that projects with lower goals enjoy higher success rates.</t>
  </si>
  <si>
    <t>"Raw Data" tab contains details of the 4,115 projects used in this exercise.</t>
  </si>
  <si>
    <t>Nov. 8, 2017</t>
  </si>
  <si>
    <t xml:space="preserve"> </t>
  </si>
  <si>
    <t>Please see the accompanying MS Word document (Observations_Notes.docx) for insights gleaned from the analyses referenced above.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</si>
</sst>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0" fillId="0" borderId="0" xfId="0" applyBorder="1"/>
    <xf numFmtId="0" fontId="5" fillId="0" borderId="0" xfId="0" applyFont="1" applyBorder="1"/>
    <xf numFmtId="0" fontId="4" fillId="0" borderId="0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3-48E2-A403-3C9EE39BA0C0}"/>
            </c:ext>
          </c:extLst>
        </c:ser>
        <c:ser>
          <c:idx val="1"/>
          <c:order val="1"/>
          <c:tx>
            <c:strRef>
              <c:f>'Campaign 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3-48E2-A403-3C9EE39BA0C0}"/>
            </c:ext>
          </c:extLst>
        </c:ser>
        <c:ser>
          <c:idx val="2"/>
          <c:order val="2"/>
          <c:tx>
            <c:strRef>
              <c:f>'Campaign 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F3-48E2-A403-3C9EE39BA0C0}"/>
            </c:ext>
          </c:extLst>
        </c:ser>
        <c:ser>
          <c:idx val="3"/>
          <c:order val="3"/>
          <c:tx>
            <c:strRef>
              <c:f>'Campaign 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6-48A3-9B56-648A9C365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300824"/>
        <c:axId val="537301152"/>
      </c:barChart>
      <c:catAx>
        <c:axId val="53730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01152"/>
        <c:crosses val="autoZero"/>
        <c:auto val="1"/>
        <c:lblAlgn val="ctr"/>
        <c:lblOffset val="100"/>
        <c:noMultiLvlLbl val="0"/>
      </c:catAx>
      <c:valAx>
        <c:axId val="5373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0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9-4F44-AA48-2F2DCC9E3F07}"/>
            </c:ext>
          </c:extLst>
        </c:ser>
        <c:ser>
          <c:idx val="1"/>
          <c:order val="1"/>
          <c:tx>
            <c:strRef>
              <c:f>'Campaign 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E9-4F44-AA48-2F2DCC9E3F07}"/>
            </c:ext>
          </c:extLst>
        </c:ser>
        <c:ser>
          <c:idx val="2"/>
          <c:order val="2"/>
          <c:tx>
            <c:strRef>
              <c:f>'Campaign Status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C-4C19-B41B-82057E3A6330}"/>
            </c:ext>
          </c:extLst>
        </c:ser>
        <c:ser>
          <c:idx val="3"/>
          <c:order val="3"/>
          <c:tx>
            <c:strRef>
              <c:f>'Campaign Status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C-4C19-B41B-82057E3A6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284192"/>
        <c:axId val="545897304"/>
      </c:barChart>
      <c:catAx>
        <c:axId val="5402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97304"/>
        <c:crosses val="autoZero"/>
        <c:auto val="1"/>
        <c:lblAlgn val="ctr"/>
        <c:lblOffset val="100"/>
        <c:noMultiLvlLbl val="0"/>
      </c:catAx>
      <c:valAx>
        <c:axId val="54589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by Month!PivotTable4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Status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C-47AB-8DAC-9C3671690CC2}"/>
            </c:ext>
          </c:extLst>
        </c:ser>
        <c:ser>
          <c:idx val="1"/>
          <c:order val="1"/>
          <c:tx>
            <c:strRef>
              <c:f>'Campaign 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C-47AB-8DAC-9C3671690CC2}"/>
            </c:ext>
          </c:extLst>
        </c:ser>
        <c:ser>
          <c:idx val="2"/>
          <c:order val="2"/>
          <c:tx>
            <c:strRef>
              <c:f>'Campaign Status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Status by Month'!$D$6:$D$18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7C-47AB-8DAC-9C367169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529960"/>
        <c:axId val="547532584"/>
      </c:lineChart>
      <c:catAx>
        <c:axId val="54752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32584"/>
        <c:crosses val="autoZero"/>
        <c:auto val="1"/>
        <c:lblAlgn val="ctr"/>
        <c:lblOffset val="100"/>
        <c:noMultiLvlLbl val="0"/>
      </c:catAx>
      <c:valAx>
        <c:axId val="54753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E5-4BC5-81E0-1ECA2EDAD96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E5-4BC5-81E0-1ECA2EDAD96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E5-4BC5-81E0-1ECA2EDAD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810528"/>
        <c:axId val="583800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E5-4BC5-81E0-1ECA2EDAD96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E5-4BC5-81E0-1ECA2EDAD96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E5-4BC5-81E0-1ECA2EDAD9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E5-4BC5-81E0-1ECA2EDAD96F}"/>
                  </c:ext>
                </c:extLst>
              </c15:ser>
            </c15:filteredLineSeries>
          </c:ext>
        </c:extLst>
      </c:lineChart>
      <c:catAx>
        <c:axId val="58381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00688"/>
        <c:crosses val="autoZero"/>
        <c:auto val="1"/>
        <c:lblAlgn val="ctr"/>
        <c:lblOffset val="100"/>
        <c:noMultiLvlLbl val="0"/>
      </c:catAx>
      <c:valAx>
        <c:axId val="5838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104775</xdr:rowOff>
    </xdr:from>
    <xdr:to>
      <xdr:col>17</xdr:col>
      <xdr:colOff>533400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59AA1-DCF2-40AE-B720-08B64D51D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161924</xdr:rowOff>
    </xdr:from>
    <xdr:to>
      <xdr:col>13</xdr:col>
      <xdr:colOff>542925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1FD8B-E98B-40B2-974C-2E23F752A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47625</xdr:rowOff>
    </xdr:from>
    <xdr:to>
      <xdr:col>16</xdr:col>
      <xdr:colOff>409575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C2AF2-2607-4579-90E8-8695E3B10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390524</xdr:colOff>
      <xdr:row>13</xdr:row>
      <xdr:rowOff>57149</xdr:rowOff>
    </xdr:from>
    <xdr:to>
      <xdr:col>9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E0884-FE8F-4B02-BCD4-BA66C40B1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tiev" refreshedDate="43044.368144560183" createdVersion="6" refreshedVersion="6" minRefreshableVersion="3" recordCount="4114" xr:uid="{BC68119B-3DD7-4D38-8359-FD8AF5DA27B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tiev" refreshedDate="43044.399348032406" createdVersion="6" refreshedVersion="6" minRefreshableVersion="3" recordCount="4114" xr:uid="{A96315B4-6628-4AA0-92D6-08A31EDA2E6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BD5AF-AE7A-4E27-811B-4C9723CAEA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5AA97-40A1-4796-A701-0EA7FA73AC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7F965-0A52-4A4F-92D7-D446CDE5CDD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0CE1C-A078-4CAD-AED0-FC32C8D8AA75}">
  <dimension ref="A1:R19"/>
  <sheetViews>
    <sheetView showGridLines="0" tabSelected="1" zoomScale="90" zoomScaleNormal="90" workbookViewId="0">
      <selection activeCell="A20" sqref="A20"/>
    </sheetView>
  </sheetViews>
  <sheetFormatPr defaultRowHeight="15" x14ac:dyDescent="0.25"/>
  <cols>
    <col min="1" max="16384" width="9.140625" style="18"/>
  </cols>
  <sheetData>
    <row r="1" spans="1:18" ht="15.75" x14ac:dyDescent="0.25">
      <c r="A1" s="20" t="s">
        <v>8438</v>
      </c>
    </row>
    <row r="2" spans="1:18" ht="15.75" x14ac:dyDescent="0.25">
      <c r="A2" s="20"/>
    </row>
    <row r="3" spans="1:18" ht="18.75" x14ac:dyDescent="0.3">
      <c r="A3" s="19" t="s">
        <v>8430</v>
      </c>
      <c r="R3" s="18" t="s">
        <v>8439</v>
      </c>
    </row>
    <row r="4" spans="1:18" ht="18.75" x14ac:dyDescent="0.3">
      <c r="A4" s="19"/>
    </row>
    <row r="5" spans="1:18" ht="18.75" x14ac:dyDescent="0.3">
      <c r="A5" s="19" t="s">
        <v>8435</v>
      </c>
    </row>
    <row r="7" spans="1:18" ht="18.75" x14ac:dyDescent="0.3">
      <c r="B7" s="19" t="s">
        <v>8432</v>
      </c>
    </row>
    <row r="9" spans="1:18" ht="18.75" x14ac:dyDescent="0.3">
      <c r="B9" s="19" t="s">
        <v>8431</v>
      </c>
    </row>
    <row r="11" spans="1:18" ht="18.75" x14ac:dyDescent="0.3">
      <c r="B11" s="19" t="s">
        <v>8433</v>
      </c>
    </row>
    <row r="13" spans="1:18" ht="18.75" x14ac:dyDescent="0.3">
      <c r="B13" s="19" t="s">
        <v>8434</v>
      </c>
    </row>
    <row r="15" spans="1:18" ht="18.75" x14ac:dyDescent="0.3">
      <c r="B15" s="19" t="s">
        <v>8436</v>
      </c>
    </row>
    <row r="17" spans="1:2" ht="18.75" x14ac:dyDescent="0.3">
      <c r="B17" s="19" t="s">
        <v>8437</v>
      </c>
    </row>
    <row r="19" spans="1:2" ht="18.75" x14ac:dyDescent="0.3">
      <c r="A19" s="19" t="s">
        <v>8440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4DB4-E794-40E9-9A61-DFD8FB129629}"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010EE-9DBD-42EE-9160-23F56E372EE1}">
  <dimension ref="A1:F47"/>
  <sheetViews>
    <sheetView topLeftCell="A2" zoomScale="86" zoomScaleNormal="86" workbookViewId="0">
      <selection activeCell="O26" sqref="O26"/>
    </sheetView>
  </sheetViews>
  <sheetFormatPr defaultRowHeight="15" x14ac:dyDescent="0.25"/>
  <cols>
    <col min="1" max="1" width="17.7109375" bestFit="1" customWidth="1"/>
    <col min="2" max="2" width="16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57031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75EA-3C13-4836-81EC-DF4BBA2A808D}">
  <dimension ref="A1:E18"/>
  <sheetViews>
    <sheetView workbookViewId="0">
      <selection activeCell="R17" sqref="R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1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1" t="s">
        <v>8367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5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1" t="s">
        <v>8368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5">
      <c r="A13" s="11" t="s">
        <v>8369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5">
      <c r="A14" s="11" t="s">
        <v>8370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5">
      <c r="A15" s="11" t="s">
        <v>8371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5">
      <c r="A16" s="11" t="s">
        <v>8372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5">
      <c r="A17" s="11" t="s">
        <v>8378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5">
      <c r="A18" s="11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4" zoomScale="60" zoomScaleNormal="60" workbookViewId="0">
      <selection activeCell="M4117" sqref="M41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3.7109375" bestFit="1" customWidth="1"/>
    <col min="18" max="18" width="18.28515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11" si="4">(J3/86400)+25569+(-5/24)</f>
        <v>42766.392164351848</v>
      </c>
      <c r="T3" s="10">
        <f t="shared" ref="T3:T66" si="5">(I3/86400)+25569+(-8/24)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ref="S12:S66" si="6">(J12/86400)+25569+(-8/24)</f>
        <v>41779.734710648147</v>
      </c>
      <c r="T12" s="10">
        <f t="shared" si="5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6"/>
        <v>42572.445162037031</v>
      </c>
      <c r="T13" s="10">
        <f t="shared" si="5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6"/>
        <v>41791.379918981482</v>
      </c>
      <c r="T14" s="10">
        <f t="shared" si="5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6"/>
        <v>42508.343854166662</v>
      </c>
      <c r="T15" s="10">
        <f t="shared" si="5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6"/>
        <v>41807.693148148144</v>
      </c>
      <c r="T16" s="10">
        <f t="shared" si="5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6"/>
        <v>42256.058541666665</v>
      </c>
      <c r="T17" s="10">
        <f t="shared" si="5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6"/>
        <v>41760.463090277779</v>
      </c>
      <c r="T18" s="10">
        <f t="shared" si="5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6"/>
        <v>41917.398402777777</v>
      </c>
      <c r="T19" s="10">
        <f t="shared" si="5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6"/>
        <v>41869.208981481475</v>
      </c>
      <c r="T20" s="10">
        <f t="shared" si="5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6"/>
        <v>42175.483032407406</v>
      </c>
      <c r="T21" s="10">
        <f t="shared" si="5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6"/>
        <v>42200.424907407403</v>
      </c>
      <c r="T22" s="10">
        <f t="shared" si="5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6"/>
        <v>41878.293854166666</v>
      </c>
      <c r="T23" s="10">
        <f t="shared" si="5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6"/>
        <v>41989.578009259254</v>
      </c>
      <c r="T24" s="10">
        <f t="shared" si="5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6"/>
        <v>42097.445613425924</v>
      </c>
      <c r="T25" s="10">
        <f t="shared" si="5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6"/>
        <v>42229.486840277772</v>
      </c>
      <c r="T26" s="10">
        <f t="shared" si="5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6"/>
        <v>42317.691678240742</v>
      </c>
      <c r="T27" s="10">
        <f t="shared" si="5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6"/>
        <v>41828.182222222218</v>
      </c>
      <c r="T28" s="10">
        <f t="shared" si="5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6"/>
        <v>41928.831400462957</v>
      </c>
      <c r="T29" s="10">
        <f t="shared" si="5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6"/>
        <v>42324.630601851844</v>
      </c>
      <c r="T30" s="10">
        <f t="shared" si="5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6"/>
        <v>41812.339907407404</v>
      </c>
      <c r="T31" s="10">
        <f t="shared" si="5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6"/>
        <v>41841.959664351853</v>
      </c>
      <c r="T32" s="10">
        <f t="shared" si="5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6"/>
        <v>42376.458726851844</v>
      </c>
      <c r="T33" s="10">
        <f t="shared" si="5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6"/>
        <v>42461.294178240736</v>
      </c>
      <c r="T34" s="10">
        <f t="shared" si="5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6"/>
        <v>42286.327557870369</v>
      </c>
      <c r="T35" s="10">
        <f t="shared" si="5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6"/>
        <v>41840.988437499997</v>
      </c>
      <c r="T36" s="10">
        <f t="shared" si="5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6"/>
        <v>42097.958495370367</v>
      </c>
      <c r="T37" s="10">
        <f t="shared" si="5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6"/>
        <v>42067.973668981482</v>
      </c>
      <c r="T38" s="10">
        <f t="shared" si="5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6"/>
        <v>42032.359710648147</v>
      </c>
      <c r="T39" s="10">
        <f t="shared" si="5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6"/>
        <v>41374.72388888889</v>
      </c>
      <c r="T40" s="10">
        <f t="shared" si="5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6"/>
        <v>41753.713749999995</v>
      </c>
      <c r="T41" s="10">
        <f t="shared" si="5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6"/>
        <v>41788.880648148144</v>
      </c>
      <c r="T42" s="10">
        <f t="shared" si="5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6"/>
        <v>41887.235578703701</v>
      </c>
      <c r="T43" s="10">
        <f t="shared" si="5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6"/>
        <v>41971.305856481478</v>
      </c>
      <c r="T44" s="10">
        <f t="shared" si="5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6"/>
        <v>41802.457013888888</v>
      </c>
      <c r="T45" s="10">
        <f t="shared" si="5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6"/>
        <v>41873.765474537031</v>
      </c>
      <c r="T46" s="10">
        <f t="shared" si="5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6"/>
        <v>42457.290590277778</v>
      </c>
      <c r="T47" s="10">
        <f t="shared" si="5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6"/>
        <v>42323.631643518514</v>
      </c>
      <c r="T48" s="10">
        <f t="shared" si="5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6"/>
        <v>41932.486192129625</v>
      </c>
      <c r="T49" s="10">
        <f t="shared" si="5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6"/>
        <v>42033.183564814812</v>
      </c>
      <c r="T50" s="10">
        <f t="shared" si="5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6"/>
        <v>42270.843113425923</v>
      </c>
      <c r="T51" s="10">
        <f t="shared" si="5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6"/>
        <v>41995.419652777775</v>
      </c>
      <c r="T52" s="10">
        <f t="shared" si="5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6"/>
        <v>42196.59533564814</v>
      </c>
      <c r="T53" s="10">
        <f t="shared" si="5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6"/>
        <v>41807.368587962963</v>
      </c>
      <c r="T54" s="10">
        <f t="shared" si="5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6"/>
        <v>41719.215798611105</v>
      </c>
      <c r="T55" s="10">
        <f t="shared" si="5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6"/>
        <v>42333.379872685182</v>
      </c>
      <c r="T56" s="10">
        <f t="shared" si="5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6"/>
        <v>42496.635601851849</v>
      </c>
      <c r="T57" s="10">
        <f t="shared" si="5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6"/>
        <v>42149.215555555558</v>
      </c>
      <c r="T58" s="10">
        <f t="shared" si="5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6"/>
        <v>42089.499560185184</v>
      </c>
      <c r="T59" s="10">
        <f t="shared" si="5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6"/>
        <v>41932.411712962959</v>
      </c>
      <c r="T60" s="10">
        <f t="shared" si="5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6"/>
        <v>42229.902499999997</v>
      </c>
      <c r="T61" s="10">
        <f t="shared" si="5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6"/>
        <v>41701.568483796298</v>
      </c>
      <c r="T62" s="10">
        <f t="shared" si="5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6"/>
        <v>41409.480983796289</v>
      </c>
      <c r="T63" s="10">
        <f t="shared" si="5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6"/>
        <v>41311.466180555552</v>
      </c>
      <c r="T64" s="10">
        <f t="shared" si="5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6"/>
        <v>41612.578854166662</v>
      </c>
      <c r="T65" s="10">
        <f t="shared" si="5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6"/>
        <v>41432.684965277775</v>
      </c>
      <c r="T66" s="10">
        <f t="shared" si="5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RIGHT(N67,LEN(N67)-SEARCH("/",N67))</f>
        <v>shorts</v>
      </c>
      <c r="S67" s="10">
        <f t="shared" ref="S67:S130" si="11">(J67/86400)+25569+(-8/24)</f>
        <v>41835.487893518519</v>
      </c>
      <c r="T67" s="10">
        <f t="shared" ref="T67:T130" si="12">(I67/86400)+25569+(-8/24)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42539.516435185178</v>
      </c>
      <c r="T68" s="10">
        <f t="shared" si="12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41075.250046296293</v>
      </c>
      <c r="T69" s="10">
        <f t="shared" si="12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41663.23600694444</v>
      </c>
      <c r="T70" s="10">
        <f t="shared" si="12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40785.854456018518</v>
      </c>
      <c r="T71" s="10">
        <f t="shared" si="12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40730.563020833331</v>
      </c>
      <c r="T72" s="10">
        <f t="shared" si="12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40996.938159722216</v>
      </c>
      <c r="T73" s="10">
        <f t="shared" si="12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41207.676863425928</v>
      </c>
      <c r="T74" s="10">
        <f t="shared" si="12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40587.423425925925</v>
      </c>
      <c r="T75" s="10">
        <f t="shared" si="12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42360.153877314813</v>
      </c>
      <c r="T76" s="10">
        <f t="shared" si="12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41356.875833333332</v>
      </c>
      <c r="T77" s="10">
        <f t="shared" si="12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40844.358310185184</v>
      </c>
      <c r="T78" s="10">
        <f t="shared" si="12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40996.811539351846</v>
      </c>
      <c r="T79" s="10">
        <f t="shared" si="12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42604.397233796299</v>
      </c>
      <c r="T80" s="10">
        <f t="shared" si="12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41724.443206018514</v>
      </c>
      <c r="T81" s="10">
        <f t="shared" si="12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41582.750648148147</v>
      </c>
      <c r="T82" s="10">
        <f t="shared" si="12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41099.825543981475</v>
      </c>
      <c r="T83" s="10">
        <f t="shared" si="12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40795.486817129626</v>
      </c>
      <c r="T84" s="10">
        <f t="shared" si="12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42042.282280092586</v>
      </c>
      <c r="T85" s="10">
        <f t="shared" si="12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40648.42460648148</v>
      </c>
      <c r="T86" s="10">
        <f t="shared" si="12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40778.792094907403</v>
      </c>
      <c r="T87" s="10">
        <f t="shared" si="12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42291.222743055558</v>
      </c>
      <c r="T88" s="10">
        <f t="shared" si="12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40322.206053240741</v>
      </c>
      <c r="T89" s="10">
        <f t="shared" si="12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41786.325590277775</v>
      </c>
      <c r="T90" s="10">
        <f t="shared" si="12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41402.418888888882</v>
      </c>
      <c r="T91" s="10">
        <f t="shared" si="12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40705.964108796295</v>
      </c>
      <c r="T92" s="10">
        <f t="shared" si="12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40619.069027777776</v>
      </c>
      <c r="T93" s="10">
        <f t="shared" si="12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42720.865543981483</v>
      </c>
      <c r="T94" s="10">
        <f t="shared" si="12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41065.524733796294</v>
      </c>
      <c r="T95" s="10">
        <f t="shared" si="12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41716.384513888886</v>
      </c>
      <c r="T96" s="10">
        <f t="shared" si="12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40934.671770833331</v>
      </c>
      <c r="T97" s="10">
        <f t="shared" si="12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40324.32917824074</v>
      </c>
      <c r="T98" s="10">
        <f t="shared" si="12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40705.801874999997</v>
      </c>
      <c r="T99" s="10">
        <f t="shared" si="12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41214.461504629631</v>
      </c>
      <c r="T100" s="10">
        <f t="shared" si="12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41631.569432870368</v>
      </c>
      <c r="T101" s="10">
        <f t="shared" si="12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41197.419976851852</v>
      </c>
      <c r="T102" s="10">
        <f t="shared" si="12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41274.443402777775</v>
      </c>
      <c r="T103" s="10">
        <f t="shared" si="12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40504.797835648147</v>
      </c>
      <c r="T104" s="10">
        <f t="shared" si="12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41682.472569444442</v>
      </c>
      <c r="T105" s="10">
        <f t="shared" si="12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40612.361874999995</v>
      </c>
      <c r="T106" s="10">
        <f t="shared" si="12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42485.391435185178</v>
      </c>
      <c r="T107" s="10">
        <f t="shared" si="12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40987.443298611106</v>
      </c>
      <c r="T108" s="10">
        <f t="shared" si="12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40635.649155092593</v>
      </c>
      <c r="T109" s="10">
        <f t="shared" si="12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41365.279745370368</v>
      </c>
      <c r="T110" s="10">
        <f t="shared" si="12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40569.692476851851</v>
      </c>
      <c r="T111" s="10">
        <f t="shared" si="12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41557.616354166668</v>
      </c>
      <c r="T112" s="10">
        <f t="shared" si="12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42124.999849537031</v>
      </c>
      <c r="T113" s="10">
        <f t="shared" si="12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41717.709699074076</v>
      </c>
      <c r="T114" s="10">
        <f t="shared" si="12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40753.425092592588</v>
      </c>
      <c r="T115" s="10">
        <f t="shared" si="12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40860.940833333334</v>
      </c>
      <c r="T116" s="10">
        <f t="shared" si="12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40918.405601851853</v>
      </c>
      <c r="T117" s="10">
        <f t="shared" si="12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40595.163831018515</v>
      </c>
      <c r="T118" s="10">
        <f t="shared" si="12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40248.501666666663</v>
      </c>
      <c r="T119" s="10">
        <f t="shared" si="12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40722.720324074071</v>
      </c>
      <c r="T120" s="10">
        <f t="shared" si="12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40738.735949074071</v>
      </c>
      <c r="T121" s="10">
        <f t="shared" si="12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42615.716516203705</v>
      </c>
      <c r="T122" s="10">
        <f t="shared" si="12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42096.371643518512</v>
      </c>
      <c r="T123" s="10">
        <f t="shared" si="12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42593.098460648143</v>
      </c>
      <c r="T124" s="10">
        <f t="shared" si="12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41904.448657407404</v>
      </c>
      <c r="T125" s="10">
        <f t="shared" si="12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42114.595393518517</v>
      </c>
      <c r="T126" s="10">
        <f t="shared" si="12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42709.66064814815</v>
      </c>
      <c r="T127" s="10">
        <f t="shared" si="12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42135.256215277775</v>
      </c>
      <c r="T128" s="10">
        <f t="shared" si="12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42067.290983796294</v>
      </c>
      <c r="T129" s="10">
        <f t="shared" si="12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42627.894594907404</v>
      </c>
      <c r="T130" s="10">
        <f t="shared" si="12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 s="6" t="e">
        <f t="shared" ref="P131:P194" si="14">E131/L131</f>
        <v>#DIV/0!</v>
      </c>
      <c r="Q131" t="str">
        <f t="shared" ref="Q131:Q194" si="15">LEFT(N131,SEARCH("/",N131,1)-1)</f>
        <v>film &amp; video</v>
      </c>
      <c r="R131" t="str">
        <f t="shared" ref="R131:R194" si="16">RIGHT(N131,LEN(N131)-SEARCH("/",N131))</f>
        <v>science fiction</v>
      </c>
      <c r="S131" s="10">
        <f t="shared" ref="S131:S194" si="17">(J131/86400)+25569+(-8/24)</f>
        <v>41882.603969907403</v>
      </c>
      <c r="T131" s="10">
        <f t="shared" ref="T131:T194" si="18">(I131/86400)+25569+(-8/24)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0">
        <f t="shared" si="17"/>
        <v>41778.582083333335</v>
      </c>
      <c r="T132" s="10">
        <f t="shared" si="18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10">
        <f t="shared" si="17"/>
        <v>42541.504178240742</v>
      </c>
      <c r="T133" s="10">
        <f t="shared" si="18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0">
        <f t="shared" si="17"/>
        <v>41905.47924768518</v>
      </c>
      <c r="T134" s="10">
        <f t="shared" si="18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0">
        <f t="shared" si="17"/>
        <v>42491.474351851844</v>
      </c>
      <c r="T135" s="10">
        <f t="shared" si="18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10">
        <f t="shared" si="17"/>
        <v>42221.576597222222</v>
      </c>
      <c r="T136" s="10">
        <f t="shared" si="18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0">
        <f t="shared" si="17"/>
        <v>41788.048576388886</v>
      </c>
      <c r="T137" s="10">
        <f t="shared" si="18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0">
        <f t="shared" si="17"/>
        <v>42096.076782407406</v>
      </c>
      <c r="T138" s="10">
        <f t="shared" si="18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10">
        <f t="shared" si="17"/>
        <v>42239.240659722222</v>
      </c>
      <c r="T139" s="10">
        <f t="shared" si="18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0">
        <f t="shared" si="17"/>
        <v>42185.924085648141</v>
      </c>
      <c r="T140" s="10">
        <f t="shared" si="18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0">
        <f t="shared" si="17"/>
        <v>42187.587638888886</v>
      </c>
      <c r="T141" s="10">
        <f t="shared" si="18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10">
        <f t="shared" si="17"/>
        <v>42052.864953703705</v>
      </c>
      <c r="T142" s="10">
        <f t="shared" si="18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0">
        <f t="shared" si="17"/>
        <v>42109.819710648146</v>
      </c>
      <c r="T143" s="10">
        <f t="shared" si="18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0">
        <f t="shared" si="17"/>
        <v>41938.559930555552</v>
      </c>
      <c r="T144" s="10">
        <f t="shared" si="18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10">
        <f t="shared" si="17"/>
        <v>42558.730810185181</v>
      </c>
      <c r="T145" s="10">
        <f t="shared" si="18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0">
        <f t="shared" si="17"/>
        <v>42047.429074074076</v>
      </c>
      <c r="T146" s="10">
        <f t="shared" si="18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0">
        <f t="shared" si="17"/>
        <v>42200.208935185183</v>
      </c>
      <c r="T147" s="10">
        <f t="shared" si="18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0">
        <f t="shared" si="17"/>
        <v>42692.682847222219</v>
      </c>
      <c r="T148" s="10">
        <f t="shared" si="18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10">
        <f t="shared" si="17"/>
        <v>41969.434490740743</v>
      </c>
      <c r="T149" s="10">
        <f t="shared" si="18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0">
        <f t="shared" si="17"/>
        <v>42396.948333333326</v>
      </c>
      <c r="T150" s="10">
        <f t="shared" si="18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0">
        <f t="shared" si="17"/>
        <v>41967.838773148142</v>
      </c>
      <c r="T151" s="10">
        <f t="shared" si="18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0">
        <f t="shared" si="17"/>
        <v>42089.82849537037</v>
      </c>
      <c r="T152" s="10">
        <f t="shared" si="18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0">
        <f t="shared" si="17"/>
        <v>42113.217488425922</v>
      </c>
      <c r="T153" s="10">
        <f t="shared" si="18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0">
        <f t="shared" si="17"/>
        <v>41874.744212962956</v>
      </c>
      <c r="T154" s="10">
        <f t="shared" si="18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0">
        <f t="shared" si="17"/>
        <v>41933.252824074072</v>
      </c>
      <c r="T155" s="10">
        <f t="shared" si="18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0">
        <f t="shared" si="17"/>
        <v>42115.214062499996</v>
      </c>
      <c r="T156" s="10">
        <f t="shared" si="18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0">
        <f t="shared" si="17"/>
        <v>42168.226099537038</v>
      </c>
      <c r="T157" s="10">
        <f t="shared" si="18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0">
        <f t="shared" si="17"/>
        <v>41793.791620370372</v>
      </c>
      <c r="T158" s="10">
        <f t="shared" si="18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0">
        <f t="shared" si="17"/>
        <v>42396.578379629624</v>
      </c>
      <c r="T159" s="10">
        <f t="shared" si="18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10">
        <f t="shared" si="17"/>
        <v>41903.743379629625</v>
      </c>
      <c r="T160" s="10">
        <f t="shared" si="18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0">
        <f t="shared" si="17"/>
        <v>42514.101215277777</v>
      </c>
      <c r="T161" s="10">
        <f t="shared" si="18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10">
        <f t="shared" si="17"/>
        <v>42171.57975694444</v>
      </c>
      <c r="T162" s="10">
        <f t="shared" si="18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0">
        <f t="shared" si="17"/>
        <v>41792.354108796295</v>
      </c>
      <c r="T163" s="10">
        <f t="shared" si="18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0">
        <f t="shared" si="17"/>
        <v>41834.79347222222</v>
      </c>
      <c r="T164" s="10">
        <f t="shared" si="18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10">
        <f t="shared" si="17"/>
        <v>42243.627939814811</v>
      </c>
      <c r="T165" s="10">
        <f t="shared" si="18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0">
        <f t="shared" si="17"/>
        <v>41841.429409722223</v>
      </c>
      <c r="T166" s="10">
        <f t="shared" si="18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10">
        <f t="shared" si="17"/>
        <v>42351.325509259252</v>
      </c>
      <c r="T167" s="10">
        <f t="shared" si="18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0">
        <f t="shared" si="17"/>
        <v>42720.742615740739</v>
      </c>
      <c r="T168" s="10">
        <f t="shared" si="18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0">
        <f t="shared" si="17"/>
        <v>42160.594155092585</v>
      </c>
      <c r="T169" s="10">
        <f t="shared" si="18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0">
        <f t="shared" si="17"/>
        <v>42052.501967592594</v>
      </c>
      <c r="T170" s="10">
        <f t="shared" si="18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0">
        <f t="shared" si="17"/>
        <v>41900.171979166662</v>
      </c>
      <c r="T171" s="10">
        <f t="shared" si="18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0">
        <f t="shared" si="17"/>
        <v>42216.644479166665</v>
      </c>
      <c r="T172" s="10">
        <f t="shared" si="18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0">
        <f t="shared" si="17"/>
        <v>42533.847384259258</v>
      </c>
      <c r="T173" s="10">
        <f t="shared" si="18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0">
        <f t="shared" si="17"/>
        <v>42047.061608796292</v>
      </c>
      <c r="T174" s="10">
        <f t="shared" si="18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0">
        <f t="shared" si="17"/>
        <v>42033.239675925921</v>
      </c>
      <c r="T175" s="10">
        <f t="shared" si="18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10">
        <f t="shared" si="17"/>
        <v>42072.42564814815</v>
      </c>
      <c r="T176" s="10">
        <f t="shared" si="18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0">
        <f t="shared" si="17"/>
        <v>41855.444571759253</v>
      </c>
      <c r="T177" s="10">
        <f t="shared" si="18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10">
        <f t="shared" si="17"/>
        <v>42191.490729166668</v>
      </c>
      <c r="T178" s="10">
        <f t="shared" si="18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0">
        <f t="shared" si="17"/>
        <v>42069.714421296296</v>
      </c>
      <c r="T179" s="10">
        <f t="shared" si="18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10">
        <f t="shared" si="17"/>
        <v>42304.622048611105</v>
      </c>
      <c r="T180" s="10">
        <f t="shared" si="18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0">
        <f t="shared" si="17"/>
        <v>42402.747164351851</v>
      </c>
      <c r="T181" s="10">
        <f t="shared" si="18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0">
        <f t="shared" si="17"/>
        <v>42067.657905092587</v>
      </c>
      <c r="T182" s="10">
        <f t="shared" si="18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0">
        <f t="shared" si="17"/>
        <v>42147.408506944441</v>
      </c>
      <c r="T183" s="10">
        <f t="shared" si="18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10">
        <f t="shared" si="17"/>
        <v>42711.678611111107</v>
      </c>
      <c r="T184" s="10">
        <f t="shared" si="18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0">
        <f t="shared" si="17"/>
        <v>41939.476967592593</v>
      </c>
      <c r="T185" s="10">
        <f t="shared" si="18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0">
        <f t="shared" si="17"/>
        <v>41825.45789351852</v>
      </c>
      <c r="T186" s="10">
        <f t="shared" si="18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0">
        <f t="shared" si="17"/>
        <v>42570.577997685185</v>
      </c>
      <c r="T187" s="10">
        <f t="shared" si="18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10">
        <f t="shared" si="17"/>
        <v>42767.479560185187</v>
      </c>
      <c r="T188" s="10">
        <f t="shared" si="18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0">
        <f t="shared" si="17"/>
        <v>42181.90112268518</v>
      </c>
      <c r="T189" s="10">
        <f t="shared" si="18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10">
        <f t="shared" si="17"/>
        <v>41856.849710648145</v>
      </c>
      <c r="T190" s="10">
        <f t="shared" si="18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0">
        <f t="shared" si="17"/>
        <v>42556.357372685183</v>
      </c>
      <c r="T191" s="10">
        <f t="shared" si="18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0">
        <f t="shared" si="17"/>
        <v>42527.317662037036</v>
      </c>
      <c r="T192" s="10">
        <f t="shared" si="18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0">
        <f t="shared" si="17"/>
        <v>42239.108078703699</v>
      </c>
      <c r="T193" s="10">
        <f t="shared" si="18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0">
        <f t="shared" si="17"/>
        <v>41899.458703703705</v>
      </c>
      <c r="T194" s="10">
        <f t="shared" si="18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 s="6" t="e">
        <f t="shared" ref="P195:P258" si="20">E195/L195</f>
        <v>#DIV/0!</v>
      </c>
      <c r="Q195" t="str">
        <f t="shared" ref="Q195:Q258" si="21">LEFT(N195,SEARCH("/",N195,1)-1)</f>
        <v>film &amp; video</v>
      </c>
      <c r="R195" t="str">
        <f t="shared" ref="R195:R258" si="22">RIGHT(N195,LEN(N195)-SEARCH("/",N195))</f>
        <v>drama</v>
      </c>
      <c r="S195" s="10">
        <f t="shared" ref="S195:S258" si="23">(J195/86400)+25569+(-8/24)</f>
        <v>41911.601458333331</v>
      </c>
      <c r="T195" s="10">
        <f t="shared" ref="T195:T258" si="24">(I195/86400)+25569+(-8/24)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0">
        <f t="shared" si="23"/>
        <v>42375.663553240738</v>
      </c>
      <c r="T196" s="10">
        <f t="shared" si="24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10">
        <f t="shared" si="23"/>
        <v>42135.337175925924</v>
      </c>
      <c r="T197" s="10">
        <f t="shared" si="24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0">
        <f t="shared" si="23"/>
        <v>42259.209467592591</v>
      </c>
      <c r="T198" s="10">
        <f t="shared" si="24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0">
        <f t="shared" si="23"/>
        <v>42741.515046296299</v>
      </c>
      <c r="T199" s="10">
        <f t="shared" si="24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0">
        <f t="shared" si="23"/>
        <v>41887.050023148149</v>
      </c>
      <c r="T200" s="10">
        <f t="shared" si="24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10">
        <f t="shared" si="23"/>
        <v>42583.790532407402</v>
      </c>
      <c r="T201" s="10">
        <f t="shared" si="24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0">
        <f t="shared" si="23"/>
        <v>41866.750034722216</v>
      </c>
      <c r="T202" s="10">
        <f t="shared" si="24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0">
        <f t="shared" si="23"/>
        <v>42023.485289351847</v>
      </c>
      <c r="T203" s="10">
        <f t="shared" si="24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10">
        <f t="shared" si="23"/>
        <v>42255.594490740739</v>
      </c>
      <c r="T204" s="10">
        <f t="shared" si="24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0">
        <f t="shared" si="23"/>
        <v>41973.514629629623</v>
      </c>
      <c r="T205" s="10">
        <f t="shared" si="24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0">
        <f t="shared" si="23"/>
        <v>42556.250034722216</v>
      </c>
      <c r="T206" s="10">
        <f t="shared" si="24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0">
        <f t="shared" si="23"/>
        <v>42248.298865740733</v>
      </c>
      <c r="T207" s="10">
        <f t="shared" si="24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10">
        <f t="shared" si="23"/>
        <v>42566.67109953703</v>
      </c>
      <c r="T208" s="10">
        <f t="shared" si="24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0">
        <f t="shared" si="23"/>
        <v>41977.863865740735</v>
      </c>
      <c r="T209" s="10">
        <f t="shared" si="24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10">
        <f t="shared" si="23"/>
        <v>41959.03665509259</v>
      </c>
      <c r="T210" s="10">
        <f t="shared" si="24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10">
        <f t="shared" si="23"/>
        <v>42165.589525462965</v>
      </c>
      <c r="T211" s="10">
        <f t="shared" si="24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0">
        <f t="shared" si="23"/>
        <v>42248.731388888882</v>
      </c>
      <c r="T212" s="10">
        <f t="shared" si="24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0">
        <f t="shared" si="23"/>
        <v>42235.826585648145</v>
      </c>
      <c r="T213" s="10">
        <f t="shared" si="24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0">
        <f t="shared" si="23"/>
        <v>42416.547685185178</v>
      </c>
      <c r="T214" s="10">
        <f t="shared" si="24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0">
        <f t="shared" si="23"/>
        <v>42202.260960648149</v>
      </c>
      <c r="T215" s="10">
        <f t="shared" si="24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0">
        <f t="shared" si="23"/>
        <v>42009.307280092595</v>
      </c>
      <c r="T216" s="10">
        <f t="shared" si="24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0">
        <f t="shared" si="23"/>
        <v>42374.896782407406</v>
      </c>
      <c r="T217" s="10">
        <f t="shared" si="24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0">
        <f t="shared" si="23"/>
        <v>42066.625428240739</v>
      </c>
      <c r="T218" s="10">
        <f t="shared" si="24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0">
        <f t="shared" si="23"/>
        <v>41970.307280092595</v>
      </c>
      <c r="T219" s="10">
        <f t="shared" si="24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0">
        <f t="shared" si="23"/>
        <v>42079.295011574075</v>
      </c>
      <c r="T220" s="10">
        <f t="shared" si="24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0">
        <f t="shared" si="23"/>
        <v>42428.993344907409</v>
      </c>
      <c r="T221" s="10">
        <f t="shared" si="24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0">
        <f t="shared" si="23"/>
        <v>42195.310532407406</v>
      </c>
      <c r="T222" s="10">
        <f t="shared" si="24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10">
        <f t="shared" si="23"/>
        <v>42031.504212962966</v>
      </c>
      <c r="T223" s="10">
        <f t="shared" si="24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0">
        <f t="shared" si="23"/>
        <v>42031.436550925922</v>
      </c>
      <c r="T224" s="10">
        <f t="shared" si="24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10">
        <f t="shared" si="23"/>
        <v>42481.714699074073</v>
      </c>
      <c r="T225" s="10">
        <f t="shared" si="24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10">
        <f t="shared" si="23"/>
        <v>42134.901921296296</v>
      </c>
      <c r="T226" s="10">
        <f t="shared" si="24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10">
        <f t="shared" si="23"/>
        <v>42438.627939814811</v>
      </c>
      <c r="T227" s="10">
        <f t="shared" si="24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0">
        <f t="shared" si="23"/>
        <v>42106.332685185182</v>
      </c>
      <c r="T228" s="10">
        <f t="shared" si="24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10">
        <f t="shared" si="23"/>
        <v>42164.560659722221</v>
      </c>
      <c r="T229" s="10">
        <f t="shared" si="24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10">
        <f t="shared" si="23"/>
        <v>42096.353067129625</v>
      </c>
      <c r="T230" s="10">
        <f t="shared" si="24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10">
        <f t="shared" si="23"/>
        <v>42383.600659722222</v>
      </c>
      <c r="T231" s="10">
        <f t="shared" si="24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0">
        <f t="shared" si="23"/>
        <v>42129.443877314814</v>
      </c>
      <c r="T232" s="10">
        <f t="shared" si="24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10">
        <f t="shared" si="23"/>
        <v>42341.62559027777</v>
      </c>
      <c r="T233" s="10">
        <f t="shared" si="24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0">
        <f t="shared" si="23"/>
        <v>42032.492430555554</v>
      </c>
      <c r="T234" s="10">
        <f t="shared" si="24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10">
        <f t="shared" si="23"/>
        <v>42612.578379629624</v>
      </c>
      <c r="T235" s="10">
        <f t="shared" si="24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0">
        <f t="shared" si="23"/>
        <v>42135.70207175926</v>
      </c>
      <c r="T236" s="10">
        <f t="shared" si="24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10">
        <f t="shared" si="23"/>
        <v>42164.575196759259</v>
      </c>
      <c r="T237" s="10">
        <f t="shared" si="24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10">
        <f t="shared" si="23"/>
        <v>42320.751145833332</v>
      </c>
      <c r="T238" s="10">
        <f t="shared" si="24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0">
        <f t="shared" si="23"/>
        <v>42377.243854166663</v>
      </c>
      <c r="T239" s="10">
        <f t="shared" si="24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10">
        <f t="shared" si="23"/>
        <v>42713.629166666666</v>
      </c>
      <c r="T240" s="10">
        <f t="shared" si="24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0">
        <f t="shared" si="23"/>
        <v>42296.776967592588</v>
      </c>
      <c r="T241" s="10">
        <f t="shared" si="24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0">
        <f t="shared" si="23"/>
        <v>41354.375127314815</v>
      </c>
      <c r="T242" s="10">
        <f t="shared" si="24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0">
        <f t="shared" si="23"/>
        <v>41949.364629629628</v>
      </c>
      <c r="T243" s="10">
        <f t="shared" si="24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0">
        <f t="shared" si="23"/>
        <v>40862.15960648148</v>
      </c>
      <c r="T244" s="10">
        <f t="shared" si="24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0">
        <f t="shared" si="23"/>
        <v>41661.714166666665</v>
      </c>
      <c r="T245" s="10">
        <f t="shared" si="24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0">
        <f t="shared" si="23"/>
        <v>40212.990266203698</v>
      </c>
      <c r="T246" s="10">
        <f t="shared" si="24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0">
        <f t="shared" si="23"/>
        <v>41106.719733796293</v>
      </c>
      <c r="T247" s="10">
        <f t="shared" si="24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0">
        <f t="shared" si="23"/>
        <v>40480.030150462961</v>
      </c>
      <c r="T248" s="10">
        <f t="shared" si="24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0">
        <f t="shared" si="23"/>
        <v>40430.270995370367</v>
      </c>
      <c r="T249" s="10">
        <f t="shared" si="24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0">
        <f t="shared" si="23"/>
        <v>40870.441076388888</v>
      </c>
      <c r="T250" s="10">
        <f t="shared" si="24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0">
        <f t="shared" si="23"/>
        <v>40332.590509259258</v>
      </c>
      <c r="T251" s="10">
        <f t="shared" si="24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0">
        <f t="shared" si="23"/>
        <v>41401.232534722221</v>
      </c>
      <c r="T252" s="10">
        <f t="shared" si="24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0">
        <f t="shared" si="23"/>
        <v>41013.454236111109</v>
      </c>
      <c r="T253" s="10">
        <f t="shared" si="24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0">
        <f t="shared" si="23"/>
        <v>40266.329374999994</v>
      </c>
      <c r="T254" s="10">
        <f t="shared" si="24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0">
        <f t="shared" si="23"/>
        <v>40924.31753472222</v>
      </c>
      <c r="T255" s="10">
        <f t="shared" si="24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0">
        <f t="shared" si="23"/>
        <v>42263.619328703702</v>
      </c>
      <c r="T256" s="10">
        <f t="shared" si="24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0">
        <f t="shared" si="23"/>
        <v>40588.193078703705</v>
      </c>
      <c r="T257" s="10">
        <f t="shared" si="24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0">
        <f t="shared" si="23"/>
        <v>41319.435960648145</v>
      </c>
      <c r="T258" s="10">
        <f t="shared" si="24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 s="6">
        <f t="shared" ref="P259:P322" si="26">E259/L259</f>
        <v>66.70405357142856</v>
      </c>
      <c r="Q259" t="str">
        <f t="shared" ref="Q259:Q322" si="27">LEFT(N259,SEARCH("/",N259,1)-1)</f>
        <v>film &amp; video</v>
      </c>
      <c r="R259" t="str">
        <f t="shared" ref="R259:R322" si="28">RIGHT(N259,LEN(N259)-SEARCH("/",N259))</f>
        <v>documentary</v>
      </c>
      <c r="S259" s="10">
        <f t="shared" ref="S259:S322" si="29">(J259/86400)+25569+(-8/24)</f>
        <v>42479.293541666666</v>
      </c>
      <c r="T259" s="10">
        <f t="shared" ref="T259:T322" si="30">(I259/86400)+25569+(-8/24)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0">
        <f t="shared" si="29"/>
        <v>40681.718356481477</v>
      </c>
      <c r="T260" s="10">
        <f t="shared" si="30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0">
        <f t="shared" si="29"/>
        <v>42072.404733796291</v>
      </c>
      <c r="T261" s="10">
        <f t="shared" si="30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0">
        <f t="shared" si="29"/>
        <v>40330.422210648147</v>
      </c>
      <c r="T262" s="10">
        <f t="shared" si="30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0">
        <f t="shared" si="29"/>
        <v>41017.552129629628</v>
      </c>
      <c r="T263" s="10">
        <f t="shared" si="30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0">
        <f t="shared" si="29"/>
        <v>40554.914675925924</v>
      </c>
      <c r="T264" s="10">
        <f t="shared" si="30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0">
        <f t="shared" si="29"/>
        <v>41149.621458333328</v>
      </c>
      <c r="T265" s="10">
        <f t="shared" si="30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0">
        <f t="shared" si="29"/>
        <v>41010.286979166667</v>
      </c>
      <c r="T266" s="10">
        <f t="shared" si="30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0">
        <f t="shared" si="29"/>
        <v>40266.91238425926</v>
      </c>
      <c r="T267" s="10">
        <f t="shared" si="30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0">
        <f t="shared" si="29"/>
        <v>40204.841516203705</v>
      </c>
      <c r="T268" s="10">
        <f t="shared" si="30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0">
        <f t="shared" si="29"/>
        <v>41785.119201388887</v>
      </c>
      <c r="T269" s="10">
        <f t="shared" si="30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0">
        <f t="shared" si="29"/>
        <v>40808.819189814814</v>
      </c>
      <c r="T270" s="10">
        <f t="shared" si="30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0">
        <f t="shared" si="29"/>
        <v>42757.863680555551</v>
      </c>
      <c r="T271" s="10">
        <f t="shared" si="30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0">
        <f t="shared" si="29"/>
        <v>40637.533217592594</v>
      </c>
      <c r="T272" s="10">
        <f t="shared" si="30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0">
        <f t="shared" si="29"/>
        <v>41611.766909722217</v>
      </c>
      <c r="T273" s="10">
        <f t="shared" si="30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0">
        <f t="shared" si="29"/>
        <v>40235.567025462959</v>
      </c>
      <c r="T274" s="10">
        <f t="shared" si="30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0">
        <f t="shared" si="29"/>
        <v>40697.16511574074</v>
      </c>
      <c r="T275" s="10">
        <f t="shared" si="30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0">
        <f t="shared" si="29"/>
        <v>40969.579039351847</v>
      </c>
      <c r="T276" s="10">
        <f t="shared" si="30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0">
        <f t="shared" si="29"/>
        <v>41192.698680555557</v>
      </c>
      <c r="T277" s="10">
        <f t="shared" si="30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0">
        <f t="shared" si="29"/>
        <v>40966.748541666668</v>
      </c>
      <c r="T278" s="10">
        <f t="shared" si="30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0">
        <f t="shared" si="29"/>
        <v>42117.55809027778</v>
      </c>
      <c r="T279" s="10">
        <f t="shared" si="30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0">
        <f t="shared" si="29"/>
        <v>41163.707627314812</v>
      </c>
      <c r="T280" s="10">
        <f t="shared" si="30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0">
        <f t="shared" si="29"/>
        <v>42758.910833333335</v>
      </c>
      <c r="T281" s="10">
        <f t="shared" si="30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0">
        <f t="shared" si="29"/>
        <v>41744.257349537038</v>
      </c>
      <c r="T282" s="10">
        <f t="shared" si="30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0">
        <f t="shared" si="29"/>
        <v>39949.830011574071</v>
      </c>
      <c r="T283" s="10">
        <f t="shared" si="30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0">
        <f t="shared" si="29"/>
        <v>40194.586712962962</v>
      </c>
      <c r="T284" s="10">
        <f t="shared" si="30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0">
        <f t="shared" si="29"/>
        <v>40675.376666666663</v>
      </c>
      <c r="T285" s="10">
        <f t="shared" si="30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0">
        <f t="shared" si="29"/>
        <v>40904.404861111107</v>
      </c>
      <c r="T286" s="10">
        <f t="shared" si="30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0">
        <f t="shared" si="29"/>
        <v>41506.422777777778</v>
      </c>
      <c r="T287" s="10">
        <f t="shared" si="30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0">
        <f t="shared" si="29"/>
        <v>41313.482916666668</v>
      </c>
      <c r="T288" s="10">
        <f t="shared" si="30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0">
        <f t="shared" si="29"/>
        <v>41183.944652777776</v>
      </c>
      <c r="T289" s="10">
        <f t="shared" si="30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0">
        <f t="shared" si="29"/>
        <v>41050.835567129623</v>
      </c>
      <c r="T290" s="10">
        <f t="shared" si="30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0">
        <f t="shared" si="29"/>
        <v>41550.123078703698</v>
      </c>
      <c r="T291" s="10">
        <f t="shared" si="30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0">
        <f t="shared" si="29"/>
        <v>40526.035844907405</v>
      </c>
      <c r="T292" s="10">
        <f t="shared" si="30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0">
        <f t="shared" si="29"/>
        <v>41376.435717592591</v>
      </c>
      <c r="T293" s="10">
        <f t="shared" si="30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0">
        <f t="shared" si="29"/>
        <v>40812.469895833332</v>
      </c>
      <c r="T294" s="10">
        <f t="shared" si="30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0">
        <f t="shared" si="29"/>
        <v>41719.334652777776</v>
      </c>
      <c r="T295" s="10">
        <f t="shared" si="30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0">
        <f t="shared" si="29"/>
        <v>40342.751087962963</v>
      </c>
      <c r="T296" s="10">
        <f t="shared" si="30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0">
        <f t="shared" si="29"/>
        <v>41518.671400462961</v>
      </c>
      <c r="T297" s="10">
        <f t="shared" si="30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0">
        <f t="shared" si="29"/>
        <v>41134.142164351848</v>
      </c>
      <c r="T298" s="10">
        <f t="shared" si="30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0">
        <f t="shared" si="29"/>
        <v>42089.394687499997</v>
      </c>
      <c r="T299" s="10">
        <f t="shared" si="30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0">
        <f t="shared" si="29"/>
        <v>41709.130185185182</v>
      </c>
      <c r="T300" s="10">
        <f t="shared" si="30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0">
        <f t="shared" si="29"/>
        <v>40468.891898148147</v>
      </c>
      <c r="T301" s="10">
        <f t="shared" si="30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0">
        <f t="shared" si="29"/>
        <v>40626.626597222217</v>
      </c>
      <c r="T302" s="10">
        <f t="shared" si="30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0">
        <f t="shared" si="29"/>
        <v>41312.404340277775</v>
      </c>
      <c r="T303" s="10">
        <f t="shared" si="30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0">
        <f t="shared" si="29"/>
        <v>40933.523587962962</v>
      </c>
      <c r="T304" s="10">
        <f t="shared" si="30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0">
        <f t="shared" si="29"/>
        <v>41031.737800925919</v>
      </c>
      <c r="T305" s="10">
        <f t="shared" si="30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0">
        <f t="shared" si="29"/>
        <v>41113.76153935185</v>
      </c>
      <c r="T306" s="10">
        <f t="shared" si="30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0">
        <f t="shared" si="29"/>
        <v>40948.296863425923</v>
      </c>
      <c r="T307" s="10">
        <f t="shared" si="30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0">
        <f t="shared" si="29"/>
        <v>41333.503854166665</v>
      </c>
      <c r="T308" s="10">
        <f t="shared" si="30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0">
        <f t="shared" si="29"/>
        <v>41282.611122685186</v>
      </c>
      <c r="T309" s="10">
        <f t="shared" si="30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0">
        <f t="shared" si="29"/>
        <v>40567.361226851848</v>
      </c>
      <c r="T310" s="10">
        <f t="shared" si="30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0">
        <f t="shared" si="29"/>
        <v>41134.418217592589</v>
      </c>
      <c r="T311" s="10">
        <f t="shared" si="30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0">
        <f t="shared" si="29"/>
        <v>40820.849803240737</v>
      </c>
      <c r="T312" s="10">
        <f t="shared" si="30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0">
        <f t="shared" si="29"/>
        <v>40867.886481481481</v>
      </c>
      <c r="T313" s="10">
        <f t="shared" si="30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0">
        <f t="shared" si="29"/>
        <v>41348.544351851851</v>
      </c>
      <c r="T314" s="10">
        <f t="shared" si="30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0">
        <f t="shared" si="29"/>
        <v>40356.894606481481</v>
      </c>
      <c r="T315" s="10">
        <f t="shared" si="30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0">
        <f t="shared" si="29"/>
        <v>41304.499861111108</v>
      </c>
      <c r="T316" s="10">
        <f t="shared" si="30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0">
        <f t="shared" si="29"/>
        <v>41113.439050925925</v>
      </c>
      <c r="T317" s="10">
        <f t="shared" si="30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0">
        <f t="shared" si="29"/>
        <v>41950.590243055551</v>
      </c>
      <c r="T318" s="10">
        <f t="shared" si="30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0">
        <f t="shared" si="29"/>
        <v>41589.343553240738</v>
      </c>
      <c r="T319" s="10">
        <f t="shared" si="30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0">
        <f t="shared" si="29"/>
        <v>41329.705451388887</v>
      </c>
      <c r="T320" s="10">
        <f t="shared" si="30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0">
        <f t="shared" si="29"/>
        <v>40123.504965277774</v>
      </c>
      <c r="T321" s="10">
        <f t="shared" si="30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0">
        <f t="shared" si="29"/>
        <v>42331.21797453703</v>
      </c>
      <c r="T322" s="10">
        <f t="shared" si="30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 s="6">
        <f t="shared" ref="P323:P386" si="32">E323/L323</f>
        <v>106.62314540059347</v>
      </c>
      <c r="Q323" t="str">
        <f t="shared" ref="Q323:Q386" si="33">LEFT(N323,SEARCH("/",N323,1)-1)</f>
        <v>film &amp; video</v>
      </c>
      <c r="R323" t="str">
        <f t="shared" ref="R323:R386" si="34">RIGHT(N323,LEN(N323)-SEARCH("/",N323))</f>
        <v>documentary</v>
      </c>
      <c r="S323" s="10">
        <f t="shared" ref="S323:S386" si="35">(J323/86400)+25569+(-8/24)</f>
        <v>42647.113263888888</v>
      </c>
      <c r="T323" s="10">
        <f t="shared" ref="T323:T386" si="36">(I323/86400)+25569+(-8/24)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0">
        <f t="shared" si="35"/>
        <v>42473.236666666664</v>
      </c>
      <c r="T324" s="10">
        <f t="shared" si="36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0">
        <f t="shared" si="35"/>
        <v>42696.988032407404</v>
      </c>
      <c r="T325" s="10">
        <f t="shared" si="36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0">
        <f t="shared" si="35"/>
        <v>42184.292916666665</v>
      </c>
      <c r="T326" s="10">
        <f t="shared" si="36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0">
        <f t="shared" si="35"/>
        <v>42688.854548611103</v>
      </c>
      <c r="T327" s="10">
        <f t="shared" si="36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0">
        <f t="shared" si="35"/>
        <v>42774.981550925928</v>
      </c>
      <c r="T328" s="10">
        <f t="shared" si="36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0">
        <f t="shared" si="35"/>
        <v>42057.901956018519</v>
      </c>
      <c r="T329" s="10">
        <f t="shared" si="36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0">
        <f t="shared" si="35"/>
        <v>42278.613287037035</v>
      </c>
      <c r="T330" s="10">
        <f t="shared" si="36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0">
        <f t="shared" si="35"/>
        <v>42291.133414351854</v>
      </c>
      <c r="T331" s="10">
        <f t="shared" si="36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0">
        <f t="shared" si="35"/>
        <v>41379.182442129626</v>
      </c>
      <c r="T332" s="10">
        <f t="shared" si="36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0">
        <f t="shared" si="35"/>
        <v>42507.248078703698</v>
      </c>
      <c r="T333" s="10">
        <f t="shared" si="36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0">
        <f t="shared" si="35"/>
        <v>42263.346956018511</v>
      </c>
      <c r="T334" s="10">
        <f t="shared" si="36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0">
        <f t="shared" si="35"/>
        <v>42437.303136574068</v>
      </c>
      <c r="T335" s="10">
        <f t="shared" si="36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0">
        <f t="shared" si="35"/>
        <v>42101.349039351851</v>
      </c>
      <c r="T336" s="10">
        <f t="shared" si="36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0">
        <f t="shared" si="35"/>
        <v>42101.404108796291</v>
      </c>
      <c r="T337" s="10">
        <f t="shared" si="36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0">
        <f t="shared" si="35"/>
        <v>42291.262939814813</v>
      </c>
      <c r="T338" s="10">
        <f t="shared" si="36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0">
        <f t="shared" si="35"/>
        <v>42046.795231481483</v>
      </c>
      <c r="T339" s="10">
        <f t="shared" si="36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0">
        <f t="shared" si="35"/>
        <v>42559.422337962962</v>
      </c>
      <c r="T340" s="10">
        <f t="shared" si="36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0">
        <f t="shared" si="35"/>
        <v>42093.426712962959</v>
      </c>
      <c r="T341" s="10">
        <f t="shared" si="36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0">
        <f t="shared" si="35"/>
        <v>42772.335729166669</v>
      </c>
      <c r="T342" s="10">
        <f t="shared" si="36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0">
        <f t="shared" si="35"/>
        <v>41894.546273148146</v>
      </c>
      <c r="T343" s="10">
        <f t="shared" si="36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0">
        <f t="shared" si="35"/>
        <v>42459.447511574072</v>
      </c>
      <c r="T344" s="10">
        <f t="shared" si="36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0">
        <f t="shared" si="35"/>
        <v>41926.404456018514</v>
      </c>
      <c r="T345" s="10">
        <f t="shared" si="36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0">
        <f t="shared" si="35"/>
        <v>42111.637662037036</v>
      </c>
      <c r="T346" s="10">
        <f t="shared" si="36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0">
        <f t="shared" si="35"/>
        <v>42114.610995370364</v>
      </c>
      <c r="T347" s="10">
        <f t="shared" si="36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0">
        <f t="shared" si="35"/>
        <v>42261.166909722218</v>
      </c>
      <c r="T348" s="10">
        <f t="shared" si="36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0">
        <f t="shared" si="35"/>
        <v>42292.162141203698</v>
      </c>
      <c r="T349" s="10">
        <f t="shared" si="36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0">
        <f t="shared" si="35"/>
        <v>42207.253657407404</v>
      </c>
      <c r="T350" s="10">
        <f t="shared" si="36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0">
        <f t="shared" si="35"/>
        <v>42760.165601851848</v>
      </c>
      <c r="T351" s="10">
        <f t="shared" si="36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0">
        <f t="shared" si="35"/>
        <v>42585.732743055552</v>
      </c>
      <c r="T352" s="10">
        <f t="shared" si="36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0">
        <f t="shared" si="35"/>
        <v>42427.63141203703</v>
      </c>
      <c r="T353" s="10">
        <f t="shared" si="36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0">
        <f t="shared" si="35"/>
        <v>41889.834120370368</v>
      </c>
      <c r="T354" s="10">
        <f t="shared" si="36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0">
        <f t="shared" si="35"/>
        <v>42297.458553240744</v>
      </c>
      <c r="T355" s="10">
        <f t="shared" si="36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0">
        <f t="shared" si="35"/>
        <v>42438.494456018518</v>
      </c>
      <c r="T356" s="10">
        <f t="shared" si="36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0">
        <f t="shared" si="35"/>
        <v>41942.9605787037</v>
      </c>
      <c r="T357" s="10">
        <f t="shared" si="36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0">
        <f t="shared" si="35"/>
        <v>42415.469826388886</v>
      </c>
      <c r="T358" s="10">
        <f t="shared" si="36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0">
        <f t="shared" si="35"/>
        <v>42077.88885416666</v>
      </c>
      <c r="T359" s="10">
        <f t="shared" si="36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0">
        <f t="shared" si="35"/>
        <v>42507.526863425919</v>
      </c>
      <c r="T360" s="10">
        <f t="shared" si="36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0">
        <f t="shared" si="35"/>
        <v>41934.73715277778</v>
      </c>
      <c r="T361" s="10">
        <f t="shared" si="36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0">
        <f t="shared" si="35"/>
        <v>42163.564583333333</v>
      </c>
      <c r="T362" s="10">
        <f t="shared" si="36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0">
        <f t="shared" si="35"/>
        <v>41935.667893518512</v>
      </c>
      <c r="T363" s="10">
        <f t="shared" si="36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0">
        <f t="shared" si="35"/>
        <v>41836.877210648148</v>
      </c>
      <c r="T364" s="10">
        <f t="shared" si="36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0">
        <f t="shared" si="35"/>
        <v>40255.41129629629</v>
      </c>
      <c r="T365" s="10">
        <f t="shared" si="36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0">
        <f t="shared" si="35"/>
        <v>41780.526296296295</v>
      </c>
      <c r="T366" s="10">
        <f t="shared" si="36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0">
        <f t="shared" si="35"/>
        <v>41668.273136574069</v>
      </c>
      <c r="T367" s="10">
        <f t="shared" si="36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0">
        <f t="shared" si="35"/>
        <v>41019.459699074076</v>
      </c>
      <c r="T368" s="10">
        <f t="shared" si="36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0">
        <f t="shared" si="35"/>
        <v>41355.243958333333</v>
      </c>
      <c r="T369" s="10">
        <f t="shared" si="36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0">
        <f t="shared" si="35"/>
        <v>42043.272245370368</v>
      </c>
      <c r="T370" s="10">
        <f t="shared" si="36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0">
        <f t="shared" si="35"/>
        <v>40893.2183912037</v>
      </c>
      <c r="T371" s="10">
        <f t="shared" si="36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0">
        <f t="shared" si="35"/>
        <v>42711.461805555555</v>
      </c>
      <c r="T372" s="10">
        <f t="shared" si="36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0">
        <f t="shared" si="35"/>
        <v>41261.434479166666</v>
      </c>
      <c r="T373" s="10">
        <f t="shared" si="36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0">
        <f t="shared" si="35"/>
        <v>42425.243564814817</v>
      </c>
      <c r="T374" s="10">
        <f t="shared" si="36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0">
        <f t="shared" si="35"/>
        <v>41078.578680555554</v>
      </c>
      <c r="T375" s="10">
        <f t="shared" si="36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0">
        <f t="shared" si="35"/>
        <v>40757.555914351848</v>
      </c>
      <c r="T376" s="10">
        <f t="shared" si="36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0">
        <f t="shared" si="35"/>
        <v>41657.65174768518</v>
      </c>
      <c r="T377" s="10">
        <f t="shared" si="36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0">
        <f t="shared" si="35"/>
        <v>42576.119398148141</v>
      </c>
      <c r="T378" s="10">
        <f t="shared" si="36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0">
        <f t="shared" si="35"/>
        <v>42291.917453703696</v>
      </c>
      <c r="T379" s="10">
        <f t="shared" si="36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0">
        <f t="shared" si="35"/>
        <v>42370.238518518519</v>
      </c>
      <c r="T380" s="10">
        <f t="shared" si="36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0">
        <f t="shared" si="35"/>
        <v>40987.354999999996</v>
      </c>
      <c r="T381" s="10">
        <f t="shared" si="36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0">
        <f t="shared" si="35"/>
        <v>42367.386481481481</v>
      </c>
      <c r="T382" s="10">
        <f t="shared" si="36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0">
        <f t="shared" si="35"/>
        <v>41085.36478009259</v>
      </c>
      <c r="T383" s="10">
        <f t="shared" si="36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0">
        <f t="shared" si="35"/>
        <v>41144.376157407409</v>
      </c>
      <c r="T384" s="10">
        <f t="shared" si="36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0">
        <f t="shared" si="35"/>
        <v>41754.78424768518</v>
      </c>
      <c r="T385" s="10">
        <f t="shared" si="36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0">
        <f t="shared" si="35"/>
        <v>41980.448460648149</v>
      </c>
      <c r="T386" s="10">
        <f t="shared" si="36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 s="6">
        <f t="shared" ref="P387:P450" si="38">E387/L387</f>
        <v>111.79535864978902</v>
      </c>
      <c r="Q387" t="str">
        <f t="shared" ref="Q387:Q450" si="39">LEFT(N387,SEARCH("/",N387,1)-1)</f>
        <v>film &amp; video</v>
      </c>
      <c r="R387" t="str">
        <f t="shared" ref="R387:R450" si="40">RIGHT(N387,LEN(N387)-SEARCH("/",N387))</f>
        <v>documentary</v>
      </c>
      <c r="S387" s="10">
        <f t="shared" ref="S387:S450" si="41">(J387/86400)+25569+(-8/24)</f>
        <v>41934.251168981478</v>
      </c>
      <c r="T387" s="10">
        <f t="shared" ref="T387:T450" si="42">(I387/86400)+25569+(-8/24)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0">
        <f t="shared" si="41"/>
        <v>42211.617951388886</v>
      </c>
      <c r="T388" s="10">
        <f t="shared" si="42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0">
        <f t="shared" si="41"/>
        <v>42200.343263888884</v>
      </c>
      <c r="T389" s="10">
        <f t="shared" si="42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0">
        <f t="shared" si="41"/>
        <v>42548.74282407407</v>
      </c>
      <c r="T390" s="10">
        <f t="shared" si="42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0">
        <f t="shared" si="41"/>
        <v>41673.729745370372</v>
      </c>
      <c r="T391" s="10">
        <f t="shared" si="42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0">
        <f t="shared" si="41"/>
        <v>42111.703379629624</v>
      </c>
      <c r="T392" s="10">
        <f t="shared" si="42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0">
        <f t="shared" si="41"/>
        <v>40864.708923611106</v>
      </c>
      <c r="T393" s="10">
        <f t="shared" si="42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0">
        <f t="shared" si="41"/>
        <v>40763.383923611109</v>
      </c>
      <c r="T394" s="10">
        <f t="shared" si="42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0">
        <f t="shared" si="41"/>
        <v>41526.375601851847</v>
      </c>
      <c r="T395" s="10">
        <f t="shared" si="42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0">
        <f t="shared" si="41"/>
        <v>42417.48474537037</v>
      </c>
      <c r="T396" s="10">
        <f t="shared" si="42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0">
        <f t="shared" si="41"/>
        <v>40990.575925925921</v>
      </c>
      <c r="T397" s="10">
        <f t="shared" si="42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0">
        <f t="shared" si="41"/>
        <v>41082.231550925928</v>
      </c>
      <c r="T398" s="10">
        <f t="shared" si="42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0">
        <f t="shared" si="41"/>
        <v>40379.443101851852</v>
      </c>
      <c r="T399" s="10">
        <f t="shared" si="42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0">
        <f t="shared" si="41"/>
        <v>42078.459791666661</v>
      </c>
      <c r="T400" s="10">
        <f t="shared" si="42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0">
        <f t="shared" si="41"/>
        <v>42687.542442129627</v>
      </c>
      <c r="T401" s="10">
        <f t="shared" si="42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0">
        <f t="shared" si="41"/>
        <v>41745.302627314813</v>
      </c>
      <c r="T402" s="10">
        <f t="shared" si="42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0">
        <f t="shared" si="41"/>
        <v>40732.508912037032</v>
      </c>
      <c r="T403" s="10">
        <f t="shared" si="42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0">
        <f t="shared" si="41"/>
        <v>42292.206215277773</v>
      </c>
      <c r="T404" s="10">
        <f t="shared" si="42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0">
        <f t="shared" si="41"/>
        <v>40717.977326388886</v>
      </c>
      <c r="T405" s="10">
        <f t="shared" si="42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0">
        <f t="shared" si="41"/>
        <v>41646.294699074067</v>
      </c>
      <c r="T406" s="10">
        <f t="shared" si="42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0">
        <f t="shared" si="41"/>
        <v>41673.751608796294</v>
      </c>
      <c r="T407" s="10">
        <f t="shared" si="42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0">
        <f t="shared" si="41"/>
        <v>40637.82913194444</v>
      </c>
      <c r="T408" s="10">
        <f t="shared" si="42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0">
        <f t="shared" si="41"/>
        <v>40806.537615740737</v>
      </c>
      <c r="T409" s="10">
        <f t="shared" si="42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0">
        <f t="shared" si="41"/>
        <v>41543.402662037035</v>
      </c>
      <c r="T410" s="10">
        <f t="shared" si="42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0">
        <f t="shared" si="41"/>
        <v>42543.529444444437</v>
      </c>
      <c r="T411" s="10">
        <f t="shared" si="42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0">
        <f t="shared" si="41"/>
        <v>42113.648113425923</v>
      </c>
      <c r="T412" s="10">
        <f t="shared" si="42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0">
        <f t="shared" si="41"/>
        <v>41597.842638888884</v>
      </c>
      <c r="T413" s="10">
        <f t="shared" si="42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0">
        <f t="shared" si="41"/>
        <v>41099.409467592588</v>
      </c>
      <c r="T414" s="10">
        <f t="shared" si="42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0">
        <f t="shared" si="41"/>
        <v>41079.54410879629</v>
      </c>
      <c r="T415" s="10">
        <f t="shared" si="42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0">
        <f t="shared" si="41"/>
        <v>41528.72991898148</v>
      </c>
      <c r="T416" s="10">
        <f t="shared" si="42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0">
        <f t="shared" si="41"/>
        <v>41904.518541666665</v>
      </c>
      <c r="T417" s="10">
        <f t="shared" si="42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0">
        <f t="shared" si="41"/>
        <v>41648.062858796293</v>
      </c>
      <c r="T418" s="10">
        <f t="shared" si="42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0">
        <f t="shared" si="41"/>
        <v>41360.637268518512</v>
      </c>
      <c r="T419" s="10">
        <f t="shared" si="42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0">
        <f t="shared" si="41"/>
        <v>42177.94903935185</v>
      </c>
      <c r="T420" s="10">
        <f t="shared" si="42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0">
        <f t="shared" si="41"/>
        <v>41394.509108796294</v>
      </c>
      <c r="T421" s="10">
        <f t="shared" si="42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0">
        <f t="shared" si="41"/>
        <v>41681.903136574074</v>
      </c>
      <c r="T422" s="10">
        <f t="shared" si="42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0">
        <f t="shared" si="41"/>
        <v>42177.158055555548</v>
      </c>
      <c r="T423" s="10">
        <f t="shared" si="42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0">
        <f t="shared" si="41"/>
        <v>41862.927048611113</v>
      </c>
      <c r="T424" s="10">
        <f t="shared" si="42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0">
        <f t="shared" si="41"/>
        <v>41400.592939814815</v>
      </c>
      <c r="T425" s="10">
        <f t="shared" si="42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0">
        <f t="shared" si="41"/>
        <v>40934.042812499996</v>
      </c>
      <c r="T426" s="10">
        <f t="shared" si="42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0">
        <f t="shared" si="41"/>
        <v>42275.527824074066</v>
      </c>
      <c r="T427" s="10">
        <f t="shared" si="42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0">
        <f t="shared" si="41"/>
        <v>42400.378634259258</v>
      </c>
      <c r="T428" s="10">
        <f t="shared" si="42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10">
        <f t="shared" si="41"/>
        <v>42285.575694444444</v>
      </c>
      <c r="T429" s="10">
        <f t="shared" si="42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0">
        <f t="shared" si="41"/>
        <v>41778.433391203704</v>
      </c>
      <c r="T430" s="10">
        <f t="shared" si="42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10">
        <f t="shared" si="41"/>
        <v>40070.568078703705</v>
      </c>
      <c r="T431" s="10">
        <f t="shared" si="42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0">
        <f t="shared" si="41"/>
        <v>41512.773923611108</v>
      </c>
      <c r="T432" s="10">
        <f t="shared" si="42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0">
        <f t="shared" si="41"/>
        <v>42526.537997685184</v>
      </c>
      <c r="T433" s="10">
        <f t="shared" si="42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0">
        <f t="shared" si="41"/>
        <v>42238.39329861111</v>
      </c>
      <c r="T434" s="10">
        <f t="shared" si="42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10">
        <f t="shared" si="41"/>
        <v>42228.296550925923</v>
      </c>
      <c r="T435" s="10">
        <f t="shared" si="42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0">
        <f t="shared" si="41"/>
        <v>41576.501180555555</v>
      </c>
      <c r="T436" s="10">
        <f t="shared" si="42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0">
        <f t="shared" si="41"/>
        <v>41500.414120370369</v>
      </c>
      <c r="T437" s="10">
        <f t="shared" si="42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10">
        <f t="shared" si="41"/>
        <v>41456.029085648144</v>
      </c>
      <c r="T438" s="10">
        <f t="shared" si="42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10">
        <f t="shared" si="41"/>
        <v>42590.985254629624</v>
      </c>
      <c r="T439" s="10">
        <f t="shared" si="42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0">
        <f t="shared" si="41"/>
        <v>42295.927754629629</v>
      </c>
      <c r="T440" s="10">
        <f t="shared" si="42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10">
        <f t="shared" si="41"/>
        <v>41919.428449074076</v>
      </c>
      <c r="T441" s="10">
        <f t="shared" si="42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0">
        <f t="shared" si="41"/>
        <v>42423.652233796289</v>
      </c>
      <c r="T442" s="10">
        <f t="shared" si="42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10">
        <f t="shared" si="41"/>
        <v>41550.460601851846</v>
      </c>
      <c r="T443" s="10">
        <f t="shared" si="42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0">
        <f t="shared" si="41"/>
        <v>42024.555358796293</v>
      </c>
      <c r="T444" s="10">
        <f t="shared" si="42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0">
        <f t="shared" si="41"/>
        <v>41649.681724537033</v>
      </c>
      <c r="T445" s="10">
        <f t="shared" si="42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0">
        <f t="shared" si="41"/>
        <v>40894.57362268518</v>
      </c>
      <c r="T446" s="10">
        <f t="shared" si="42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0">
        <f t="shared" si="41"/>
        <v>42130.002025462956</v>
      </c>
      <c r="T447" s="10">
        <f t="shared" si="42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0">
        <f t="shared" si="41"/>
        <v>42036.750231481477</v>
      </c>
      <c r="T448" s="10">
        <f t="shared" si="42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0">
        <f t="shared" si="41"/>
        <v>41331.22179398148</v>
      </c>
      <c r="T449" s="10">
        <f t="shared" si="42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0">
        <f t="shared" si="41"/>
        <v>41753.424710648142</v>
      </c>
      <c r="T450" s="10">
        <f t="shared" si="42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 s="6">
        <f t="shared" ref="P451:P514" si="44">E451/L451</f>
        <v>9</v>
      </c>
      <c r="Q451" t="str">
        <f t="shared" ref="Q451:Q514" si="45">LEFT(N451,SEARCH("/",N451,1)-1)</f>
        <v>film &amp; video</v>
      </c>
      <c r="R451" t="str">
        <f t="shared" ref="R451:R514" si="46">RIGHT(N451,LEN(N451)-SEARCH("/",N451))</f>
        <v>animation</v>
      </c>
      <c r="S451" s="10">
        <f t="shared" ref="S451:S514" si="47">(J451/86400)+25569+(-8/24)</f>
        <v>41534.234780092593</v>
      </c>
      <c r="T451" s="10">
        <f t="shared" ref="T451:T514" si="48">(I451/86400)+25569+(-8/24)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0">
        <f t="shared" si="47"/>
        <v>41654.61342592592</v>
      </c>
      <c r="T452" s="10">
        <f t="shared" si="48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10">
        <f t="shared" si="47"/>
        <v>41634.381840277776</v>
      </c>
      <c r="T453" s="10">
        <f t="shared" si="48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0">
        <f t="shared" si="47"/>
        <v>42107.37054398148</v>
      </c>
      <c r="T454" s="10">
        <f t="shared" si="48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0">
        <f t="shared" si="47"/>
        <v>42038.491655092592</v>
      </c>
      <c r="T455" s="10">
        <f t="shared" si="48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0">
        <f t="shared" si="47"/>
        <v>41938.383923611109</v>
      </c>
      <c r="T456" s="10">
        <f t="shared" si="48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0">
        <f t="shared" si="47"/>
        <v>40970.669236111113</v>
      </c>
      <c r="T457" s="10">
        <f t="shared" si="48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0">
        <f t="shared" si="47"/>
        <v>41547.361122685186</v>
      </c>
      <c r="T458" s="10">
        <f t="shared" si="48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10">
        <f t="shared" si="47"/>
        <v>41837.434166666666</v>
      </c>
      <c r="T459" s="10">
        <f t="shared" si="48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0">
        <f t="shared" si="47"/>
        <v>41378.366435185184</v>
      </c>
      <c r="T460" s="10">
        <f t="shared" si="48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0">
        <f t="shared" si="47"/>
        <v>40800.307025462964</v>
      </c>
      <c r="T461" s="10">
        <f t="shared" si="48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0">
        <f t="shared" si="47"/>
        <v>41759.209201388883</v>
      </c>
      <c r="T462" s="10">
        <f t="shared" si="48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10">
        <f t="shared" si="47"/>
        <v>41407.513506944444</v>
      </c>
      <c r="T463" s="10">
        <f t="shared" si="48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10">
        <f t="shared" si="47"/>
        <v>40704.793298611105</v>
      </c>
      <c r="T464" s="10">
        <f t="shared" si="48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0">
        <f t="shared" si="47"/>
        <v>40750.376770833333</v>
      </c>
      <c r="T465" s="10">
        <f t="shared" si="48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0">
        <f t="shared" si="47"/>
        <v>42488.515451388885</v>
      </c>
      <c r="T466" s="10">
        <f t="shared" si="48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0">
        <f t="shared" si="47"/>
        <v>41800.786736111106</v>
      </c>
      <c r="T467" s="10">
        <f t="shared" si="48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0">
        <f t="shared" si="47"/>
        <v>41129.609537037039</v>
      </c>
      <c r="T468" s="10">
        <f t="shared" si="48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0">
        <f t="shared" si="47"/>
        <v>41135.346458333333</v>
      </c>
      <c r="T469" s="10">
        <f t="shared" si="48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10">
        <f t="shared" si="47"/>
        <v>41040.834293981483</v>
      </c>
      <c r="T470" s="10">
        <f t="shared" si="48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10">
        <f t="shared" si="47"/>
        <v>41827.656527777777</v>
      </c>
      <c r="T471" s="10">
        <f t="shared" si="48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0">
        <f t="shared" si="47"/>
        <v>41604.834363425922</v>
      </c>
      <c r="T472" s="10">
        <f t="shared" si="48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0">
        <f t="shared" si="47"/>
        <v>41703.388645833329</v>
      </c>
      <c r="T473" s="10">
        <f t="shared" si="48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0">
        <f t="shared" si="47"/>
        <v>41844.589328703703</v>
      </c>
      <c r="T474" s="10">
        <f t="shared" si="48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0">
        <f t="shared" si="47"/>
        <v>41869.364803240736</v>
      </c>
      <c r="T475" s="10">
        <f t="shared" si="48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0">
        <f t="shared" si="47"/>
        <v>42752.995706018519</v>
      </c>
      <c r="T476" s="10">
        <f t="shared" si="48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10">
        <f t="shared" si="47"/>
        <v>42099.752812500003</v>
      </c>
      <c r="T477" s="10">
        <f t="shared" si="48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0">
        <f t="shared" si="47"/>
        <v>41757.64167824074</v>
      </c>
      <c r="T478" s="10">
        <f t="shared" si="48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10">
        <f t="shared" si="47"/>
        <v>40987.501550925925</v>
      </c>
      <c r="T479" s="10">
        <f t="shared" si="48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10">
        <f t="shared" si="47"/>
        <v>42065.577650462961</v>
      </c>
      <c r="T480" s="10">
        <f t="shared" si="48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0">
        <f t="shared" si="47"/>
        <v>41904.074479166666</v>
      </c>
      <c r="T481" s="10">
        <f t="shared" si="48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0">
        <f t="shared" si="47"/>
        <v>41465.16684027778</v>
      </c>
      <c r="T482" s="10">
        <f t="shared" si="48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0">
        <f t="shared" si="47"/>
        <v>41162.33899305555</v>
      </c>
      <c r="T483" s="10">
        <f t="shared" si="48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0">
        <f t="shared" si="47"/>
        <v>42447.563541666663</v>
      </c>
      <c r="T484" s="10">
        <f t="shared" si="48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0">
        <f t="shared" si="47"/>
        <v>41242.864259259259</v>
      </c>
      <c r="T485" s="10">
        <f t="shared" si="48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0">
        <f t="shared" si="47"/>
        <v>42272.606157407405</v>
      </c>
      <c r="T486" s="10">
        <f t="shared" si="48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0">
        <f t="shared" si="47"/>
        <v>41381.172442129631</v>
      </c>
      <c r="T487" s="10">
        <f t="shared" si="48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0">
        <f t="shared" si="47"/>
        <v>41761.609247685185</v>
      </c>
      <c r="T488" s="10">
        <f t="shared" si="48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10">
        <f t="shared" si="47"/>
        <v>42669.261504629627</v>
      </c>
      <c r="T489" s="10">
        <f t="shared" si="48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10">
        <f t="shared" si="47"/>
        <v>42713.72106481481</v>
      </c>
      <c r="T490" s="10">
        <f t="shared" si="48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0">
        <f t="shared" si="47"/>
        <v>40882.148333333331</v>
      </c>
      <c r="T491" s="10">
        <f t="shared" si="48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10">
        <f t="shared" si="47"/>
        <v>41113.635243055549</v>
      </c>
      <c r="T492" s="10">
        <f t="shared" si="48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10">
        <f t="shared" si="47"/>
        <v>42366.649293981478</v>
      </c>
      <c r="T493" s="10">
        <f t="shared" si="48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10">
        <f t="shared" si="47"/>
        <v>42595.701736111114</v>
      </c>
      <c r="T494" s="10">
        <f t="shared" si="48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10">
        <f t="shared" si="47"/>
        <v>42114.392800925925</v>
      </c>
      <c r="T495" s="10">
        <f t="shared" si="48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0">
        <f t="shared" si="47"/>
        <v>41799.49728009259</v>
      </c>
      <c r="T496" s="10">
        <f t="shared" si="48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10">
        <f t="shared" si="47"/>
        <v>42171.494270833333</v>
      </c>
      <c r="T497" s="10">
        <f t="shared" si="48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0">
        <f t="shared" si="47"/>
        <v>41620.598078703704</v>
      </c>
      <c r="T498" s="10">
        <f t="shared" si="48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0">
        <f t="shared" si="47"/>
        <v>41944.704456018517</v>
      </c>
      <c r="T499" s="10">
        <f t="shared" si="48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0">
        <f t="shared" si="47"/>
        <v>40858.428807870368</v>
      </c>
      <c r="T500" s="10">
        <f t="shared" si="48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0">
        <f t="shared" si="47"/>
        <v>40043.562129629623</v>
      </c>
      <c r="T501" s="10">
        <f t="shared" si="48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0">
        <f t="shared" si="47"/>
        <v>40247.552673611106</v>
      </c>
      <c r="T502" s="10">
        <f t="shared" si="48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10">
        <f t="shared" si="47"/>
        <v>40702.901053240741</v>
      </c>
      <c r="T503" s="10">
        <f t="shared" si="48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0">
        <f t="shared" si="47"/>
        <v>40956.220196759255</v>
      </c>
      <c r="T504" s="10">
        <f t="shared" si="48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0">
        <f t="shared" si="47"/>
        <v>41991.193321759252</v>
      </c>
      <c r="T505" s="10">
        <f t="shared" si="48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0">
        <f t="shared" si="47"/>
        <v>40949.650312499994</v>
      </c>
      <c r="T506" s="10">
        <f t="shared" si="48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0">
        <f t="shared" si="47"/>
        <v>42317.764884259253</v>
      </c>
      <c r="T507" s="10">
        <f t="shared" si="48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0">
        <f t="shared" si="47"/>
        <v>41466.218981481477</v>
      </c>
      <c r="T508" s="10">
        <f t="shared" si="48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0">
        <f t="shared" si="47"/>
        <v>41156.625659722216</v>
      </c>
      <c r="T509" s="10">
        <f t="shared" si="48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0">
        <f t="shared" si="47"/>
        <v>40994.690983796296</v>
      </c>
      <c r="T510" s="10">
        <f t="shared" si="48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0">
        <f t="shared" si="47"/>
        <v>42153.298263888886</v>
      </c>
      <c r="T511" s="10">
        <f t="shared" si="48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10">
        <f t="shared" si="47"/>
        <v>42399.843043981477</v>
      </c>
      <c r="T512" s="10">
        <f t="shared" si="48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0">
        <f t="shared" si="47"/>
        <v>41339.96969907407</v>
      </c>
      <c r="T513" s="10">
        <f t="shared" si="48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0">
        <f t="shared" si="47"/>
        <v>42649.408877314818</v>
      </c>
      <c r="T514" s="10">
        <f t="shared" si="48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 s="6">
        <f t="shared" ref="P515:P578" si="50">E515/L515</f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RIGHT(N515,LEN(N515)-SEARCH("/",N515))</f>
        <v>animation</v>
      </c>
      <c r="S515" s="10">
        <f t="shared" ref="S515:S578" si="53">(J515/86400)+25569+(-8/24)</f>
        <v>42552.320659722223</v>
      </c>
      <c r="T515" s="10">
        <f t="shared" ref="T515:T578" si="54">(I515/86400)+25569+(-8/24)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0">
        <f t="shared" si="53"/>
        <v>41830.280636574069</v>
      </c>
      <c r="T516" s="10">
        <f t="shared" si="54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0">
        <f t="shared" si="53"/>
        <v>42327.157418981478</v>
      </c>
      <c r="T517" s="10">
        <f t="shared" si="54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10">
        <f t="shared" si="53"/>
        <v>42091.445370370369</v>
      </c>
      <c r="T518" s="10">
        <f t="shared" si="54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0">
        <f t="shared" si="53"/>
        <v>42738.281956018516</v>
      </c>
      <c r="T519" s="10">
        <f t="shared" si="54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10">
        <f t="shared" si="53"/>
        <v>42223.282685185179</v>
      </c>
      <c r="T520" s="10">
        <f t="shared" si="54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0">
        <f t="shared" si="53"/>
        <v>41218.058113425919</v>
      </c>
      <c r="T521" s="10">
        <f t="shared" si="54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0">
        <f t="shared" si="53"/>
        <v>42318.368761574071</v>
      </c>
      <c r="T522" s="10">
        <f t="shared" si="54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0">
        <f t="shared" si="53"/>
        <v>42645.759479166663</v>
      </c>
      <c r="T523" s="10">
        <f t="shared" si="54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0">
        <f t="shared" si="53"/>
        <v>42429.707465277774</v>
      </c>
      <c r="T524" s="10">
        <f t="shared" si="54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0">
        <f t="shared" si="53"/>
        <v>42237.799490740734</v>
      </c>
      <c r="T525" s="10">
        <f t="shared" si="54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0">
        <f t="shared" si="53"/>
        <v>42492.383900462963</v>
      </c>
      <c r="T526" s="10">
        <f t="shared" si="54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0">
        <f t="shared" si="53"/>
        <v>41850.067604166667</v>
      </c>
      <c r="T527" s="10">
        <f t="shared" si="54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0">
        <f t="shared" si="53"/>
        <v>42192.258611111109</v>
      </c>
      <c r="T528" s="10">
        <f t="shared" si="54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0">
        <f t="shared" si="53"/>
        <v>42752.872291666667</v>
      </c>
      <c r="T529" s="10">
        <f t="shared" si="54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0">
        <f t="shared" si="53"/>
        <v>42155.58688657407</v>
      </c>
      <c r="T530" s="10">
        <f t="shared" si="54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0">
        <f t="shared" si="53"/>
        <v>42724.697847222218</v>
      </c>
      <c r="T531" s="10">
        <f t="shared" si="54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0">
        <f t="shared" si="53"/>
        <v>42157.257731481477</v>
      </c>
      <c r="T532" s="10">
        <f t="shared" si="54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0">
        <f t="shared" si="53"/>
        <v>42675.731817129628</v>
      </c>
      <c r="T533" s="10">
        <f t="shared" si="54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0">
        <f t="shared" si="53"/>
        <v>42472.673703703702</v>
      </c>
      <c r="T534" s="10">
        <f t="shared" si="54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0">
        <f t="shared" si="53"/>
        <v>42482.101446759254</v>
      </c>
      <c r="T535" s="10">
        <f t="shared" si="54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0">
        <f t="shared" si="53"/>
        <v>42270.477662037032</v>
      </c>
      <c r="T536" s="10">
        <f t="shared" si="54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0">
        <f t="shared" si="53"/>
        <v>42711.211863425924</v>
      </c>
      <c r="T537" s="10">
        <f t="shared" si="54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0">
        <f t="shared" si="53"/>
        <v>42179.011655092589</v>
      </c>
      <c r="T538" s="10">
        <f t="shared" si="54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0">
        <f t="shared" si="53"/>
        <v>42282.435081018521</v>
      </c>
      <c r="T539" s="10">
        <f t="shared" si="54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0">
        <f t="shared" si="53"/>
        <v>42473.461377314808</v>
      </c>
      <c r="T540" s="10">
        <f t="shared" si="54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0">
        <f t="shared" si="53"/>
        <v>42534.716516203705</v>
      </c>
      <c r="T541" s="10">
        <f t="shared" si="54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0">
        <f t="shared" si="53"/>
        <v>42009.483865740738</v>
      </c>
      <c r="T542" s="10">
        <f t="shared" si="54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0">
        <f t="shared" si="53"/>
        <v>42275.713356481479</v>
      </c>
      <c r="T543" s="10">
        <f t="shared" si="54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0">
        <f t="shared" si="53"/>
        <v>42433.404120370367</v>
      </c>
      <c r="T544" s="10">
        <f t="shared" si="54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0">
        <f t="shared" si="53"/>
        <v>41913.75881944444</v>
      </c>
      <c r="T545" s="10">
        <f t="shared" si="54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0">
        <f t="shared" si="53"/>
        <v>42525.323611111111</v>
      </c>
      <c r="T546" s="10">
        <f t="shared" si="54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0">
        <f t="shared" si="53"/>
        <v>42283.25913194444</v>
      </c>
      <c r="T547" s="10">
        <f t="shared" si="54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0">
        <f t="shared" si="53"/>
        <v>42249.334664351853</v>
      </c>
      <c r="T548" s="10">
        <f t="shared" si="54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10">
        <f t="shared" si="53"/>
        <v>42380.363009259258</v>
      </c>
      <c r="T549" s="10">
        <f t="shared" si="54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0">
        <f t="shared" si="53"/>
        <v>42276.57</v>
      </c>
      <c r="T550" s="10">
        <f t="shared" si="54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0">
        <f t="shared" si="53"/>
        <v>42163.303495370368</v>
      </c>
      <c r="T551" s="10">
        <f t="shared" si="54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0">
        <f t="shared" si="53"/>
        <v>42753.34542824074</v>
      </c>
      <c r="T552" s="10">
        <f t="shared" si="54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0">
        <f t="shared" si="53"/>
        <v>42172.942407407405</v>
      </c>
      <c r="T553" s="10">
        <f t="shared" si="54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10">
        <f t="shared" si="53"/>
        <v>42318.283518518518</v>
      </c>
      <c r="T554" s="10">
        <f t="shared" si="54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0">
        <f t="shared" si="53"/>
        <v>41927.386469907404</v>
      </c>
      <c r="T555" s="10">
        <f t="shared" si="54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0">
        <f t="shared" si="53"/>
        <v>41901.351527777777</v>
      </c>
      <c r="T556" s="10">
        <f t="shared" si="54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10">
        <f t="shared" si="53"/>
        <v>42503.020173611112</v>
      </c>
      <c r="T557" s="10">
        <f t="shared" si="54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0">
        <f t="shared" si="53"/>
        <v>42345.526817129627</v>
      </c>
      <c r="T558" s="10">
        <f t="shared" si="54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0">
        <f t="shared" si="53"/>
        <v>42676.608831018515</v>
      </c>
      <c r="T559" s="10">
        <f t="shared" si="54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10">
        <f t="shared" si="53"/>
        <v>42057.549826388888</v>
      </c>
      <c r="T560" s="10">
        <f t="shared" si="54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0">
        <f t="shared" si="53"/>
        <v>42320.949768518512</v>
      </c>
      <c r="T561" s="10">
        <f t="shared" si="54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0">
        <f t="shared" si="53"/>
        <v>41960.438020833331</v>
      </c>
      <c r="T562" s="10">
        <f t="shared" si="54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0">
        <f t="shared" si="53"/>
        <v>42268.325381944444</v>
      </c>
      <c r="T563" s="10">
        <f t="shared" si="54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10">
        <f t="shared" si="53"/>
        <v>42692.055729166663</v>
      </c>
      <c r="T564" s="10">
        <f t="shared" si="54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0">
        <f t="shared" si="53"/>
        <v>42021.736655092587</v>
      </c>
      <c r="T565" s="10">
        <f t="shared" si="54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0">
        <f t="shared" si="53"/>
        <v>42411.609664351847</v>
      </c>
      <c r="T566" s="10">
        <f t="shared" si="54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10">
        <f t="shared" si="53"/>
        <v>42165.451956018514</v>
      </c>
      <c r="T567" s="10">
        <f t="shared" si="54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0">
        <f t="shared" si="53"/>
        <v>42535.351076388884</v>
      </c>
      <c r="T568" s="10">
        <f t="shared" si="54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10">
        <f t="shared" si="53"/>
        <v>41975.509189814817</v>
      </c>
      <c r="T569" s="10">
        <f t="shared" si="54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0">
        <f t="shared" si="53"/>
        <v>42348.588229166664</v>
      </c>
      <c r="T570" s="10">
        <f t="shared" si="54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0">
        <f t="shared" si="53"/>
        <v>42340.514027777775</v>
      </c>
      <c r="T571" s="10">
        <f t="shared" si="54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0">
        <f t="shared" si="53"/>
        <v>42388.464918981474</v>
      </c>
      <c r="T572" s="10">
        <f t="shared" si="54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0">
        <f t="shared" si="53"/>
        <v>42192.482905092591</v>
      </c>
      <c r="T573" s="10">
        <f t="shared" si="54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10">
        <f t="shared" si="53"/>
        <v>42282.382962962962</v>
      </c>
      <c r="T574" s="10">
        <f t="shared" si="54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0">
        <f t="shared" si="53"/>
        <v>41962.716793981475</v>
      </c>
      <c r="T575" s="10">
        <f t="shared" si="54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0">
        <f t="shared" si="53"/>
        <v>42632.110034722216</v>
      </c>
      <c r="T576" s="10">
        <f t="shared" si="54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0">
        <f t="shared" si="53"/>
        <v>42138.359293981477</v>
      </c>
      <c r="T577" s="10">
        <f t="shared" si="54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0">
        <f t="shared" si="53"/>
        <v>42031.138333333329</v>
      </c>
      <c r="T578" s="10">
        <f t="shared" si="54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 s="6">
        <f t="shared" ref="P579:P642" si="56">E579/L579</f>
        <v>10</v>
      </c>
      <c r="Q579" t="str">
        <f t="shared" ref="Q579:Q642" si="57">LEFT(N579,SEARCH("/",N579,1)-1)</f>
        <v>technology</v>
      </c>
      <c r="R579" t="str">
        <f t="shared" ref="R579:R642" si="58">RIGHT(N579,LEN(N579)-SEARCH("/",N579))</f>
        <v>web</v>
      </c>
      <c r="S579" s="10">
        <f t="shared" ref="S579:S642" si="59">(J579/86400)+25569+(-8/24)</f>
        <v>42450.255810185183</v>
      </c>
      <c r="T579" s="10">
        <f t="shared" ref="T579:T642" si="60">(I579/86400)+25569+(-8/24)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0">
        <f t="shared" si="59"/>
        <v>42230.245289351849</v>
      </c>
      <c r="T580" s="10">
        <f t="shared" si="60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0">
        <f t="shared" si="59"/>
        <v>41968.518784722219</v>
      </c>
      <c r="T581" s="10">
        <f t="shared" si="60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0">
        <f t="shared" si="59"/>
        <v>42605.574849537035</v>
      </c>
      <c r="T582" s="10">
        <f t="shared" si="60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0">
        <f t="shared" si="59"/>
        <v>42187.679444444446</v>
      </c>
      <c r="T583" s="10">
        <f t="shared" si="60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10">
        <f t="shared" si="59"/>
        <v>42055.406469907401</v>
      </c>
      <c r="T584" s="10">
        <f t="shared" si="60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0">
        <f t="shared" si="59"/>
        <v>42052.605173611104</v>
      </c>
      <c r="T585" s="10">
        <f t="shared" si="60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0">
        <f t="shared" si="59"/>
        <v>42049.383287037032</v>
      </c>
      <c r="T586" s="10">
        <f t="shared" si="60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10">
        <f t="shared" si="59"/>
        <v>42283.057604166665</v>
      </c>
      <c r="T587" s="10">
        <f t="shared" si="60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0">
        <f t="shared" si="59"/>
        <v>42020.520914351851</v>
      </c>
      <c r="T588" s="10">
        <f t="shared" si="60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0">
        <f t="shared" si="59"/>
        <v>42080.423993055556</v>
      </c>
      <c r="T589" s="10">
        <f t="shared" si="60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0">
        <f t="shared" si="59"/>
        <v>42631.436180555553</v>
      </c>
      <c r="T590" s="10">
        <f t="shared" si="60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0">
        <f t="shared" si="59"/>
        <v>42178.281238425923</v>
      </c>
      <c r="T591" s="10">
        <f t="shared" si="60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0">
        <f t="shared" si="59"/>
        <v>42377.22142361111</v>
      </c>
      <c r="T592" s="10">
        <f t="shared" si="60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0">
        <f t="shared" si="59"/>
        <v>42177.209837962961</v>
      </c>
      <c r="T593" s="10">
        <f t="shared" si="60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0">
        <f t="shared" si="59"/>
        <v>41945.898842592593</v>
      </c>
      <c r="T594" s="10">
        <f t="shared" si="60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0">
        <f t="shared" si="59"/>
        <v>42070.344270833331</v>
      </c>
      <c r="T595" s="10">
        <f t="shared" si="60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0">
        <f t="shared" si="59"/>
        <v>42446.446828703702</v>
      </c>
      <c r="T596" s="10">
        <f t="shared" si="60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0">
        <f t="shared" si="59"/>
        <v>42082.736550925925</v>
      </c>
      <c r="T597" s="10">
        <f t="shared" si="60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0">
        <f t="shared" si="59"/>
        <v>42646.563564814809</v>
      </c>
      <c r="T598" s="10">
        <f t="shared" si="60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0">
        <f t="shared" si="59"/>
        <v>42545.371932870366</v>
      </c>
      <c r="T599" s="10">
        <f t="shared" si="60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0">
        <f t="shared" si="59"/>
        <v>41947.668761574074</v>
      </c>
      <c r="T600" s="10">
        <f t="shared" si="60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0">
        <f t="shared" si="59"/>
        <v>42047.479189814818</v>
      </c>
      <c r="T601" s="10">
        <f t="shared" si="60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0">
        <f t="shared" si="59"/>
        <v>42073.464837962958</v>
      </c>
      <c r="T602" s="10">
        <f t="shared" si="60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0">
        <f t="shared" si="59"/>
        <v>41969.52475694444</v>
      </c>
      <c r="T603" s="10">
        <f t="shared" si="60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10">
        <f t="shared" si="59"/>
        <v>42143.460821759254</v>
      </c>
      <c r="T604" s="10">
        <f t="shared" si="60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0">
        <f t="shared" si="59"/>
        <v>41835.305821759255</v>
      </c>
      <c r="T605" s="10">
        <f t="shared" si="60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10">
        <f t="shared" si="59"/>
        <v>41848.702037037037</v>
      </c>
      <c r="T606" s="10">
        <f t="shared" si="60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0">
        <f t="shared" si="59"/>
        <v>42194.024398148147</v>
      </c>
      <c r="T607" s="10">
        <f t="shared" si="60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0">
        <f t="shared" si="59"/>
        <v>42102.317233796297</v>
      </c>
      <c r="T608" s="10">
        <f t="shared" si="60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10">
        <f t="shared" si="59"/>
        <v>42300.492314814815</v>
      </c>
      <c r="T609" s="10">
        <f t="shared" si="60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0">
        <f t="shared" si="59"/>
        <v>42140.587731481479</v>
      </c>
      <c r="T610" s="10">
        <f t="shared" si="60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0">
        <f t="shared" si="59"/>
        <v>42306.700740740744</v>
      </c>
      <c r="T611" s="10">
        <f t="shared" si="60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0">
        <f t="shared" si="59"/>
        <v>42086.497523148144</v>
      </c>
      <c r="T612" s="10">
        <f t="shared" si="60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0">
        <f t="shared" si="59"/>
        <v>42328.227280092593</v>
      </c>
      <c r="T613" s="10">
        <f t="shared" si="60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10">
        <f t="shared" si="59"/>
        <v>42584.698449074072</v>
      </c>
      <c r="T614" s="10">
        <f t="shared" si="60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0">
        <f t="shared" si="59"/>
        <v>42247.163425925923</v>
      </c>
      <c r="T615" s="10">
        <f t="shared" si="60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0">
        <f t="shared" si="59"/>
        <v>42514.728472222218</v>
      </c>
      <c r="T616" s="10">
        <f t="shared" si="60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0">
        <f t="shared" si="59"/>
        <v>42241.788877314808</v>
      </c>
      <c r="T617" s="10">
        <f t="shared" si="60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10">
        <f t="shared" si="59"/>
        <v>42761.042905092589</v>
      </c>
      <c r="T618" s="10">
        <f t="shared" si="60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0">
        <f t="shared" si="59"/>
        <v>42087.009756944441</v>
      </c>
      <c r="T619" s="10">
        <f t="shared" si="60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10">
        <f t="shared" si="59"/>
        <v>42317.47688657407</v>
      </c>
      <c r="T620" s="10">
        <f t="shared" si="60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0">
        <f t="shared" si="59"/>
        <v>41908.317013888889</v>
      </c>
      <c r="T621" s="10">
        <f t="shared" si="60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0">
        <f t="shared" si="59"/>
        <v>41831.383541666662</v>
      </c>
      <c r="T622" s="10">
        <f t="shared" si="60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0">
        <f t="shared" si="59"/>
        <v>42528.654363425921</v>
      </c>
      <c r="T623" s="10">
        <f t="shared" si="60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0">
        <f t="shared" si="59"/>
        <v>42532.441412037035</v>
      </c>
      <c r="T624" s="10">
        <f t="shared" si="60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0">
        <f t="shared" si="59"/>
        <v>42121.675891203697</v>
      </c>
      <c r="T625" s="10">
        <f t="shared" si="60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0">
        <f t="shared" si="59"/>
        <v>42108.65556712963</v>
      </c>
      <c r="T626" s="10">
        <f t="shared" si="60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10">
        <f t="shared" si="59"/>
        <v>42790.562233796292</v>
      </c>
      <c r="T627" s="10">
        <f t="shared" si="60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0">
        <f t="shared" si="59"/>
        <v>42198.226145833331</v>
      </c>
      <c r="T628" s="10">
        <f t="shared" si="60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0">
        <f t="shared" si="59"/>
        <v>42383.973506944443</v>
      </c>
      <c r="T629" s="10">
        <f t="shared" si="60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10">
        <f t="shared" si="59"/>
        <v>41803.359456018516</v>
      </c>
      <c r="T630" s="10">
        <f t="shared" si="60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0">
        <f t="shared" si="59"/>
        <v>42474.304490740738</v>
      </c>
      <c r="T631" s="10">
        <f t="shared" si="60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0">
        <f t="shared" si="59"/>
        <v>42223.286122685182</v>
      </c>
      <c r="T632" s="10">
        <f t="shared" si="60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0">
        <f t="shared" si="59"/>
        <v>42489.438993055555</v>
      </c>
      <c r="T633" s="10">
        <f t="shared" si="60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10">
        <f t="shared" si="59"/>
        <v>42303.325983796291</v>
      </c>
      <c r="T634" s="10">
        <f t="shared" si="60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0">
        <f t="shared" si="59"/>
        <v>42506.965995370367</v>
      </c>
      <c r="T635" s="10">
        <f t="shared" si="60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0">
        <f t="shared" si="59"/>
        <v>42031.595243055555</v>
      </c>
      <c r="T636" s="10">
        <f t="shared" si="60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0">
        <f t="shared" si="59"/>
        <v>42075.758819444447</v>
      </c>
      <c r="T637" s="10">
        <f t="shared" si="60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0">
        <f t="shared" si="59"/>
        <v>42131.122106481482</v>
      </c>
      <c r="T638" s="10">
        <f t="shared" si="60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10">
        <f t="shared" si="59"/>
        <v>42762.62868055555</v>
      </c>
      <c r="T639" s="10">
        <f t="shared" si="60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0">
        <f t="shared" si="59"/>
        <v>42759.259976851848</v>
      </c>
      <c r="T640" s="10">
        <f t="shared" si="60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0">
        <f t="shared" si="59"/>
        <v>41865.249942129631</v>
      </c>
      <c r="T641" s="10">
        <f t="shared" si="60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0">
        <f t="shared" si="59"/>
        <v>42683.086979166663</v>
      </c>
      <c r="T642" s="10">
        <f t="shared" si="60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E643/D643</f>
        <v>1.1916249999999999</v>
      </c>
      <c r="P643" s="6">
        <f t="shared" ref="P643:P706" si="62">E643/L643</f>
        <v>151.31746031746033</v>
      </c>
      <c r="Q643" t="str">
        <f t="shared" ref="Q643:Q706" si="63">LEFT(N643,SEARCH("/",N643,1)-1)</f>
        <v>technology</v>
      </c>
      <c r="R643" t="str">
        <f t="shared" ref="R643:R706" si="64">RIGHT(N643,LEN(N643)-SEARCH("/",N643))</f>
        <v>wearables</v>
      </c>
      <c r="S643" s="10">
        <f t="shared" ref="S643:S706" si="65">(J643/86400)+25569+(-8/24)</f>
        <v>42199.236666666664</v>
      </c>
      <c r="T643" s="10">
        <f t="shared" ref="T643:T706" si="66">(I643/86400)+25569+(-8/24)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0">
        <f t="shared" si="65"/>
        <v>42199.317986111106</v>
      </c>
      <c r="T644" s="10">
        <f t="shared" si="66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0">
        <f t="shared" si="65"/>
        <v>42100.30873842592</v>
      </c>
      <c r="T645" s="10">
        <f t="shared" si="66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0">
        <f t="shared" si="65"/>
        <v>41898.332627314812</v>
      </c>
      <c r="T646" s="10">
        <f t="shared" si="66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0">
        <f t="shared" si="65"/>
        <v>42563.692986111106</v>
      </c>
      <c r="T647" s="10">
        <f t="shared" si="66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0">
        <f t="shared" si="65"/>
        <v>41832.519293981481</v>
      </c>
      <c r="T648" s="10">
        <f t="shared" si="66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0">
        <f t="shared" si="65"/>
        <v>42416.434594907405</v>
      </c>
      <c r="T649" s="10">
        <f t="shared" si="66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0">
        <f t="shared" si="65"/>
        <v>41891.360046296293</v>
      </c>
      <c r="T650" s="10">
        <f t="shared" si="66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0">
        <f t="shared" si="65"/>
        <v>41877.578854166662</v>
      </c>
      <c r="T651" s="10">
        <f t="shared" si="66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0">
        <f t="shared" si="65"/>
        <v>41931.703518518516</v>
      </c>
      <c r="T652" s="10">
        <f t="shared" si="66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0">
        <f t="shared" si="65"/>
        <v>41955.684155092589</v>
      </c>
      <c r="T653" s="10">
        <f t="shared" si="66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0">
        <f t="shared" si="65"/>
        <v>42675.357060185182</v>
      </c>
      <c r="T654" s="10">
        <f t="shared" si="66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0">
        <f t="shared" si="65"/>
        <v>42199.285185185181</v>
      </c>
      <c r="T655" s="10">
        <f t="shared" si="66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0">
        <f t="shared" si="65"/>
        <v>42163.623993055553</v>
      </c>
      <c r="T656" s="10">
        <f t="shared" si="66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0">
        <f t="shared" si="65"/>
        <v>42045.623981481483</v>
      </c>
      <c r="T657" s="10">
        <f t="shared" si="66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0">
        <f t="shared" si="65"/>
        <v>42417.471284722218</v>
      </c>
      <c r="T658" s="10">
        <f t="shared" si="66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0">
        <f t="shared" si="65"/>
        <v>42331.512407407405</v>
      </c>
      <c r="T659" s="10">
        <f t="shared" si="66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0">
        <f t="shared" si="65"/>
        <v>42178.827418981477</v>
      </c>
      <c r="T660" s="10">
        <f t="shared" si="66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0">
        <f t="shared" si="65"/>
        <v>42209.260358796295</v>
      </c>
      <c r="T661" s="10">
        <f t="shared" si="66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0">
        <f t="shared" si="65"/>
        <v>41922.408321759256</v>
      </c>
      <c r="T662" s="10">
        <f t="shared" si="66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0">
        <f t="shared" si="65"/>
        <v>42636.312025462961</v>
      </c>
      <c r="T663" s="10">
        <f t="shared" si="66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0">
        <f t="shared" si="65"/>
        <v>41990.104710648149</v>
      </c>
      <c r="T664" s="10">
        <f t="shared" si="66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0">
        <f t="shared" si="65"/>
        <v>42173.509907407402</v>
      </c>
      <c r="T665" s="10">
        <f t="shared" si="66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0">
        <f t="shared" si="65"/>
        <v>42077.333043981482</v>
      </c>
      <c r="T666" s="10">
        <f t="shared" si="66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0">
        <f t="shared" si="65"/>
        <v>42688.378020833326</v>
      </c>
      <c r="T667" s="10">
        <f t="shared" si="66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0">
        <f t="shared" si="65"/>
        <v>41838.498819444438</v>
      </c>
      <c r="T668" s="10">
        <f t="shared" si="66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0">
        <f t="shared" si="65"/>
        <v>42632.040081018517</v>
      </c>
      <c r="T669" s="10">
        <f t="shared" si="66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0">
        <f t="shared" si="65"/>
        <v>42090.497939814813</v>
      </c>
      <c r="T670" s="10">
        <f t="shared" si="66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0">
        <f t="shared" si="65"/>
        <v>42527.292337962957</v>
      </c>
      <c r="T671" s="10">
        <f t="shared" si="66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0">
        <f t="shared" si="65"/>
        <v>42506.376388888886</v>
      </c>
      <c r="T672" s="10">
        <f t="shared" si="66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0">
        <f t="shared" si="65"/>
        <v>41984.359398148146</v>
      </c>
      <c r="T673" s="10">
        <f t="shared" si="66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0">
        <f t="shared" si="65"/>
        <v>41973.886157407404</v>
      </c>
      <c r="T674" s="10">
        <f t="shared" si="66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0">
        <f t="shared" si="65"/>
        <v>41838.5071412037</v>
      </c>
      <c r="T675" s="10">
        <f t="shared" si="66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0">
        <f t="shared" si="65"/>
        <v>41802.782719907402</v>
      </c>
      <c r="T676" s="10">
        <f t="shared" si="66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0">
        <f t="shared" si="65"/>
        <v>41975.597268518519</v>
      </c>
      <c r="T677" s="10">
        <f t="shared" si="66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0">
        <f t="shared" si="65"/>
        <v>42012.434965277775</v>
      </c>
      <c r="T678" s="10">
        <f t="shared" si="66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0">
        <f t="shared" si="65"/>
        <v>42504.070543981477</v>
      </c>
      <c r="T679" s="10">
        <f t="shared" si="66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0">
        <f t="shared" si="65"/>
        <v>42481.043263888881</v>
      </c>
      <c r="T680" s="10">
        <f t="shared" si="66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0">
        <f t="shared" si="65"/>
        <v>42556.362372685187</v>
      </c>
      <c r="T681" s="10">
        <f t="shared" si="66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0">
        <f t="shared" si="65"/>
        <v>41864.168182870366</v>
      </c>
      <c r="T682" s="10">
        <f t="shared" si="66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0">
        <f t="shared" si="65"/>
        <v>42639.472268518519</v>
      </c>
      <c r="T683" s="10">
        <f t="shared" si="66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0">
        <f t="shared" si="65"/>
        <v>42778.431967592587</v>
      </c>
      <c r="T684" s="10">
        <f t="shared" si="66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0">
        <f t="shared" si="65"/>
        <v>42634.566712962966</v>
      </c>
      <c r="T685" s="10">
        <f t="shared" si="66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0">
        <f t="shared" si="65"/>
        <v>41809.13994212963</v>
      </c>
      <c r="T686" s="10">
        <f t="shared" si="66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0">
        <f t="shared" si="65"/>
        <v>41971.533240740733</v>
      </c>
      <c r="T687" s="10">
        <f t="shared" si="66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10">
        <f t="shared" si="65"/>
        <v>42189.339930555558</v>
      </c>
      <c r="T688" s="10">
        <f t="shared" si="66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0">
        <f t="shared" si="65"/>
        <v>42711.417280092595</v>
      </c>
      <c r="T689" s="10">
        <f t="shared" si="66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0">
        <f t="shared" si="65"/>
        <v>42261.771446759252</v>
      </c>
      <c r="T690" s="10">
        <f t="shared" si="66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0">
        <f t="shared" si="65"/>
        <v>42675.334456018514</v>
      </c>
      <c r="T691" s="10">
        <f t="shared" si="66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0">
        <f t="shared" si="65"/>
        <v>42579.301400462959</v>
      </c>
      <c r="T692" s="10">
        <f t="shared" si="66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0">
        <f t="shared" si="65"/>
        <v>42157.694976851846</v>
      </c>
      <c r="T693" s="10">
        <f t="shared" si="66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0">
        <f t="shared" si="65"/>
        <v>42696.042395833334</v>
      </c>
      <c r="T694" s="10">
        <f t="shared" si="66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0">
        <f t="shared" si="65"/>
        <v>42094.474849537037</v>
      </c>
      <c r="T695" s="10">
        <f t="shared" si="66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0">
        <f t="shared" si="65"/>
        <v>42737.330543981479</v>
      </c>
      <c r="T696" s="10">
        <f t="shared" si="66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0">
        <f t="shared" si="65"/>
        <v>41913.187731481477</v>
      </c>
      <c r="T697" s="10">
        <f t="shared" si="66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0">
        <f t="shared" si="65"/>
        <v>41815.593773148146</v>
      </c>
      <c r="T698" s="10">
        <f t="shared" si="66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0">
        <f t="shared" si="65"/>
        <v>42388.189687500002</v>
      </c>
      <c r="T699" s="10">
        <f t="shared" si="66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0">
        <f t="shared" si="65"/>
        <v>41866.597743055558</v>
      </c>
      <c r="T700" s="10">
        <f t="shared" si="66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0">
        <f t="shared" si="65"/>
        <v>41563.152175925927</v>
      </c>
      <c r="T701" s="10">
        <f t="shared" si="66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0">
        <f t="shared" si="65"/>
        <v>42715.355104166665</v>
      </c>
      <c r="T702" s="10">
        <f t="shared" si="66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0">
        <f t="shared" si="65"/>
        <v>41813.329629629625</v>
      </c>
      <c r="T703" s="10">
        <f t="shared" si="66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0">
        <f t="shared" si="65"/>
        <v>42668.393368055556</v>
      </c>
      <c r="T704" s="10">
        <f t="shared" si="66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0">
        <f t="shared" si="65"/>
        <v>42711.617465277777</v>
      </c>
      <c r="T705" s="10">
        <f t="shared" si="66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0">
        <f t="shared" si="65"/>
        <v>42725.859583333331</v>
      </c>
      <c r="T706" s="10">
        <f t="shared" si="66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E707/D707</f>
        <v>9.7699999999999992E-3</v>
      </c>
      <c r="P707" s="6">
        <f t="shared" ref="P707:P770" si="68">E707/L707</f>
        <v>195.4</v>
      </c>
      <c r="Q707" t="str">
        <f t="shared" ref="Q707:Q770" si="69">LEFT(N707,SEARCH("/",N707,1)-1)</f>
        <v>technology</v>
      </c>
      <c r="R707" t="str">
        <f t="shared" ref="R707:R770" si="70">RIGHT(N707,LEN(N707)-SEARCH("/",N707))</f>
        <v>wearables</v>
      </c>
      <c r="S707" s="10">
        <f t="shared" ref="S707:S770" si="71">(J707/86400)+25569+(-8/24)</f>
        <v>42726.158310185179</v>
      </c>
      <c r="T707" s="10">
        <f t="shared" ref="T707:T770" si="72">(I707/86400)+25569+(-8/24)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0">
        <f t="shared" si="71"/>
        <v>42676.661840277775</v>
      </c>
      <c r="T708" s="10">
        <f t="shared" si="72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0">
        <f t="shared" si="71"/>
        <v>42696.33017361111</v>
      </c>
      <c r="T709" s="10">
        <f t="shared" si="72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0">
        <f t="shared" si="71"/>
        <v>41835.247685185182</v>
      </c>
      <c r="T710" s="10">
        <f t="shared" si="72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0">
        <f t="shared" si="71"/>
        <v>41947.707858796297</v>
      </c>
      <c r="T711" s="10">
        <f t="shared" si="72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0">
        <f t="shared" si="71"/>
        <v>41837.651643518519</v>
      </c>
      <c r="T712" s="10">
        <f t="shared" si="72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0">
        <f t="shared" si="71"/>
        <v>42678.125787037039</v>
      </c>
      <c r="T713" s="10">
        <f t="shared" si="72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0">
        <f t="shared" si="71"/>
        <v>42384.347592592589</v>
      </c>
      <c r="T714" s="10">
        <f t="shared" si="72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0">
        <f t="shared" si="71"/>
        <v>42496.195972222216</v>
      </c>
      <c r="T715" s="10">
        <f t="shared" si="72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0">
        <f t="shared" si="71"/>
        <v>42734.454652777778</v>
      </c>
      <c r="T716" s="10">
        <f t="shared" si="72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0">
        <f t="shared" si="71"/>
        <v>42272.7574074074</v>
      </c>
      <c r="T717" s="10">
        <f t="shared" si="72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0">
        <f t="shared" si="71"/>
        <v>41940.325312499997</v>
      </c>
      <c r="T718" s="10">
        <f t="shared" si="72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0">
        <f t="shared" si="71"/>
        <v>41857.520856481475</v>
      </c>
      <c r="T719" s="10">
        <f t="shared" si="72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0">
        <f t="shared" si="71"/>
        <v>42752.512118055551</v>
      </c>
      <c r="T720" s="10">
        <f t="shared" si="72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0">
        <f t="shared" si="71"/>
        <v>42408.70689814815</v>
      </c>
      <c r="T721" s="10">
        <f t="shared" si="72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0">
        <f t="shared" si="71"/>
        <v>40909.315868055557</v>
      </c>
      <c r="T722" s="10">
        <f t="shared" si="72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0">
        <f t="shared" si="71"/>
        <v>41807.238506944443</v>
      </c>
      <c r="T723" s="10">
        <f t="shared" si="72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0">
        <f t="shared" si="71"/>
        <v>40977.471967592588</v>
      </c>
      <c r="T724" s="10">
        <f t="shared" si="72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0">
        <f t="shared" si="71"/>
        <v>42184.483206018514</v>
      </c>
      <c r="T725" s="10">
        <f t="shared" si="72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0">
        <f t="shared" si="71"/>
        <v>40694.305127314808</v>
      </c>
      <c r="T726" s="10">
        <f t="shared" si="72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0">
        <f t="shared" si="71"/>
        <v>42321.292962962958</v>
      </c>
      <c r="T727" s="10">
        <f t="shared" si="72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0">
        <f t="shared" si="71"/>
        <v>41345.709340277775</v>
      </c>
      <c r="T728" s="10">
        <f t="shared" si="72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0">
        <f t="shared" si="71"/>
        <v>41246.686909722222</v>
      </c>
      <c r="T729" s="10">
        <f t="shared" si="72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0">
        <f t="shared" si="71"/>
        <v>40731.504131944443</v>
      </c>
      <c r="T730" s="10">
        <f t="shared" si="72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0">
        <f t="shared" si="71"/>
        <v>41110.85255787037</v>
      </c>
      <c r="T731" s="10">
        <f t="shared" si="72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0">
        <f t="shared" si="71"/>
        <v>40854.411932870367</v>
      </c>
      <c r="T732" s="10">
        <f t="shared" si="72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0">
        <f t="shared" si="71"/>
        <v>40879.462349537032</v>
      </c>
      <c r="T733" s="10">
        <f t="shared" si="72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0">
        <f t="shared" si="71"/>
        <v>41486.09098379629</v>
      </c>
      <c r="T734" s="10">
        <f t="shared" si="72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0">
        <f t="shared" si="71"/>
        <v>41598.086712962962</v>
      </c>
      <c r="T735" s="10">
        <f t="shared" si="72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0">
        <f t="shared" si="71"/>
        <v>42101.831249999996</v>
      </c>
      <c r="T736" s="10">
        <f t="shared" si="72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0">
        <f t="shared" si="71"/>
        <v>41945.696134259255</v>
      </c>
      <c r="T737" s="10">
        <f t="shared" si="72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0">
        <f t="shared" si="71"/>
        <v>41579.400925925926</v>
      </c>
      <c r="T738" s="10">
        <f t="shared" si="72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0">
        <f t="shared" si="71"/>
        <v>41666.941979166666</v>
      </c>
      <c r="T739" s="10">
        <f t="shared" si="72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0">
        <f t="shared" si="71"/>
        <v>41943.27076388889</v>
      </c>
      <c r="T740" s="10">
        <f t="shared" si="72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0">
        <f t="shared" si="71"/>
        <v>41829.169317129628</v>
      </c>
      <c r="T741" s="10">
        <f t="shared" si="72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0">
        <f t="shared" si="71"/>
        <v>42161.81344907407</v>
      </c>
      <c r="T742" s="10">
        <f t="shared" si="72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0">
        <f t="shared" si="71"/>
        <v>41401.314884259256</v>
      </c>
      <c r="T743" s="10">
        <f t="shared" si="72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0">
        <f t="shared" si="71"/>
        <v>41689.584629629629</v>
      </c>
      <c r="T744" s="10">
        <f t="shared" si="72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0">
        <f t="shared" si="71"/>
        <v>40990.375983796293</v>
      </c>
      <c r="T745" s="10">
        <f t="shared" si="72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0">
        <f t="shared" si="71"/>
        <v>41226.623877314814</v>
      </c>
      <c r="T746" s="10">
        <f t="shared" si="72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0">
        <f t="shared" si="71"/>
        <v>41367.238946759258</v>
      </c>
      <c r="T747" s="10">
        <f t="shared" si="72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0">
        <f t="shared" si="71"/>
        <v>41156.709594907406</v>
      </c>
      <c r="T748" s="10">
        <f t="shared" si="72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0">
        <f t="shared" si="71"/>
        <v>41988.215497685182</v>
      </c>
      <c r="T749" s="10">
        <f t="shared" si="72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0">
        <f t="shared" si="71"/>
        <v>41831.513495370367</v>
      </c>
      <c r="T750" s="10">
        <f t="shared" si="72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0">
        <f t="shared" si="71"/>
        <v>42733.607986111114</v>
      </c>
      <c r="T751" s="10">
        <f t="shared" si="72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0">
        <f t="shared" si="71"/>
        <v>41299.544814814813</v>
      </c>
      <c r="T752" s="10">
        <f t="shared" si="72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0">
        <f t="shared" si="71"/>
        <v>40713.297164351847</v>
      </c>
      <c r="T753" s="10">
        <f t="shared" si="72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0">
        <f t="shared" si="71"/>
        <v>42639.088159722225</v>
      </c>
      <c r="T754" s="10">
        <f t="shared" si="72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0">
        <f t="shared" si="71"/>
        <v>42019.256840277776</v>
      </c>
      <c r="T755" s="10">
        <f t="shared" si="72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0">
        <f t="shared" si="71"/>
        <v>41249.41575231481</v>
      </c>
      <c r="T756" s="10">
        <f t="shared" si="72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0">
        <f t="shared" si="71"/>
        <v>41383.271724537037</v>
      </c>
      <c r="T757" s="10">
        <f t="shared" si="72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0">
        <f t="shared" si="71"/>
        <v>40590.433553240735</v>
      </c>
      <c r="T758" s="10">
        <f t="shared" si="72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0">
        <f t="shared" si="71"/>
        <v>41234.721226851849</v>
      </c>
      <c r="T759" s="10">
        <f t="shared" si="72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0">
        <f t="shared" si="71"/>
        <v>40429.503101851849</v>
      </c>
      <c r="T760" s="10">
        <f t="shared" si="72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0">
        <f t="shared" si="71"/>
        <v>41788.996979166666</v>
      </c>
      <c r="T761" s="10">
        <f t="shared" si="72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0">
        <f t="shared" si="71"/>
        <v>42670.430706018517</v>
      </c>
      <c r="T762" s="10">
        <f t="shared" si="72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0">
        <f t="shared" si="71"/>
        <v>41642.418124999997</v>
      </c>
      <c r="T763" s="10">
        <f t="shared" si="72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0">
        <f t="shared" si="71"/>
        <v>42690.52511574074</v>
      </c>
      <c r="T764" s="10">
        <f t="shared" si="72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0">
        <f t="shared" si="71"/>
        <v>41471.113518518519</v>
      </c>
      <c r="T765" s="10">
        <f t="shared" si="72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0">
        <f t="shared" si="71"/>
        <v>42226.839826388888</v>
      </c>
      <c r="T766" s="10">
        <f t="shared" si="72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0">
        <f t="shared" si="71"/>
        <v>41901.209305555552</v>
      </c>
      <c r="T767" s="10">
        <f t="shared" si="72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0">
        <f t="shared" si="71"/>
        <v>42021.45003472222</v>
      </c>
      <c r="T768" s="10">
        <f t="shared" si="72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0">
        <f t="shared" si="71"/>
        <v>42114.810300925928</v>
      </c>
      <c r="T769" s="10">
        <f t="shared" si="72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0">
        <f t="shared" si="71"/>
        <v>41593.873726851853</v>
      </c>
      <c r="T770" s="10">
        <f t="shared" si="72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E771/D771</f>
        <v>0.41399999999999998</v>
      </c>
      <c r="P771" s="6">
        <f t="shared" ref="P771:P834" si="74">E771/L771</f>
        <v>31.846153846153847</v>
      </c>
      <c r="Q771" t="str">
        <f t="shared" ref="Q771:Q834" si="75">LEFT(N771,SEARCH("/",N771,1)-1)</f>
        <v>publishing</v>
      </c>
      <c r="R771" t="str">
        <f t="shared" ref="R771:R834" si="76">RIGHT(N771,LEN(N771)-SEARCH("/",N771))</f>
        <v>fiction</v>
      </c>
      <c r="S771" s="10">
        <f t="shared" ref="S771:S834" si="77">(J771/86400)+25569+(-8/24)</f>
        <v>41604.663124999999</v>
      </c>
      <c r="T771" s="10">
        <f t="shared" ref="T771:T834" si="78">(I771/86400)+25569+(-8/24)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0">
        <f t="shared" si="77"/>
        <v>41289.666307870364</v>
      </c>
      <c r="T772" s="10">
        <f t="shared" si="78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0">
        <f t="shared" si="77"/>
        <v>42349.490763888891</v>
      </c>
      <c r="T773" s="10">
        <f t="shared" si="78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0">
        <f t="shared" si="77"/>
        <v>40067.723599537036</v>
      </c>
      <c r="T774" s="10">
        <f t="shared" si="78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0">
        <f t="shared" si="77"/>
        <v>42100.402604166666</v>
      </c>
      <c r="T775" s="10">
        <f t="shared" si="78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0">
        <f t="shared" si="77"/>
        <v>41663.446967592587</v>
      </c>
      <c r="T776" s="10">
        <f t="shared" si="78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0">
        <f t="shared" si="77"/>
        <v>40862.726793981477</v>
      </c>
      <c r="T777" s="10">
        <f t="shared" si="78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0">
        <f t="shared" si="77"/>
        <v>42250.352372685178</v>
      </c>
      <c r="T778" s="10">
        <f t="shared" si="78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0">
        <f t="shared" si="77"/>
        <v>41456.647881944438</v>
      </c>
      <c r="T779" s="10">
        <f t="shared" si="78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0">
        <f t="shared" si="77"/>
        <v>41729.368981481479</v>
      </c>
      <c r="T780" s="10">
        <f t="shared" si="78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0">
        <f t="shared" si="77"/>
        <v>40436.350752314815</v>
      </c>
      <c r="T781" s="10">
        <f t="shared" si="78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0">
        <f t="shared" si="77"/>
        <v>40636.340567129628</v>
      </c>
      <c r="T782" s="10">
        <f t="shared" si="78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0">
        <f t="shared" si="77"/>
        <v>41402.667523148142</v>
      </c>
      <c r="T783" s="10">
        <f t="shared" si="78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0">
        <f t="shared" si="77"/>
        <v>41116.424791666665</v>
      </c>
      <c r="T784" s="10">
        <f t="shared" si="78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0">
        <f t="shared" si="77"/>
        <v>40987.440381944441</v>
      </c>
      <c r="T785" s="10">
        <f t="shared" si="78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0">
        <f t="shared" si="77"/>
        <v>41674.816192129627</v>
      </c>
      <c r="T786" s="10">
        <f t="shared" si="78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0">
        <f t="shared" si="77"/>
        <v>41303.26059027778</v>
      </c>
      <c r="T787" s="10">
        <f t="shared" si="78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0">
        <f t="shared" si="77"/>
        <v>40982.722615740735</v>
      </c>
      <c r="T788" s="10">
        <f t="shared" si="78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0">
        <f t="shared" si="77"/>
        <v>41549.294282407405</v>
      </c>
      <c r="T789" s="10">
        <f t="shared" si="78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0">
        <f t="shared" si="77"/>
        <v>41058.673472222217</v>
      </c>
      <c r="T790" s="10">
        <f t="shared" si="78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0">
        <f t="shared" si="77"/>
        <v>41276.852777777771</v>
      </c>
      <c r="T791" s="10">
        <f t="shared" si="78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0">
        <f t="shared" si="77"/>
        <v>41275.714571759258</v>
      </c>
      <c r="T792" s="10">
        <f t="shared" si="78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0">
        <f t="shared" si="77"/>
        <v>41557.447291666664</v>
      </c>
      <c r="T793" s="10">
        <f t="shared" si="78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0">
        <f t="shared" si="77"/>
        <v>41555.540312499994</v>
      </c>
      <c r="T794" s="10">
        <f t="shared" si="78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0">
        <f t="shared" si="77"/>
        <v>41442.407916666663</v>
      </c>
      <c r="T795" s="10">
        <f t="shared" si="78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0">
        <f t="shared" si="77"/>
        <v>40735.781678240739</v>
      </c>
      <c r="T796" s="10">
        <f t="shared" si="78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0">
        <f t="shared" si="77"/>
        <v>40963.279699074068</v>
      </c>
      <c r="T797" s="10">
        <f t="shared" si="78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0">
        <f t="shared" si="77"/>
        <v>41502.549594907403</v>
      </c>
      <c r="T798" s="10">
        <f t="shared" si="78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0">
        <f t="shared" si="77"/>
        <v>40996.660740740735</v>
      </c>
      <c r="T799" s="10">
        <f t="shared" si="78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0">
        <f t="shared" si="77"/>
        <v>41882.256793981483</v>
      </c>
      <c r="T800" s="10">
        <f t="shared" si="78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0">
        <f t="shared" si="77"/>
        <v>40996.333865740737</v>
      </c>
      <c r="T801" s="10">
        <f t="shared" si="78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0">
        <f t="shared" si="77"/>
        <v>41863.100162037037</v>
      </c>
      <c r="T802" s="10">
        <f t="shared" si="78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0">
        <f t="shared" si="77"/>
        <v>40695.462037037032</v>
      </c>
      <c r="T803" s="10">
        <f t="shared" si="78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0">
        <f t="shared" si="77"/>
        <v>41122.688935185179</v>
      </c>
      <c r="T804" s="10">
        <f t="shared" si="78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0">
        <f t="shared" si="77"/>
        <v>40665.616643518515</v>
      </c>
      <c r="T805" s="10">
        <f t="shared" si="78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0">
        <f t="shared" si="77"/>
        <v>40729.772291666661</v>
      </c>
      <c r="T806" s="10">
        <f t="shared" si="78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0">
        <f t="shared" si="77"/>
        <v>40690.489722222221</v>
      </c>
      <c r="T807" s="10">
        <f t="shared" si="78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0">
        <f t="shared" si="77"/>
        <v>40763.358090277776</v>
      </c>
      <c r="T808" s="10">
        <f t="shared" si="78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0">
        <f t="shared" si="77"/>
        <v>42759.295266203706</v>
      </c>
      <c r="T809" s="10">
        <f t="shared" si="78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0">
        <f t="shared" si="77"/>
        <v>41961.767199074071</v>
      </c>
      <c r="T810" s="10">
        <f t="shared" si="78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0">
        <f t="shared" si="77"/>
        <v>41628.500347222223</v>
      </c>
      <c r="T811" s="10">
        <f t="shared" si="78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0">
        <f t="shared" si="77"/>
        <v>41122.722939814812</v>
      </c>
      <c r="T812" s="10">
        <f t="shared" si="78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0">
        <f t="shared" si="77"/>
        <v>41443.310208333329</v>
      </c>
      <c r="T813" s="10">
        <f t="shared" si="78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0">
        <f t="shared" si="77"/>
        <v>41281.684629629628</v>
      </c>
      <c r="T814" s="10">
        <f t="shared" si="78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0">
        <f t="shared" si="77"/>
        <v>41080.626909722218</v>
      </c>
      <c r="T815" s="10">
        <f t="shared" si="78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0">
        <f t="shared" si="77"/>
        <v>40679.409733796296</v>
      </c>
      <c r="T816" s="10">
        <f t="shared" si="78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0">
        <f t="shared" si="77"/>
        <v>41914.58452546296</v>
      </c>
      <c r="T817" s="10">
        <f t="shared" si="78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0">
        <f t="shared" si="77"/>
        <v>41341.537534722222</v>
      </c>
      <c r="T818" s="10">
        <f t="shared" si="78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0">
        <f t="shared" si="77"/>
        <v>40925.266331018516</v>
      </c>
      <c r="T819" s="10">
        <f t="shared" si="78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0">
        <f t="shared" si="77"/>
        <v>41120.54954861111</v>
      </c>
      <c r="T820" s="10">
        <f t="shared" si="78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0">
        <f t="shared" si="77"/>
        <v>41619.664976851847</v>
      </c>
      <c r="T821" s="10">
        <f t="shared" si="78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0">
        <f t="shared" si="77"/>
        <v>41768.508587962962</v>
      </c>
      <c r="T822" s="10">
        <f t="shared" si="78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0">
        <f t="shared" si="77"/>
        <v>42093.58871527778</v>
      </c>
      <c r="T823" s="10">
        <f t="shared" si="78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0">
        <f t="shared" si="77"/>
        <v>41157.614004629628</v>
      </c>
      <c r="T824" s="10">
        <f t="shared" si="78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0">
        <f t="shared" si="77"/>
        <v>42055.639490740738</v>
      </c>
      <c r="T825" s="10">
        <f t="shared" si="78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0">
        <f t="shared" si="77"/>
        <v>40249.908773148149</v>
      </c>
      <c r="T826" s="10">
        <f t="shared" si="78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0">
        <f t="shared" si="77"/>
        <v>41185.973194444443</v>
      </c>
      <c r="T827" s="10">
        <f t="shared" si="78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0">
        <f t="shared" si="77"/>
        <v>40972.705208333333</v>
      </c>
      <c r="T828" s="10">
        <f t="shared" si="78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0">
        <f t="shared" si="77"/>
        <v>40927.140127314815</v>
      </c>
      <c r="T829" s="10">
        <f t="shared" si="78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0">
        <f t="shared" si="77"/>
        <v>41072.717384259253</v>
      </c>
      <c r="T830" s="10">
        <f t="shared" si="78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0">
        <f t="shared" si="77"/>
        <v>42504.468055555553</v>
      </c>
      <c r="T831" s="10">
        <f t="shared" si="78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0">
        <f t="shared" si="77"/>
        <v>41325.192418981482</v>
      </c>
      <c r="T832" s="10">
        <f t="shared" si="78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0">
        <f t="shared" si="77"/>
        <v>40996.313587962963</v>
      </c>
      <c r="T833" s="10">
        <f t="shared" si="78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0">
        <f t="shared" si="77"/>
        <v>40869.341840277775</v>
      </c>
      <c r="T834" s="10">
        <f t="shared" si="78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E835/D835</f>
        <v>1.0166666666666666</v>
      </c>
      <c r="P835" s="6">
        <f t="shared" ref="P835:P898" si="80">E835/L835</f>
        <v>148.78048780487805</v>
      </c>
      <c r="Q835" t="str">
        <f t="shared" ref="Q835:Q898" si="81">LEFT(N835,SEARCH("/",N835,1)-1)</f>
        <v>music</v>
      </c>
      <c r="R835" t="str">
        <f t="shared" ref="R835:R898" si="82">RIGHT(N835,LEN(N835)-SEARCH("/",N835))</f>
        <v>rock</v>
      </c>
      <c r="S835" s="10">
        <f t="shared" ref="S835:S898" si="83">(J835/86400)+25569+(-8/24)</f>
        <v>41718.544849537036</v>
      </c>
      <c r="T835" s="10">
        <f t="shared" ref="T835:T898" si="84">(I835/86400)+25569+(-8/24)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0">
        <f t="shared" si="83"/>
        <v>41422.489490740736</v>
      </c>
      <c r="T836" s="10">
        <f t="shared" si="84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0">
        <f t="shared" si="83"/>
        <v>41005.124513888884</v>
      </c>
      <c r="T837" s="10">
        <f t="shared" si="84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0">
        <f t="shared" si="83"/>
        <v>41523.723587962959</v>
      </c>
      <c r="T838" s="10">
        <f t="shared" si="84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0">
        <f t="shared" si="83"/>
        <v>41730.66506944444</v>
      </c>
      <c r="T839" s="10">
        <f t="shared" si="84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0">
        <f t="shared" si="83"/>
        <v>40895.564641203702</v>
      </c>
      <c r="T840" s="10">
        <f t="shared" si="84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0">
        <f t="shared" si="83"/>
        <v>41144.430046296293</v>
      </c>
      <c r="T841" s="10">
        <f t="shared" si="84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0">
        <f t="shared" si="83"/>
        <v>42606.893368055556</v>
      </c>
      <c r="T842" s="10">
        <f t="shared" si="84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0">
        <f t="shared" si="83"/>
        <v>41923.505358796298</v>
      </c>
      <c r="T843" s="10">
        <f t="shared" si="84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0">
        <f t="shared" si="83"/>
        <v>41526.259062499994</v>
      </c>
      <c r="T844" s="10">
        <f t="shared" si="84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0">
        <f t="shared" si="83"/>
        <v>42694.924537037034</v>
      </c>
      <c r="T845" s="10">
        <f t="shared" si="84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0">
        <f t="shared" si="83"/>
        <v>41905.351296296292</v>
      </c>
      <c r="T846" s="10">
        <f t="shared" si="84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0">
        <f t="shared" si="83"/>
        <v>42577.872638888883</v>
      </c>
      <c r="T847" s="10">
        <f t="shared" si="84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0">
        <f t="shared" si="83"/>
        <v>41694.058506944442</v>
      </c>
      <c r="T848" s="10">
        <f t="shared" si="84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0">
        <f t="shared" si="83"/>
        <v>42165.464999999997</v>
      </c>
      <c r="T849" s="10">
        <f t="shared" si="84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0">
        <f t="shared" si="83"/>
        <v>42078.458715277775</v>
      </c>
      <c r="T850" s="10">
        <f t="shared" si="84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0">
        <f t="shared" si="83"/>
        <v>42050.81555555555</v>
      </c>
      <c r="T851" s="10">
        <f t="shared" si="84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0">
        <f t="shared" si="83"/>
        <v>42452.494409722225</v>
      </c>
      <c r="T852" s="10">
        <f t="shared" si="84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0">
        <f t="shared" si="83"/>
        <v>42522.546909722216</v>
      </c>
      <c r="T853" s="10">
        <f t="shared" si="84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0">
        <f t="shared" si="83"/>
        <v>42656.47216435185</v>
      </c>
      <c r="T854" s="10">
        <f t="shared" si="84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0">
        <f t="shared" si="83"/>
        <v>42021.49894675926</v>
      </c>
      <c r="T855" s="10">
        <f t="shared" si="84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0">
        <f t="shared" si="83"/>
        <v>42701.879004629627</v>
      </c>
      <c r="T856" s="10">
        <f t="shared" si="84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0">
        <f t="shared" si="83"/>
        <v>42544.791863425919</v>
      </c>
      <c r="T857" s="10">
        <f t="shared" si="84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0">
        <f t="shared" si="83"/>
        <v>42608.978657407402</v>
      </c>
      <c r="T858" s="10">
        <f t="shared" si="84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0">
        <f t="shared" si="83"/>
        <v>42291.248043981475</v>
      </c>
      <c r="T859" s="10">
        <f t="shared" si="84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0">
        <f t="shared" si="83"/>
        <v>42079.412245370368</v>
      </c>
      <c r="T860" s="10">
        <f t="shared" si="84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0">
        <f t="shared" si="83"/>
        <v>42128.486898148149</v>
      </c>
      <c r="T861" s="10">
        <f t="shared" si="84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0">
        <f t="shared" si="83"/>
        <v>41570.149456018517</v>
      </c>
      <c r="T862" s="10">
        <f t="shared" si="84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0">
        <f t="shared" si="83"/>
        <v>42599.631990740738</v>
      </c>
      <c r="T863" s="10">
        <f t="shared" si="84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0">
        <f t="shared" si="83"/>
        <v>41559.221620370365</v>
      </c>
      <c r="T864" s="10">
        <f t="shared" si="84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0">
        <f t="shared" si="83"/>
        <v>40920.784328703703</v>
      </c>
      <c r="T865" s="10">
        <f t="shared" si="84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0">
        <f t="shared" si="83"/>
        <v>41540.773587962962</v>
      </c>
      <c r="T866" s="10">
        <f t="shared" si="84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0">
        <f t="shared" si="83"/>
        <v>41230.439780092587</v>
      </c>
      <c r="T867" s="10">
        <f t="shared" si="84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0">
        <f t="shared" si="83"/>
        <v>42025.304606481477</v>
      </c>
      <c r="T868" s="10">
        <f t="shared" si="84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0">
        <f t="shared" si="83"/>
        <v>40087.772060185183</v>
      </c>
      <c r="T869" s="10">
        <f t="shared" si="84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0">
        <f t="shared" si="83"/>
        <v>41615.694421296292</v>
      </c>
      <c r="T870" s="10">
        <f t="shared" si="84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0">
        <f t="shared" si="83"/>
        <v>41342.512233796289</v>
      </c>
      <c r="T871" s="10">
        <f t="shared" si="84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0">
        <f t="shared" si="83"/>
        <v>41487.688923611109</v>
      </c>
      <c r="T872" s="10">
        <f t="shared" si="84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0">
        <f t="shared" si="83"/>
        <v>41577.227951388886</v>
      </c>
      <c r="T873" s="10">
        <f t="shared" si="84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0">
        <f t="shared" si="83"/>
        <v>40567.492210648146</v>
      </c>
      <c r="T874" s="10">
        <f t="shared" si="84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0">
        <f t="shared" si="83"/>
        <v>41183.833796296291</v>
      </c>
      <c r="T875" s="10">
        <f t="shared" si="84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0">
        <f t="shared" si="83"/>
        <v>41368.250393518516</v>
      </c>
      <c r="T876" s="10">
        <f t="shared" si="84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82"/>
        <v>jazz</v>
      </c>
      <c r="S877" s="10">
        <f t="shared" si="83"/>
        <v>42248.390405092585</v>
      </c>
      <c r="T877" s="10">
        <f t="shared" si="84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0">
        <f t="shared" si="83"/>
        <v>41276.163506944438</v>
      </c>
      <c r="T878" s="10">
        <f t="shared" si="84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0">
        <f t="shared" si="83"/>
        <v>41597.455555555549</v>
      </c>
      <c r="T879" s="10">
        <f t="shared" si="84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0">
        <f t="shared" si="83"/>
        <v>40504.899583333332</v>
      </c>
      <c r="T880" s="10">
        <f t="shared" si="84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0">
        <f t="shared" si="83"/>
        <v>41037.496585648143</v>
      </c>
      <c r="T881" s="10">
        <f t="shared" si="84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0">
        <f t="shared" si="83"/>
        <v>41178.987708333334</v>
      </c>
      <c r="T882" s="10">
        <f t="shared" si="84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0">
        <f t="shared" si="83"/>
        <v>40876.917662037034</v>
      </c>
      <c r="T883" s="10">
        <f t="shared" si="84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0">
        <f t="shared" si="83"/>
        <v>40759.527199074073</v>
      </c>
      <c r="T884" s="10">
        <f t="shared" si="84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0">
        <f t="shared" si="83"/>
        <v>42371.602256944439</v>
      </c>
      <c r="T885" s="10">
        <f t="shared" si="84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0">
        <f t="shared" si="83"/>
        <v>40981.469282407408</v>
      </c>
      <c r="T886" s="10">
        <f t="shared" si="84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0">
        <f t="shared" si="83"/>
        <v>42713.607766203706</v>
      </c>
      <c r="T887" s="10">
        <f t="shared" si="84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0">
        <f t="shared" si="83"/>
        <v>42603.537187499998</v>
      </c>
      <c r="T888" s="10">
        <f t="shared" si="84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0">
        <f t="shared" si="83"/>
        <v>41026.62563657407</v>
      </c>
      <c r="T889" s="10">
        <f t="shared" si="84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0">
        <f t="shared" si="83"/>
        <v>40751.419965277775</v>
      </c>
      <c r="T890" s="10">
        <f t="shared" si="84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0">
        <f t="shared" si="83"/>
        <v>41887.450729166667</v>
      </c>
      <c r="T891" s="10">
        <f t="shared" si="84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0">
        <f t="shared" si="83"/>
        <v>41569.365497685183</v>
      </c>
      <c r="T892" s="10">
        <f t="shared" si="84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0">
        <f t="shared" si="83"/>
        <v>41841.698263888888</v>
      </c>
      <c r="T893" s="10">
        <f t="shared" si="84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0">
        <f t="shared" si="83"/>
        <v>40303.866701388884</v>
      </c>
      <c r="T894" s="10">
        <f t="shared" si="84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0">
        <f t="shared" si="83"/>
        <v>42065.564386574071</v>
      </c>
      <c r="T895" s="10">
        <f t="shared" si="84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0">
        <f t="shared" si="83"/>
        <v>42496.648263888885</v>
      </c>
      <c r="T896" s="10">
        <f t="shared" si="84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0">
        <f t="shared" si="83"/>
        <v>40430.794317129628</v>
      </c>
      <c r="T897" s="10">
        <f t="shared" si="84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0">
        <f t="shared" si="83"/>
        <v>42218.53965277777</v>
      </c>
      <c r="T898" s="10">
        <f t="shared" si="84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E899/D899</f>
        <v>0</v>
      </c>
      <c r="P899" s="6" t="e">
        <f t="shared" ref="P899:P962" si="86">E899/L899</f>
        <v>#DIV/0!</v>
      </c>
      <c r="Q899" t="str">
        <f t="shared" ref="Q899:Q962" si="87">LEFT(N899,SEARCH("/",N899,1)-1)</f>
        <v>music</v>
      </c>
      <c r="R899" t="str">
        <f t="shared" ref="R899:R962" si="88">RIGHT(N899,LEN(N899)-SEARCH("/",N899))</f>
        <v>indie rock</v>
      </c>
      <c r="S899" s="10">
        <f t="shared" ref="S899:S962" si="89">(J899/86400)+25569+(-8/24)</f>
        <v>41211.355416666665</v>
      </c>
      <c r="T899" s="10">
        <f t="shared" ref="T899:T962" si="90">(I899/86400)+25569+(-8/24)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0">
        <f t="shared" si="89"/>
        <v>40878.424884259257</v>
      </c>
      <c r="T900" s="10">
        <f t="shared" si="90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0">
        <f t="shared" si="89"/>
        <v>40645.765763888885</v>
      </c>
      <c r="T901" s="10">
        <f t="shared" si="90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0">
        <f t="shared" si="89"/>
        <v>42429.516226851854</v>
      </c>
      <c r="T902" s="10">
        <f t="shared" si="90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8"/>
        <v>jazz</v>
      </c>
      <c r="S903" s="10">
        <f t="shared" si="89"/>
        <v>40291.478171296294</v>
      </c>
      <c r="T903" s="10">
        <f t="shared" si="90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0">
        <f t="shared" si="89"/>
        <v>41829.632199074069</v>
      </c>
      <c r="T904" s="10">
        <f t="shared" si="90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0">
        <f t="shared" si="89"/>
        <v>41149.462731481479</v>
      </c>
      <c r="T905" s="10">
        <f t="shared" si="90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0">
        <f t="shared" si="89"/>
        <v>42341.74695601852</v>
      </c>
      <c r="T906" s="10">
        <f t="shared" si="90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0">
        <f t="shared" si="89"/>
        <v>40506.906550925924</v>
      </c>
      <c r="T907" s="10">
        <f t="shared" si="90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8"/>
        <v>jazz</v>
      </c>
      <c r="S908" s="10">
        <f t="shared" si="89"/>
        <v>41680.856365740736</v>
      </c>
      <c r="T908" s="10">
        <f t="shared" si="90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8"/>
        <v>jazz</v>
      </c>
      <c r="S909" s="10">
        <f t="shared" si="89"/>
        <v>40766.8590625</v>
      </c>
      <c r="T909" s="10">
        <f t="shared" si="90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8"/>
        <v>jazz</v>
      </c>
      <c r="S910" s="10">
        <f t="shared" si="89"/>
        <v>40340.468229166661</v>
      </c>
      <c r="T910" s="10">
        <f t="shared" si="90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0">
        <f t="shared" si="89"/>
        <v>41081.356944444444</v>
      </c>
      <c r="T911" s="10">
        <f t="shared" si="90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0">
        <f t="shared" si="89"/>
        <v>42737.212025462963</v>
      </c>
      <c r="T912" s="10">
        <f t="shared" si="90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8"/>
        <v>jazz</v>
      </c>
      <c r="S913" s="10">
        <f t="shared" si="89"/>
        <v>41641.671817129631</v>
      </c>
      <c r="T913" s="10">
        <f t="shared" si="90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0">
        <f t="shared" si="89"/>
        <v>41193.776006944441</v>
      </c>
      <c r="T914" s="10">
        <f t="shared" si="90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0">
        <f t="shared" si="89"/>
        <v>41003.805775462963</v>
      </c>
      <c r="T915" s="10">
        <f t="shared" si="90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8"/>
        <v>jazz</v>
      </c>
      <c r="S916" s="10">
        <f t="shared" si="89"/>
        <v>41116.429942129624</v>
      </c>
      <c r="T916" s="10">
        <f t="shared" si="90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0">
        <f t="shared" si="89"/>
        <v>40937.346226851849</v>
      </c>
      <c r="T917" s="10">
        <f t="shared" si="90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8"/>
        <v>jazz</v>
      </c>
      <c r="S918" s="10">
        <f t="shared" si="89"/>
        <v>40434.520069444443</v>
      </c>
      <c r="T918" s="10">
        <f t="shared" si="90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0">
        <f t="shared" si="89"/>
        <v>41802.610300925924</v>
      </c>
      <c r="T919" s="10">
        <f t="shared" si="90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0">
        <f t="shared" si="89"/>
        <v>41944.582881944443</v>
      </c>
      <c r="T920" s="10">
        <f t="shared" si="90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0">
        <f t="shared" si="89"/>
        <v>41227.308391203704</v>
      </c>
      <c r="T921" s="10">
        <f t="shared" si="90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8"/>
        <v>jazz</v>
      </c>
      <c r="S922" s="10">
        <f t="shared" si="89"/>
        <v>41562.338217592587</v>
      </c>
      <c r="T922" s="10">
        <f t="shared" si="90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0">
        <f t="shared" si="89"/>
        <v>40846.837685185186</v>
      </c>
      <c r="T923" s="10">
        <f t="shared" si="90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0">
        <f t="shared" si="89"/>
        <v>41878.19667824074</v>
      </c>
      <c r="T924" s="10">
        <f t="shared" si="90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0">
        <f t="shared" si="89"/>
        <v>41934.626423611109</v>
      </c>
      <c r="T925" s="10">
        <f t="shared" si="90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0">
        <f t="shared" si="89"/>
        <v>41288.609594907401</v>
      </c>
      <c r="T926" s="10">
        <f t="shared" si="90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0">
        <f t="shared" si="89"/>
        <v>41575.547581018516</v>
      </c>
      <c r="T927" s="10">
        <f t="shared" si="90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8"/>
        <v>jazz</v>
      </c>
      <c r="S928" s="10">
        <f t="shared" si="89"/>
        <v>40337.686689814815</v>
      </c>
      <c r="T928" s="10">
        <f t="shared" si="90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8"/>
        <v>jazz</v>
      </c>
      <c r="S929" s="10">
        <f t="shared" si="89"/>
        <v>41013.489525462959</v>
      </c>
      <c r="T929" s="10">
        <f t="shared" si="90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0">
        <f t="shared" si="89"/>
        <v>41180.529085648144</v>
      </c>
      <c r="T930" s="10">
        <f t="shared" si="90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8"/>
        <v>jazz</v>
      </c>
      <c r="S931" s="10">
        <f t="shared" si="89"/>
        <v>40977.904733796291</v>
      </c>
      <c r="T931" s="10">
        <f t="shared" si="90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0">
        <f t="shared" si="89"/>
        <v>40312.582245370366</v>
      </c>
      <c r="T932" s="10">
        <f t="shared" si="90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0">
        <f t="shared" si="89"/>
        <v>41680.026643518519</v>
      </c>
      <c r="T933" s="10">
        <f t="shared" si="90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0">
        <f t="shared" si="89"/>
        <v>41310.635937499996</v>
      </c>
      <c r="T934" s="10">
        <f t="shared" si="90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0">
        <f t="shared" si="89"/>
        <v>41710.835752314808</v>
      </c>
      <c r="T935" s="10">
        <f t="shared" si="90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0">
        <f t="shared" si="89"/>
        <v>41733.403749999998</v>
      </c>
      <c r="T936" s="10">
        <f t="shared" si="90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0">
        <f t="shared" si="89"/>
        <v>42368.000335648147</v>
      </c>
      <c r="T937" s="10">
        <f t="shared" si="90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8"/>
        <v>jazz</v>
      </c>
      <c r="S938" s="10">
        <f t="shared" si="89"/>
        <v>40882.690844907404</v>
      </c>
      <c r="T938" s="10">
        <f t="shared" si="90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0">
        <f t="shared" si="89"/>
        <v>41551.464780092589</v>
      </c>
      <c r="T939" s="10">
        <f t="shared" si="90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0">
        <f t="shared" si="89"/>
        <v>41124.14638888889</v>
      </c>
      <c r="T940" s="10">
        <f t="shared" si="90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0">
        <f t="shared" si="89"/>
        <v>41416.429837962962</v>
      </c>
      <c r="T941" s="10">
        <f t="shared" si="90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0">
        <f t="shared" si="89"/>
        <v>42181.675069444442</v>
      </c>
      <c r="T942" s="10">
        <f t="shared" si="90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0">
        <f t="shared" si="89"/>
        <v>42745.763252314813</v>
      </c>
      <c r="T943" s="10">
        <f t="shared" si="90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0">
        <f t="shared" si="89"/>
        <v>42382.509953703702</v>
      </c>
      <c r="T944" s="10">
        <f t="shared" si="90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0">
        <f t="shared" si="89"/>
        <v>42673.334548611114</v>
      </c>
      <c r="T945" s="10">
        <f t="shared" si="90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0">
        <f t="shared" si="89"/>
        <v>42444.250578703701</v>
      </c>
      <c r="T946" s="10">
        <f t="shared" si="90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0">
        <f t="shared" si="89"/>
        <v>42732.53965277777</v>
      </c>
      <c r="T947" s="10">
        <f t="shared" si="90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0">
        <f t="shared" si="89"/>
        <v>42592.417222222219</v>
      </c>
      <c r="T948" s="10">
        <f t="shared" si="90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0">
        <f t="shared" si="89"/>
        <v>42491.44798611111</v>
      </c>
      <c r="T949" s="10">
        <f t="shared" si="90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0">
        <f t="shared" si="89"/>
        <v>42411.494953703703</v>
      </c>
      <c r="T950" s="10">
        <f t="shared" si="90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0">
        <f t="shared" si="89"/>
        <v>42360.710370370369</v>
      </c>
      <c r="T951" s="10">
        <f t="shared" si="90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0">
        <f t="shared" si="89"/>
        <v>42356.41737268518</v>
      </c>
      <c r="T952" s="10">
        <f t="shared" si="90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0">
        <f t="shared" si="89"/>
        <v>42480.320277777777</v>
      </c>
      <c r="T953" s="10">
        <f t="shared" si="90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0">
        <f t="shared" si="89"/>
        <v>42662.280231481483</v>
      </c>
      <c r="T954" s="10">
        <f t="shared" si="90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0">
        <f t="shared" si="89"/>
        <v>41998.831006944441</v>
      </c>
      <c r="T955" s="10">
        <f t="shared" si="90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0">
        <f t="shared" si="89"/>
        <v>42194.500451388885</v>
      </c>
      <c r="T956" s="10">
        <f t="shared" si="90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0">
        <f t="shared" si="89"/>
        <v>42585.961805555555</v>
      </c>
      <c r="T957" s="10">
        <f t="shared" si="90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0">
        <f t="shared" si="89"/>
        <v>42060.580543981479</v>
      </c>
      <c r="T958" s="10">
        <f t="shared" si="90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0">
        <f t="shared" si="89"/>
        <v>42660.219131944446</v>
      </c>
      <c r="T959" s="10">
        <f t="shared" si="90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0">
        <f t="shared" si="89"/>
        <v>42082.469479166662</v>
      </c>
      <c r="T960" s="10">
        <f t="shared" si="90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0">
        <f t="shared" si="89"/>
        <v>41992.84103009259</v>
      </c>
      <c r="T961" s="10">
        <f t="shared" si="90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0">
        <f t="shared" si="89"/>
        <v>42766.29346064815</v>
      </c>
      <c r="T962" s="10">
        <f t="shared" si="90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E963/D963</f>
        <v>0.42188421052631581</v>
      </c>
      <c r="P963" s="6">
        <f t="shared" ref="P963:P1026" si="92">E963/L963</f>
        <v>364.35454545454547</v>
      </c>
      <c r="Q963" t="str">
        <f t="shared" ref="Q963:Q1026" si="93">LEFT(N963,SEARCH("/",N963,1)-1)</f>
        <v>technology</v>
      </c>
      <c r="R963" t="str">
        <f t="shared" ref="R963:R1026" si="94">RIGHT(N963,LEN(N963)-SEARCH("/",N963))</f>
        <v>wearables</v>
      </c>
      <c r="S963" s="10">
        <f t="shared" ref="S963:S1026" si="95">(J963/86400)+25569+(-8/24)</f>
        <v>42740.360358796293</v>
      </c>
      <c r="T963" s="10">
        <f t="shared" ref="T963:T1026" si="96">(I963/86400)+25569+(-8/24)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0">
        <f t="shared" si="95"/>
        <v>42373.379085648143</v>
      </c>
      <c r="T964" s="10">
        <f t="shared" si="96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0">
        <f t="shared" si="95"/>
        <v>42625.302303240744</v>
      </c>
      <c r="T965" s="10">
        <f t="shared" si="96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0">
        <f t="shared" si="95"/>
        <v>42208.295358796291</v>
      </c>
      <c r="T966" s="10">
        <f t="shared" si="96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0">
        <f t="shared" si="95"/>
        <v>42636.683402777773</v>
      </c>
      <c r="T967" s="10">
        <f t="shared" si="96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0">
        <f t="shared" si="95"/>
        <v>42619.302453703705</v>
      </c>
      <c r="T968" s="10">
        <f t="shared" si="96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0">
        <f t="shared" si="95"/>
        <v>42421.920995370368</v>
      </c>
      <c r="T969" s="10">
        <f t="shared" si="96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0">
        <f t="shared" si="95"/>
        <v>41836.514282407406</v>
      </c>
      <c r="T970" s="10">
        <f t="shared" si="96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0">
        <f t="shared" si="95"/>
        <v>42741.969988425924</v>
      </c>
      <c r="T971" s="10">
        <f t="shared" si="96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0">
        <f t="shared" si="95"/>
        <v>42720.887187499997</v>
      </c>
      <c r="T972" s="10">
        <f t="shared" si="96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0">
        <f t="shared" si="95"/>
        <v>42111.375694444439</v>
      </c>
      <c r="T973" s="10">
        <f t="shared" si="96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0">
        <f t="shared" si="95"/>
        <v>41856.532384259255</v>
      </c>
      <c r="T974" s="10">
        <f t="shared" si="96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0">
        <f t="shared" si="95"/>
        <v>42256.681631944441</v>
      </c>
      <c r="T975" s="10">
        <f t="shared" si="96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0">
        <f t="shared" si="95"/>
        <v>42424.416157407402</v>
      </c>
      <c r="T976" s="10">
        <f t="shared" si="96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0">
        <f t="shared" si="95"/>
        <v>42489.363252314812</v>
      </c>
      <c r="T977" s="10">
        <f t="shared" si="96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0">
        <f t="shared" si="95"/>
        <v>42184.725659722222</v>
      </c>
      <c r="T978" s="10">
        <f t="shared" si="96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0">
        <f t="shared" si="95"/>
        <v>42391.608761574076</v>
      </c>
      <c r="T979" s="10">
        <f t="shared" si="96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0">
        <f t="shared" si="95"/>
        <v>42394.975706018515</v>
      </c>
      <c r="T980" s="10">
        <f t="shared" si="96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0">
        <f t="shared" si="95"/>
        <v>42506.083657407406</v>
      </c>
      <c r="T981" s="10">
        <f t="shared" si="96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0">
        <f t="shared" si="95"/>
        <v>41928.570856481478</v>
      </c>
      <c r="T982" s="10">
        <f t="shared" si="96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0">
        <f t="shared" si="95"/>
        <v>41830.613680555551</v>
      </c>
      <c r="T983" s="10">
        <f t="shared" si="96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0">
        <f t="shared" si="95"/>
        <v>42615.419976851852</v>
      </c>
      <c r="T984" s="10">
        <f t="shared" si="96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0">
        <f t="shared" si="95"/>
        <v>42574.334317129622</v>
      </c>
      <c r="T985" s="10">
        <f t="shared" si="96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0">
        <f t="shared" si="95"/>
        <v>42060.782499999994</v>
      </c>
      <c r="T986" s="10">
        <f t="shared" si="96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0">
        <f t="shared" si="95"/>
        <v>42339.634375000001</v>
      </c>
      <c r="T987" s="10">
        <f t="shared" si="96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0">
        <f t="shared" si="95"/>
        <v>42324.434027777774</v>
      </c>
      <c r="T988" s="10">
        <f t="shared" si="96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0">
        <f t="shared" si="95"/>
        <v>41772.961226851847</v>
      </c>
      <c r="T989" s="10">
        <f t="shared" si="96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0">
        <f t="shared" si="95"/>
        <v>42614.023437499993</v>
      </c>
      <c r="T990" s="10">
        <f t="shared" si="96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0">
        <f t="shared" si="95"/>
        <v>42611.600636574069</v>
      </c>
      <c r="T991" s="10">
        <f t="shared" si="96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0">
        <f t="shared" si="95"/>
        <v>41855.450972222221</v>
      </c>
      <c r="T992" s="10">
        <f t="shared" si="96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0">
        <f t="shared" si="95"/>
        <v>42538.423472222225</v>
      </c>
      <c r="T993" s="10">
        <f t="shared" si="96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0">
        <f t="shared" si="95"/>
        <v>42437.59165509259</v>
      </c>
      <c r="T994" s="10">
        <f t="shared" si="96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0">
        <f t="shared" si="95"/>
        <v>42652.631574074076</v>
      </c>
      <c r="T995" s="10">
        <f t="shared" si="96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0">
        <f t="shared" si="95"/>
        <v>41920.929745370369</v>
      </c>
      <c r="T996" s="10">
        <f t="shared" si="96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0">
        <f t="shared" si="95"/>
        <v>41947.607407407406</v>
      </c>
      <c r="T997" s="10">
        <f t="shared" si="96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0">
        <f t="shared" si="95"/>
        <v>41817.533101851848</v>
      </c>
      <c r="T998" s="10">
        <f t="shared" si="96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0">
        <f t="shared" si="95"/>
        <v>41940.769641203704</v>
      </c>
      <c r="T999" s="10">
        <f t="shared" si="96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0">
        <f t="shared" si="95"/>
        <v>42281.835659722223</v>
      </c>
      <c r="T1000" s="10">
        <f t="shared" si="96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0">
        <f t="shared" si="95"/>
        <v>41925.966319444444</v>
      </c>
      <c r="T1001" s="10">
        <f t="shared" si="96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0">
        <f t="shared" si="95"/>
        <v>42748.726388888885</v>
      </c>
      <c r="T1002" s="10">
        <f t="shared" si="96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0">
        <f t="shared" si="95"/>
        <v>42720.386724537035</v>
      </c>
      <c r="T1003" s="10">
        <f t="shared" si="96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0">
        <f t="shared" si="95"/>
        <v>42325.350856481477</v>
      </c>
      <c r="T1004" s="10">
        <f t="shared" si="96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0">
        <f t="shared" si="95"/>
        <v>42780.375706018516</v>
      </c>
      <c r="T1005" s="10">
        <f t="shared" si="96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0">
        <f t="shared" si="95"/>
        <v>42388.3753125</v>
      </c>
      <c r="T1006" s="10">
        <f t="shared" si="96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0">
        <f t="shared" si="95"/>
        <v>42276.29146990741</v>
      </c>
      <c r="T1007" s="10">
        <f t="shared" si="96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0">
        <f t="shared" si="95"/>
        <v>41976.70685185185</v>
      </c>
      <c r="T1008" s="10">
        <f t="shared" si="96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0">
        <f t="shared" si="95"/>
        <v>42676.2502662037</v>
      </c>
      <c r="T1009" s="10">
        <f t="shared" si="96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0">
        <f t="shared" si="95"/>
        <v>42702.475868055553</v>
      </c>
      <c r="T1010" s="10">
        <f t="shared" si="96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0">
        <f t="shared" si="95"/>
        <v>42510.271365740737</v>
      </c>
      <c r="T1011" s="10">
        <f t="shared" si="96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0">
        <f t="shared" si="95"/>
        <v>42561.496087962958</v>
      </c>
      <c r="T1012" s="10">
        <f t="shared" si="96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0">
        <f t="shared" si="95"/>
        <v>41946.564756944441</v>
      </c>
      <c r="T1013" s="10">
        <f t="shared" si="96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0">
        <f t="shared" si="95"/>
        <v>42714.107083333329</v>
      </c>
      <c r="T1014" s="10">
        <f t="shared" si="96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0">
        <f t="shared" si="95"/>
        <v>42339.500648148147</v>
      </c>
      <c r="T1015" s="10">
        <f t="shared" si="96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0">
        <f t="shared" si="95"/>
        <v>41954.66915509259</v>
      </c>
      <c r="T1016" s="10">
        <f t="shared" si="96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0">
        <f t="shared" si="95"/>
        <v>42303.545081018521</v>
      </c>
      <c r="T1017" s="10">
        <f t="shared" si="96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0">
        <f t="shared" si="95"/>
        <v>42421.773796296293</v>
      </c>
      <c r="T1018" s="10">
        <f t="shared" si="96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0">
        <f t="shared" si="95"/>
        <v>42289.341840277775</v>
      </c>
      <c r="T1019" s="10">
        <f t="shared" si="96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0">
        <f t="shared" si="95"/>
        <v>42535.158946759257</v>
      </c>
      <c r="T1020" s="10">
        <f t="shared" si="96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0">
        <f t="shared" si="95"/>
        <v>42009.640613425923</v>
      </c>
      <c r="T1021" s="10">
        <f t="shared" si="96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0">
        <f t="shared" si="95"/>
        <v>42126.736215277771</v>
      </c>
      <c r="T1022" s="10">
        <f t="shared" si="96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0">
        <f t="shared" si="95"/>
        <v>42270.918645833335</v>
      </c>
      <c r="T1023" s="10">
        <f t="shared" si="96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0">
        <f t="shared" si="95"/>
        <v>42111.313391203701</v>
      </c>
      <c r="T1024" s="10">
        <f t="shared" si="96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0">
        <f t="shared" si="95"/>
        <v>42145.586354166669</v>
      </c>
      <c r="T1025" s="10">
        <f t="shared" si="96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0">
        <f t="shared" si="95"/>
        <v>42370.247256944444</v>
      </c>
      <c r="T1026" s="10">
        <f t="shared" si="96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E1027/D1027</f>
        <v>1.099283142857143</v>
      </c>
      <c r="P1027" s="6">
        <f t="shared" ref="P1027:P1090" si="98">E1027/L1027</f>
        <v>71.848571428571432</v>
      </c>
      <c r="Q1027" t="str">
        <f t="shared" ref="Q1027:Q1090" si="99">LEFT(N1027,SEARCH("/",N1027,1)-1)</f>
        <v>music</v>
      </c>
      <c r="R1027" t="str">
        <f t="shared" ref="R1027:R1090" si="100">RIGHT(N1027,LEN(N1027)-SEARCH("/",N1027))</f>
        <v>electronic music</v>
      </c>
      <c r="S1027" s="10">
        <f t="shared" ref="S1027:S1090" si="101">(J1027/86400)+25569+(-8/24)</f>
        <v>42049.500428240739</v>
      </c>
      <c r="T1027" s="10">
        <f t="shared" ref="T1027:T1090" si="102">(I1027/86400)+25569+(-8/24)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0">
        <f t="shared" si="101"/>
        <v>42426.074259259258</v>
      </c>
      <c r="T1028" s="10">
        <f t="shared" si="102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0">
        <f t="shared" si="101"/>
        <v>41904.700775462959</v>
      </c>
      <c r="T1029" s="10">
        <f t="shared" si="102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0">
        <f t="shared" si="101"/>
        <v>42755.294039351851</v>
      </c>
      <c r="T1030" s="10">
        <f t="shared" si="102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0">
        <f t="shared" si="101"/>
        <v>42044.378553240742</v>
      </c>
      <c r="T1031" s="10">
        <f t="shared" si="102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0">
        <f t="shared" si="101"/>
        <v>42611.149872685179</v>
      </c>
      <c r="T1032" s="10">
        <f t="shared" si="102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0">
        <f t="shared" si="101"/>
        <v>42324.430671296293</v>
      </c>
      <c r="T1033" s="10">
        <f t="shared" si="102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0">
        <f t="shared" si="101"/>
        <v>42514.333622685182</v>
      </c>
      <c r="T1034" s="10">
        <f t="shared" si="102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0">
        <f t="shared" si="101"/>
        <v>42688.39907407407</v>
      </c>
      <c r="T1035" s="10">
        <f t="shared" si="102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0">
        <f t="shared" si="101"/>
        <v>42554.833379629628</v>
      </c>
      <c r="T1036" s="10">
        <f t="shared" si="102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0">
        <f t="shared" si="101"/>
        <v>42016.30810185185</v>
      </c>
      <c r="T1037" s="10">
        <f t="shared" si="102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0">
        <f t="shared" si="101"/>
        <v>41249.115624999999</v>
      </c>
      <c r="T1038" s="10">
        <f t="shared" si="102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0">
        <f t="shared" si="101"/>
        <v>42119.48914351852</v>
      </c>
      <c r="T1039" s="10">
        <f t="shared" si="102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0">
        <f t="shared" si="101"/>
        <v>42417.898414351854</v>
      </c>
      <c r="T1040" s="10">
        <f t="shared" si="102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0">
        <f t="shared" si="101"/>
        <v>42691.775995370372</v>
      </c>
      <c r="T1041" s="10">
        <f t="shared" si="102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0">
        <f t="shared" si="101"/>
        <v>42579.375104166662</v>
      </c>
      <c r="T1042" s="10">
        <f t="shared" si="102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0">
        <f t="shared" si="101"/>
        <v>41830.726759259254</v>
      </c>
      <c r="T1043" s="10">
        <f t="shared" si="102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0">
        <f t="shared" si="101"/>
        <v>41851.362824074073</v>
      </c>
      <c r="T1044" s="10">
        <f t="shared" si="102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0">
        <f t="shared" si="101"/>
        <v>42113.919618055552</v>
      </c>
      <c r="T1045" s="10">
        <f t="shared" si="102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0">
        <f t="shared" si="101"/>
        <v>42011.592604166661</v>
      </c>
      <c r="T1046" s="10">
        <f t="shared" si="102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0">
        <f t="shared" si="101"/>
        <v>41844.541087962956</v>
      </c>
      <c r="T1047" s="10">
        <f t="shared" si="102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0">
        <f t="shared" si="101"/>
        <v>42319.518055555549</v>
      </c>
      <c r="T1048" s="10">
        <f t="shared" si="102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0">
        <f t="shared" si="101"/>
        <v>41918.485127314816</v>
      </c>
      <c r="T1049" s="10">
        <f t="shared" si="102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0">
        <f t="shared" si="101"/>
        <v>42597.719780092586</v>
      </c>
      <c r="T1050" s="10">
        <f t="shared" si="102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0">
        <f t="shared" si="101"/>
        <v>42382.097743055558</v>
      </c>
      <c r="T1051" s="10">
        <f t="shared" si="102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0">
        <f t="shared" si="101"/>
        <v>42231.463854166665</v>
      </c>
      <c r="T1052" s="10">
        <f t="shared" si="102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0">
        <f t="shared" si="101"/>
        <v>41849.680844907409</v>
      </c>
      <c r="T1053" s="10">
        <f t="shared" si="102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0">
        <f t="shared" si="101"/>
        <v>42483.464062499996</v>
      </c>
      <c r="T1054" s="10">
        <f t="shared" si="102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0">
        <f t="shared" si="101"/>
        <v>42774.839490740742</v>
      </c>
      <c r="T1055" s="10">
        <f t="shared" si="102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0">
        <f t="shared" si="101"/>
        <v>41831.518506944441</v>
      </c>
      <c r="T1056" s="10">
        <f t="shared" si="102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0">
        <f t="shared" si="101"/>
        <v>42406.659085648142</v>
      </c>
      <c r="T1057" s="10">
        <f t="shared" si="102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0">
        <f t="shared" si="101"/>
        <v>42058.386307870365</v>
      </c>
      <c r="T1058" s="10">
        <f t="shared" si="102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0">
        <f t="shared" si="101"/>
        <v>42678.537997685184</v>
      </c>
      <c r="T1059" s="10">
        <f t="shared" si="102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0">
        <f t="shared" si="101"/>
        <v>42047.567627314813</v>
      </c>
      <c r="T1060" s="10">
        <f t="shared" si="102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0">
        <f t="shared" si="101"/>
        <v>42046.456666666665</v>
      </c>
      <c r="T1061" s="10">
        <f t="shared" si="102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0">
        <f t="shared" si="101"/>
        <v>42079.579780092587</v>
      </c>
      <c r="T1062" s="10">
        <f t="shared" si="102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0">
        <f t="shared" si="101"/>
        <v>42431.943379629629</v>
      </c>
      <c r="T1063" s="10">
        <f t="shared" si="102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0">
        <f t="shared" si="101"/>
        <v>42556.473854166667</v>
      </c>
      <c r="T1064" s="10">
        <f t="shared" si="102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0">
        <f t="shared" si="101"/>
        <v>42582.697476851848</v>
      </c>
      <c r="T1065" s="10">
        <f t="shared" si="102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0">
        <f t="shared" si="101"/>
        <v>41416.894710648143</v>
      </c>
      <c r="T1066" s="10">
        <f t="shared" si="102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0">
        <f t="shared" si="101"/>
        <v>41661.047708333332</v>
      </c>
      <c r="T1067" s="10">
        <f t="shared" si="102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0">
        <f t="shared" si="101"/>
        <v>41445.629421296289</v>
      </c>
      <c r="T1068" s="10">
        <f t="shared" si="102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0">
        <f t="shared" si="101"/>
        <v>41599.522349537037</v>
      </c>
      <c r="T1069" s="10">
        <f t="shared" si="102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0">
        <f t="shared" si="101"/>
        <v>42440.037777777776</v>
      </c>
      <c r="T1070" s="10">
        <f t="shared" si="102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0">
        <f t="shared" si="101"/>
        <v>41571.896516203698</v>
      </c>
      <c r="T1071" s="10">
        <f t="shared" si="102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0">
        <f t="shared" si="101"/>
        <v>41162.678495370368</v>
      </c>
      <c r="T1072" s="10">
        <f t="shared" si="102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0">
        <f t="shared" si="101"/>
        <v>42295.420057870368</v>
      </c>
      <c r="T1073" s="10">
        <f t="shared" si="102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0">
        <f t="shared" si="101"/>
        <v>41645.498807870368</v>
      </c>
      <c r="T1074" s="10">
        <f t="shared" si="102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0">
        <f t="shared" si="101"/>
        <v>40802.631261574068</v>
      </c>
      <c r="T1075" s="10">
        <f t="shared" si="102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0">
        <f t="shared" si="101"/>
        <v>41612.839641203704</v>
      </c>
      <c r="T1076" s="10">
        <f t="shared" si="102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0">
        <f t="shared" si="101"/>
        <v>41005.570787037032</v>
      </c>
      <c r="T1077" s="10">
        <f t="shared" si="102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0">
        <f t="shared" si="101"/>
        <v>41838.044560185182</v>
      </c>
      <c r="T1078" s="10">
        <f t="shared" si="102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0">
        <f t="shared" si="101"/>
        <v>42352.833460648144</v>
      </c>
      <c r="T1079" s="10">
        <f t="shared" si="102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0">
        <f t="shared" si="101"/>
        <v>40700.862511574072</v>
      </c>
      <c r="T1080" s="10">
        <f t="shared" si="102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0">
        <f t="shared" si="101"/>
        <v>42479.233055555553</v>
      </c>
      <c r="T1081" s="10">
        <f t="shared" si="102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0">
        <f t="shared" si="101"/>
        <v>41739.804780092592</v>
      </c>
      <c r="T1082" s="10">
        <f t="shared" si="102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0">
        <f t="shared" si="101"/>
        <v>42002.593657407408</v>
      </c>
      <c r="T1083" s="10">
        <f t="shared" si="102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0">
        <f t="shared" si="101"/>
        <v>41101.572777777772</v>
      </c>
      <c r="T1084" s="10">
        <f t="shared" si="102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0">
        <f t="shared" si="101"/>
        <v>41793.326192129629</v>
      </c>
      <c r="T1085" s="10">
        <f t="shared" si="102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0">
        <f t="shared" si="101"/>
        <v>41829.578749999993</v>
      </c>
      <c r="T1086" s="10">
        <f t="shared" si="102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0">
        <f t="shared" si="101"/>
        <v>42413.337673611109</v>
      </c>
      <c r="T1087" s="10">
        <f t="shared" si="102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0">
        <f t="shared" si="101"/>
        <v>41845.533460648148</v>
      </c>
      <c r="T1088" s="10">
        <f t="shared" si="102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0">
        <f t="shared" si="101"/>
        <v>41775.380636574067</v>
      </c>
      <c r="T1089" s="10">
        <f t="shared" si="102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0">
        <f t="shared" si="101"/>
        <v>41723.466053240736</v>
      </c>
      <c r="T1090" s="10">
        <f t="shared" si="102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E1091/D1091</f>
        <v>7.8266666666666665E-2</v>
      </c>
      <c r="P1091" s="6">
        <f t="shared" ref="P1091:P1154" si="104">E1091/L1091</f>
        <v>23.959183673469386</v>
      </c>
      <c r="Q1091" t="str">
        <f t="shared" ref="Q1091:Q1154" si="105">LEFT(N1091,SEARCH("/",N1091,1)-1)</f>
        <v>games</v>
      </c>
      <c r="R1091" t="str">
        <f t="shared" ref="R1091:R1154" si="106">RIGHT(N1091,LEN(N1091)-SEARCH("/",N1091))</f>
        <v>video games</v>
      </c>
      <c r="S1091" s="10">
        <f t="shared" ref="S1091:S1154" si="107">(J1091/86400)+25569+(-8/24)</f>
        <v>42150.856192129628</v>
      </c>
      <c r="T1091" s="10">
        <f t="shared" ref="T1091:T1154" si="108">(I1091/86400)+25569+(-8/24)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0">
        <f t="shared" si="107"/>
        <v>42122.852465277778</v>
      </c>
      <c r="T1092" s="10">
        <f t="shared" si="108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0">
        <f t="shared" si="107"/>
        <v>42440.486944444441</v>
      </c>
      <c r="T1093" s="10">
        <f t="shared" si="108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0">
        <f t="shared" si="107"/>
        <v>41249.692569444444</v>
      </c>
      <c r="T1094" s="10">
        <f t="shared" si="108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0">
        <f t="shared" si="107"/>
        <v>42396.640474537031</v>
      </c>
      <c r="T1095" s="10">
        <f t="shared" si="108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0">
        <f t="shared" si="107"/>
        <v>40795.380011574074</v>
      </c>
      <c r="T1096" s="10">
        <f t="shared" si="108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0">
        <f t="shared" si="107"/>
        <v>41486.203935185185</v>
      </c>
      <c r="T1097" s="10">
        <f t="shared" si="108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0">
        <f t="shared" si="107"/>
        <v>41885.184652777774</v>
      </c>
      <c r="T1098" s="10">
        <f t="shared" si="108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0">
        <f t="shared" si="107"/>
        <v>41660.459224537037</v>
      </c>
      <c r="T1099" s="10">
        <f t="shared" si="108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0">
        <f t="shared" si="107"/>
        <v>41712.429340277777</v>
      </c>
      <c r="T1100" s="10">
        <f t="shared" si="108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0">
        <f t="shared" si="107"/>
        <v>42107.503101851849</v>
      </c>
      <c r="T1101" s="10">
        <f t="shared" si="108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0">
        <f t="shared" si="107"/>
        <v>42383.777442129627</v>
      </c>
      <c r="T1102" s="10">
        <f t="shared" si="108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0">
        <f t="shared" si="107"/>
        <v>42538.439097222225</v>
      </c>
      <c r="T1103" s="10">
        <f t="shared" si="108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0">
        <f t="shared" si="107"/>
        <v>41576.712094907409</v>
      </c>
      <c r="T1104" s="10">
        <f t="shared" si="108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0">
        <f t="shared" si="107"/>
        <v>42478.888773148145</v>
      </c>
      <c r="T1105" s="10">
        <f t="shared" si="108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0">
        <f t="shared" si="107"/>
        <v>41771.076631944445</v>
      </c>
      <c r="T1106" s="10">
        <f t="shared" si="108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0">
        <f t="shared" si="107"/>
        <v>41691.802395833329</v>
      </c>
      <c r="T1107" s="10">
        <f t="shared" si="108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0">
        <f t="shared" si="107"/>
        <v>40973.407118055555</v>
      </c>
      <c r="T1108" s="10">
        <f t="shared" si="108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0">
        <f t="shared" si="107"/>
        <v>41813.528055555551</v>
      </c>
      <c r="T1109" s="10">
        <f t="shared" si="108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0">
        <f t="shared" si="107"/>
        <v>40952.30364583333</v>
      </c>
      <c r="T1110" s="10">
        <f t="shared" si="108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0">
        <f t="shared" si="107"/>
        <v>42662.418865740743</v>
      </c>
      <c r="T1111" s="10">
        <f t="shared" si="108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0">
        <f t="shared" si="107"/>
        <v>41220.59979166666</v>
      </c>
      <c r="T1112" s="10">
        <f t="shared" si="108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0">
        <f t="shared" si="107"/>
        <v>42346.870254629626</v>
      </c>
      <c r="T1113" s="10">
        <f t="shared" si="108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0">
        <f t="shared" si="107"/>
        <v>41963.426053240742</v>
      </c>
      <c r="T1114" s="10">
        <f t="shared" si="108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0">
        <f t="shared" si="107"/>
        <v>41835.643749999996</v>
      </c>
      <c r="T1115" s="10">
        <f t="shared" si="108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0">
        <f t="shared" si="107"/>
        <v>41526.01258101852</v>
      </c>
      <c r="T1116" s="10">
        <f t="shared" si="108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0">
        <f t="shared" si="107"/>
        <v>42429.362210648142</v>
      </c>
      <c r="T1117" s="10">
        <f t="shared" si="108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0">
        <f t="shared" si="107"/>
        <v>41009.513981481483</v>
      </c>
      <c r="T1118" s="10">
        <f t="shared" si="108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0">
        <f t="shared" si="107"/>
        <v>42333.265196759261</v>
      </c>
      <c r="T1119" s="10">
        <f t="shared" si="108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0">
        <f t="shared" si="107"/>
        <v>41703.833090277774</v>
      </c>
      <c r="T1120" s="10">
        <f t="shared" si="108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0">
        <f t="shared" si="107"/>
        <v>41722.459074074075</v>
      </c>
      <c r="T1121" s="10">
        <f t="shared" si="108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0">
        <f t="shared" si="107"/>
        <v>40799.539351851847</v>
      </c>
      <c r="T1122" s="10">
        <f t="shared" si="108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0">
        <f t="shared" si="107"/>
        <v>42412.60087962963</v>
      </c>
      <c r="T1123" s="10">
        <f t="shared" si="108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0">
        <f t="shared" si="107"/>
        <v>41410.370659722219</v>
      </c>
      <c r="T1124" s="10">
        <f t="shared" si="108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0">
        <f t="shared" si="107"/>
        <v>41718.190370370365</v>
      </c>
      <c r="T1125" s="10">
        <f t="shared" si="108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0">
        <f t="shared" si="107"/>
        <v>42094.333923611113</v>
      </c>
      <c r="T1126" s="10">
        <f t="shared" si="108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0">
        <f t="shared" si="107"/>
        <v>42212.290856481479</v>
      </c>
      <c r="T1127" s="10">
        <f t="shared" si="108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0">
        <f t="shared" si="107"/>
        <v>42534.994143518517</v>
      </c>
      <c r="T1128" s="10">
        <f t="shared" si="108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0">
        <f t="shared" si="107"/>
        <v>41926.520833333328</v>
      </c>
      <c r="T1129" s="10">
        <f t="shared" si="108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0">
        <f t="shared" si="107"/>
        <v>41828.316168981481</v>
      </c>
      <c r="T1130" s="10">
        <f t="shared" si="108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0">
        <f t="shared" si="107"/>
        <v>42495.931631944441</v>
      </c>
      <c r="T1131" s="10">
        <f t="shared" si="108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0">
        <f t="shared" si="107"/>
        <v>41908.663194444445</v>
      </c>
      <c r="T1132" s="10">
        <f t="shared" si="108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0">
        <f t="shared" si="107"/>
        <v>42332.574861111112</v>
      </c>
      <c r="T1133" s="10">
        <f t="shared" si="108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0">
        <f t="shared" si="107"/>
        <v>42705.782071759262</v>
      </c>
      <c r="T1134" s="10">
        <f t="shared" si="108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0">
        <f t="shared" si="107"/>
        <v>41821.073854166665</v>
      </c>
      <c r="T1135" s="10">
        <f t="shared" si="108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0">
        <f t="shared" si="107"/>
        <v>41957.95171296296</v>
      </c>
      <c r="T1136" s="10">
        <f t="shared" si="108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0">
        <f t="shared" si="107"/>
        <v>42558.656180555554</v>
      </c>
      <c r="T1137" s="10">
        <f t="shared" si="108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0">
        <f t="shared" si="107"/>
        <v>42327.33829861111</v>
      </c>
      <c r="T1138" s="10">
        <f t="shared" si="108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0">
        <f t="shared" si="107"/>
        <v>42453.486354166664</v>
      </c>
      <c r="T1139" s="10">
        <f t="shared" si="108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0">
        <f t="shared" si="107"/>
        <v>42736.573275462964</v>
      </c>
      <c r="T1140" s="10">
        <f t="shared" si="108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0">
        <f t="shared" si="107"/>
        <v>41975.014189814814</v>
      </c>
      <c r="T1141" s="10">
        <f t="shared" si="108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0">
        <f t="shared" si="107"/>
        <v>42192.128715277773</v>
      </c>
      <c r="T1142" s="10">
        <f t="shared" si="108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0">
        <f t="shared" si="107"/>
        <v>42164.366319444445</v>
      </c>
      <c r="T1143" s="10">
        <f t="shared" si="108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0">
        <f t="shared" si="107"/>
        <v>42021.672766203701</v>
      </c>
      <c r="T1144" s="10">
        <f t="shared" si="108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0">
        <f t="shared" si="107"/>
        <v>42324.860254629624</v>
      </c>
      <c r="T1145" s="10">
        <f t="shared" si="108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0">
        <f t="shared" si="107"/>
        <v>42092.848611111105</v>
      </c>
      <c r="T1146" s="10">
        <f t="shared" si="108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0">
        <f t="shared" si="107"/>
        <v>41854.414259259254</v>
      </c>
      <c r="T1147" s="10">
        <f t="shared" si="108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0">
        <f t="shared" si="107"/>
        <v>41723.620057870365</v>
      </c>
      <c r="T1148" s="10">
        <f t="shared" si="108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0">
        <f t="shared" si="107"/>
        <v>41871.638692129629</v>
      </c>
      <c r="T1149" s="10">
        <f t="shared" si="108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0">
        <f t="shared" si="107"/>
        <v>42674.837743055548</v>
      </c>
      <c r="T1150" s="10">
        <f t="shared" si="108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0">
        <f t="shared" si="107"/>
        <v>42507.376921296294</v>
      </c>
      <c r="T1151" s="10">
        <f t="shared" si="108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0">
        <f t="shared" si="107"/>
        <v>42317.62123842592</v>
      </c>
      <c r="T1152" s="10">
        <f t="shared" si="108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0">
        <f t="shared" si="107"/>
        <v>42223.769247685188</v>
      </c>
      <c r="T1153" s="10">
        <f t="shared" si="108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0">
        <f t="shared" si="107"/>
        <v>42109.376296296294</v>
      </c>
      <c r="T1154" s="10">
        <f t="shared" si="108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E1155/D1155</f>
        <v>6.2500000000000003E-3</v>
      </c>
      <c r="P1155" s="6">
        <f t="shared" ref="P1155:P1218" si="110">E1155/L1155</f>
        <v>50</v>
      </c>
      <c r="Q1155" t="str">
        <f t="shared" ref="Q1155:Q1218" si="111">LEFT(N1155,SEARCH("/",N1155,1)-1)</f>
        <v>food</v>
      </c>
      <c r="R1155" t="str">
        <f t="shared" ref="R1155:R1218" si="112">RIGHT(N1155,LEN(N1155)-SEARCH("/",N1155))</f>
        <v>food trucks</v>
      </c>
      <c r="S1155" s="10">
        <f t="shared" ref="S1155:S1218" si="113">(J1155/86400)+25569+(-8/24)</f>
        <v>42143.380844907406</v>
      </c>
      <c r="T1155" s="10">
        <f t="shared" ref="T1155:T1218" si="114">(I1155/86400)+25569+(-8/24)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0">
        <f t="shared" si="113"/>
        <v>42222.775532407402</v>
      </c>
      <c r="T1156" s="10">
        <f t="shared" si="114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0">
        <f t="shared" si="113"/>
        <v>41835.430648148147</v>
      </c>
      <c r="T1157" s="10">
        <f t="shared" si="114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0">
        <f t="shared" si="113"/>
        <v>42028.737986111104</v>
      </c>
      <c r="T1158" s="10">
        <f t="shared" si="114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0">
        <f t="shared" si="113"/>
        <v>41918.294907407406</v>
      </c>
      <c r="T1159" s="10">
        <f t="shared" si="114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0">
        <f t="shared" si="113"/>
        <v>41951.758425925924</v>
      </c>
      <c r="T1160" s="10">
        <f t="shared" si="114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0">
        <f t="shared" si="113"/>
        <v>42154.393113425926</v>
      </c>
      <c r="T1161" s="10">
        <f t="shared" si="114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0">
        <f t="shared" si="113"/>
        <v>42060.821597222217</v>
      </c>
      <c r="T1162" s="10">
        <f t="shared" si="114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0">
        <f t="shared" si="113"/>
        <v>42122.296168981477</v>
      </c>
      <c r="T1163" s="10">
        <f t="shared" si="114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0">
        <f t="shared" si="113"/>
        <v>41876.350277777776</v>
      </c>
      <c r="T1164" s="10">
        <f t="shared" si="114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0">
        <f t="shared" si="113"/>
        <v>41830.390277777777</v>
      </c>
      <c r="T1165" s="10">
        <f t="shared" si="114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0">
        <f t="shared" si="113"/>
        <v>42509.39099537037</v>
      </c>
      <c r="T1166" s="10">
        <f t="shared" si="114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0">
        <f t="shared" si="113"/>
        <v>41791.88113425926</v>
      </c>
      <c r="T1167" s="10">
        <f t="shared" si="114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0">
        <f t="shared" si="113"/>
        <v>42150.152106481481</v>
      </c>
      <c r="T1168" s="10">
        <f t="shared" si="114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0">
        <f t="shared" si="113"/>
        <v>41863.401562499996</v>
      </c>
      <c r="T1169" s="10">
        <f t="shared" si="114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0">
        <f t="shared" si="113"/>
        <v>42604.720659722218</v>
      </c>
      <c r="T1170" s="10">
        <f t="shared" si="114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0">
        <f t="shared" si="113"/>
        <v>42027.020405092589</v>
      </c>
      <c r="T1171" s="10">
        <f t="shared" si="114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0">
        <f t="shared" si="113"/>
        <v>42124.559849537036</v>
      </c>
      <c r="T1172" s="10">
        <f t="shared" si="114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0">
        <f t="shared" si="113"/>
        <v>41938.471377314811</v>
      </c>
      <c r="T1173" s="10">
        <f t="shared" si="114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0">
        <f t="shared" si="113"/>
        <v>41841.348981481475</v>
      </c>
      <c r="T1174" s="10">
        <f t="shared" si="114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0">
        <f t="shared" si="113"/>
        <v>42183.85251157407</v>
      </c>
      <c r="T1175" s="10">
        <f t="shared" si="114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0">
        <f t="shared" si="113"/>
        <v>42468.508414351854</v>
      </c>
      <c r="T1176" s="10">
        <f t="shared" si="114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0">
        <f t="shared" si="113"/>
        <v>42170.395127314812</v>
      </c>
      <c r="T1177" s="10">
        <f t="shared" si="114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0">
        <f t="shared" si="113"/>
        <v>42745.686319444438</v>
      </c>
      <c r="T1178" s="10">
        <f t="shared" si="114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0">
        <f t="shared" si="113"/>
        <v>41897.327499999999</v>
      </c>
      <c r="T1179" s="10">
        <f t="shared" si="114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0">
        <f t="shared" si="113"/>
        <v>41837.57236111111</v>
      </c>
      <c r="T1180" s="10">
        <f t="shared" si="114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0">
        <f t="shared" si="113"/>
        <v>42275.386886574073</v>
      </c>
      <c r="T1181" s="10">
        <f t="shared" si="114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0">
        <f t="shared" si="113"/>
        <v>41781.473541666666</v>
      </c>
      <c r="T1182" s="10">
        <f t="shared" si="114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0">
        <f t="shared" si="113"/>
        <v>42034.006030092591</v>
      </c>
      <c r="T1183" s="10">
        <f t="shared" si="114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0">
        <f t="shared" si="113"/>
        <v>42728.494074074071</v>
      </c>
      <c r="T1184" s="10">
        <f t="shared" si="114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0">
        <f t="shared" si="113"/>
        <v>42656.528043981474</v>
      </c>
      <c r="T1185" s="10">
        <f t="shared" si="114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0">
        <f t="shared" si="113"/>
        <v>42741.266331018516</v>
      </c>
      <c r="T1186" s="10">
        <f t="shared" si="114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0">
        <f t="shared" si="113"/>
        <v>42130.531817129631</v>
      </c>
      <c r="T1187" s="10">
        <f t="shared" si="114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0">
        <f t="shared" si="113"/>
        <v>42123.530034722215</v>
      </c>
      <c r="T1188" s="10">
        <f t="shared" si="114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0">
        <f t="shared" si="113"/>
        <v>42109.561608796292</v>
      </c>
      <c r="T1189" s="10">
        <f t="shared" si="114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0">
        <f t="shared" si="113"/>
        <v>42711.367361111108</v>
      </c>
      <c r="T1190" s="10">
        <f t="shared" si="114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0">
        <f t="shared" si="113"/>
        <v>42529.645775462959</v>
      </c>
      <c r="T1191" s="10">
        <f t="shared" si="114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0">
        <f t="shared" si="113"/>
        <v>41852.332465277774</v>
      </c>
      <c r="T1192" s="10">
        <f t="shared" si="114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0">
        <f t="shared" si="113"/>
        <v>42419.270370370366</v>
      </c>
      <c r="T1193" s="10">
        <f t="shared" si="114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0">
        <f t="shared" si="113"/>
        <v>42747.173356481479</v>
      </c>
      <c r="T1194" s="10">
        <f t="shared" si="114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0">
        <f t="shared" si="113"/>
        <v>42409.442743055552</v>
      </c>
      <c r="T1195" s="10">
        <f t="shared" si="114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0">
        <f t="shared" si="113"/>
        <v>42072.15484953703</v>
      </c>
      <c r="T1196" s="10">
        <f t="shared" si="114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0">
        <f t="shared" si="113"/>
        <v>42298.014502314814</v>
      </c>
      <c r="T1197" s="10">
        <f t="shared" si="114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0">
        <f t="shared" si="113"/>
        <v>42326.485405092586</v>
      </c>
      <c r="T1198" s="10">
        <f t="shared" si="114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0">
        <f t="shared" si="113"/>
        <v>42503.331412037034</v>
      </c>
      <c r="T1199" s="10">
        <f t="shared" si="114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0">
        <f t="shared" si="113"/>
        <v>42333.285717592589</v>
      </c>
      <c r="T1200" s="10">
        <f t="shared" si="114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0">
        <f t="shared" si="113"/>
        <v>42161.437499999993</v>
      </c>
      <c r="T1201" s="10">
        <f t="shared" si="114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0">
        <f t="shared" si="113"/>
        <v>42089.144166666665</v>
      </c>
      <c r="T1202" s="10">
        <f t="shared" si="114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0">
        <f t="shared" si="113"/>
        <v>42536.273680555554</v>
      </c>
      <c r="T1203" s="10">
        <f t="shared" si="114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0">
        <f t="shared" si="113"/>
        <v>42151.95548611111</v>
      </c>
      <c r="T1204" s="10">
        <f t="shared" si="114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0">
        <f t="shared" si="113"/>
        <v>42125.2815625</v>
      </c>
      <c r="T1205" s="10">
        <f t="shared" si="114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0">
        <f t="shared" si="113"/>
        <v>42297.414733796293</v>
      </c>
      <c r="T1206" s="10">
        <f t="shared" si="114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0">
        <f t="shared" si="113"/>
        <v>42138.173043981478</v>
      </c>
      <c r="T1207" s="10">
        <f t="shared" si="114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0">
        <f t="shared" si="113"/>
        <v>42772.442743055552</v>
      </c>
      <c r="T1208" s="10">
        <f t="shared" si="114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0">
        <f t="shared" si="113"/>
        <v>42430.096909722219</v>
      </c>
      <c r="T1209" s="10">
        <f t="shared" si="114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0">
        <f t="shared" si="113"/>
        <v>42423.375740740739</v>
      </c>
      <c r="T1210" s="10">
        <f t="shared" si="114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0">
        <f t="shared" si="113"/>
        <v>42761.512789351851</v>
      </c>
      <c r="T1211" s="10">
        <f t="shared" si="114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0">
        <f t="shared" si="113"/>
        <v>42132.608472222222</v>
      </c>
      <c r="T1212" s="10">
        <f t="shared" si="114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0">
        <f t="shared" si="113"/>
        <v>42515.533113425925</v>
      </c>
      <c r="T1213" s="10">
        <f t="shared" si="114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0">
        <f t="shared" si="113"/>
        <v>42318.616840277777</v>
      </c>
      <c r="T1214" s="10">
        <f t="shared" si="114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0">
        <f t="shared" si="113"/>
        <v>42731.422453703701</v>
      </c>
      <c r="T1215" s="10">
        <f t="shared" si="114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0">
        <f t="shared" si="113"/>
        <v>42104.507002314807</v>
      </c>
      <c r="T1216" s="10">
        <f t="shared" si="114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0">
        <f t="shared" si="113"/>
        <v>41759.589768518512</v>
      </c>
      <c r="T1217" s="10">
        <f t="shared" si="114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0">
        <f t="shared" si="113"/>
        <v>42247.283067129632</v>
      </c>
      <c r="T1218" s="10">
        <f t="shared" si="114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E1219/D1219</f>
        <v>1.026</v>
      </c>
      <c r="P1219" s="6">
        <f t="shared" ref="P1219:P1282" si="116">E1219/L1219</f>
        <v>148.57377049180329</v>
      </c>
      <c r="Q1219" t="str">
        <f t="shared" ref="Q1219:Q1282" si="117">LEFT(N1219,SEARCH("/",N1219,1)-1)</f>
        <v>photography</v>
      </c>
      <c r="R1219" t="str">
        <f t="shared" ref="R1219:R1282" si="118">RIGHT(N1219,LEN(N1219)-SEARCH("/",N1219))</f>
        <v>photobooks</v>
      </c>
      <c r="S1219" s="10">
        <f t="shared" ref="S1219:S1282" si="119">(J1219/86400)+25569+(-8/24)</f>
        <v>42535.4761574074</v>
      </c>
      <c r="T1219" s="10">
        <f t="shared" ref="T1219:T1282" si="120">(I1219/86400)+25569+(-8/24)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0">
        <f t="shared" si="119"/>
        <v>42278.328703703701</v>
      </c>
      <c r="T1220" s="10">
        <f t="shared" si="120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0">
        <f t="shared" si="119"/>
        <v>42633.128622685188</v>
      </c>
      <c r="T1221" s="10">
        <f t="shared" si="120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0">
        <f t="shared" si="119"/>
        <v>42211.295277777775</v>
      </c>
      <c r="T1222" s="10">
        <f t="shared" si="120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0">
        <f t="shared" si="119"/>
        <v>42680.142222222225</v>
      </c>
      <c r="T1223" s="10">
        <f t="shared" si="120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0">
        <f t="shared" si="119"/>
        <v>42430.387118055551</v>
      </c>
      <c r="T1224" s="10">
        <f t="shared" si="120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0">
        <f t="shared" si="119"/>
        <v>42653.843854166662</v>
      </c>
      <c r="T1225" s="10">
        <f t="shared" si="120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0">
        <f t="shared" si="119"/>
        <v>41736.216458333329</v>
      </c>
      <c r="T1226" s="10">
        <f t="shared" si="120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0">
        <f t="shared" si="119"/>
        <v>41509.572662037033</v>
      </c>
      <c r="T1227" s="10">
        <f t="shared" si="120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0">
        <f t="shared" si="119"/>
        <v>41715.541446759256</v>
      </c>
      <c r="T1228" s="10">
        <f t="shared" si="120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0">
        <f t="shared" si="119"/>
        <v>41827.585833333331</v>
      </c>
      <c r="T1229" s="10">
        <f t="shared" si="120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0">
        <f t="shared" si="119"/>
        <v>40754.395925925921</v>
      </c>
      <c r="T1230" s="10">
        <f t="shared" si="120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0">
        <f t="shared" si="119"/>
        <v>40985.126469907402</v>
      </c>
      <c r="T1231" s="10">
        <f t="shared" si="120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0">
        <f t="shared" si="119"/>
        <v>40568.639236111107</v>
      </c>
      <c r="T1232" s="10">
        <f t="shared" si="120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0">
        <f t="shared" si="119"/>
        <v>42193.608425925922</v>
      </c>
      <c r="T1233" s="10">
        <f t="shared" si="120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0">
        <f t="shared" si="119"/>
        <v>41506.514699074069</v>
      </c>
      <c r="T1234" s="10">
        <f t="shared" si="120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0">
        <f t="shared" si="119"/>
        <v>40939.615439814814</v>
      </c>
      <c r="T1235" s="10">
        <f t="shared" si="120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0">
        <f t="shared" si="119"/>
        <v>42007.455347222225</v>
      </c>
      <c r="T1236" s="10">
        <f t="shared" si="120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0">
        <f t="shared" si="119"/>
        <v>41582.802071759259</v>
      </c>
      <c r="T1237" s="10">
        <f t="shared" si="120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0">
        <f t="shared" si="119"/>
        <v>41110.34680555555</v>
      </c>
      <c r="T1238" s="10">
        <f t="shared" si="120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0">
        <f t="shared" si="119"/>
        <v>41124.949826388889</v>
      </c>
      <c r="T1239" s="10">
        <f t="shared" si="120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0">
        <f t="shared" si="119"/>
        <v>40731.277037037034</v>
      </c>
      <c r="T1240" s="10">
        <f t="shared" si="120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0">
        <f t="shared" si="119"/>
        <v>40883.629247685181</v>
      </c>
      <c r="T1241" s="10">
        <f t="shared" si="120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0">
        <f t="shared" si="119"/>
        <v>41408.706678240742</v>
      </c>
      <c r="T1242" s="10">
        <f t="shared" si="120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0">
        <f t="shared" si="119"/>
        <v>41923.504398148143</v>
      </c>
      <c r="T1243" s="10">
        <f t="shared" si="120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0">
        <f t="shared" si="119"/>
        <v>40781.832199074073</v>
      </c>
      <c r="T1244" s="10">
        <f t="shared" si="120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0">
        <f t="shared" si="119"/>
        <v>40671.545960648145</v>
      </c>
      <c r="T1245" s="10">
        <f t="shared" si="120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0">
        <f t="shared" si="119"/>
        <v>41355.492164351854</v>
      </c>
      <c r="T1246" s="10">
        <f t="shared" si="120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0">
        <f t="shared" si="119"/>
        <v>41774.266597222224</v>
      </c>
      <c r="T1247" s="10">
        <f t="shared" si="120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0">
        <f t="shared" si="119"/>
        <v>40837.710057870368</v>
      </c>
      <c r="T1248" s="10">
        <f t="shared" si="120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0">
        <f t="shared" si="119"/>
        <v>41369.958969907406</v>
      </c>
      <c r="T1249" s="10">
        <f t="shared" si="120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0">
        <f t="shared" si="119"/>
        <v>41767.323530092588</v>
      </c>
      <c r="T1250" s="10">
        <f t="shared" si="120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0">
        <f t="shared" si="119"/>
        <v>41067.407534722217</v>
      </c>
      <c r="T1251" s="10">
        <f t="shared" si="120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0">
        <f t="shared" si="119"/>
        <v>41843.309386574074</v>
      </c>
      <c r="T1252" s="10">
        <f t="shared" si="120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0">
        <f t="shared" si="119"/>
        <v>40751.481099537035</v>
      </c>
      <c r="T1253" s="10">
        <f t="shared" si="120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0">
        <f t="shared" si="119"/>
        <v>41543.654733796291</v>
      </c>
      <c r="T1254" s="10">
        <f t="shared" si="120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0">
        <f t="shared" si="119"/>
        <v>41855.450312499997</v>
      </c>
      <c r="T1255" s="10">
        <f t="shared" si="120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0">
        <f t="shared" si="119"/>
        <v>40487.288032407407</v>
      </c>
      <c r="T1256" s="10">
        <f t="shared" si="120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0">
        <f t="shared" si="119"/>
        <v>41579.512175925927</v>
      </c>
      <c r="T1257" s="10">
        <f t="shared" si="120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0">
        <f t="shared" si="119"/>
        <v>40921.586006944439</v>
      </c>
      <c r="T1258" s="10">
        <f t="shared" si="120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0">
        <f t="shared" si="119"/>
        <v>40586.752199074072</v>
      </c>
      <c r="T1259" s="10">
        <f t="shared" si="120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0">
        <f t="shared" si="119"/>
        <v>41487.277916666666</v>
      </c>
      <c r="T1260" s="10">
        <f t="shared" si="120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0">
        <f t="shared" si="119"/>
        <v>41766.637314814812</v>
      </c>
      <c r="T1261" s="10">
        <f t="shared" si="120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0">
        <f t="shared" si="119"/>
        <v>41666.50949074074</v>
      </c>
      <c r="T1262" s="10">
        <f t="shared" si="120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0">
        <f t="shared" si="119"/>
        <v>41638.009571759256</v>
      </c>
      <c r="T1263" s="10">
        <f t="shared" si="120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0">
        <f t="shared" si="119"/>
        <v>41656.429305555554</v>
      </c>
      <c r="T1264" s="10">
        <f t="shared" si="120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0">
        <f t="shared" si="119"/>
        <v>41691.750810185185</v>
      </c>
      <c r="T1265" s="10">
        <f t="shared" si="120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0">
        <f t="shared" si="119"/>
        <v>41547.329664351848</v>
      </c>
      <c r="T1266" s="10">
        <f t="shared" si="120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0">
        <f t="shared" si="119"/>
        <v>40465.321932870364</v>
      </c>
      <c r="T1267" s="10">
        <f t="shared" si="120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0">
        <f t="shared" si="119"/>
        <v>41620.543344907404</v>
      </c>
      <c r="T1268" s="10">
        <f t="shared" si="120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0">
        <f t="shared" si="119"/>
        <v>41449.251828703702</v>
      </c>
      <c r="T1269" s="10">
        <f t="shared" si="120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0">
        <f t="shared" si="119"/>
        <v>41507.512118055551</v>
      </c>
      <c r="T1270" s="10">
        <f t="shared" si="120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0">
        <f t="shared" si="119"/>
        <v>42445.489722222221</v>
      </c>
      <c r="T1271" s="10">
        <f t="shared" si="120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0">
        <f t="shared" si="119"/>
        <v>40933.523634259254</v>
      </c>
      <c r="T1272" s="10">
        <f t="shared" si="120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0">
        <f t="shared" si="119"/>
        <v>41561.350219907406</v>
      </c>
      <c r="T1273" s="10">
        <f t="shared" si="120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0">
        <f t="shared" si="119"/>
        <v>40274.411793981482</v>
      </c>
      <c r="T1274" s="10">
        <f t="shared" si="120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0">
        <f t="shared" si="119"/>
        <v>41852.396886574068</v>
      </c>
      <c r="T1275" s="10">
        <f t="shared" si="120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0">
        <f t="shared" si="119"/>
        <v>41116.356770833328</v>
      </c>
      <c r="T1276" s="10">
        <f t="shared" si="120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0">
        <f t="shared" si="119"/>
        <v>41458.534571759257</v>
      </c>
      <c r="T1277" s="10">
        <f t="shared" si="120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0">
        <f t="shared" si="119"/>
        <v>40007.37091435185</v>
      </c>
      <c r="T1278" s="10">
        <f t="shared" si="120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0">
        <f t="shared" si="119"/>
        <v>41121.22855324074</v>
      </c>
      <c r="T1279" s="10">
        <f t="shared" si="120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0">
        <f t="shared" si="119"/>
        <v>41786.221828703703</v>
      </c>
      <c r="T1280" s="10">
        <f t="shared" si="120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0">
        <f t="shared" si="119"/>
        <v>41681.765856481477</v>
      </c>
      <c r="T1281" s="10">
        <f t="shared" si="120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0">
        <f t="shared" si="119"/>
        <v>40513.42423611111</v>
      </c>
      <c r="T1282" s="10">
        <f t="shared" si="120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E1283/D1283</f>
        <v>1.1071428571428572</v>
      </c>
      <c r="P1283" s="6">
        <f t="shared" ref="P1283:P1346" si="122">E1283/L1283</f>
        <v>104.72972972972973</v>
      </c>
      <c r="Q1283" t="str">
        <f t="shared" ref="Q1283:Q1346" si="123">LEFT(N1283,SEARCH("/",N1283,1)-1)</f>
        <v>music</v>
      </c>
      <c r="R1283" t="str">
        <f t="shared" ref="R1283:R1346" si="124">RIGHT(N1283,LEN(N1283)-SEARCH("/",N1283))</f>
        <v>rock</v>
      </c>
      <c r="S1283" s="10">
        <f t="shared" ref="S1283:S1346" si="125">(J1283/86400)+25569+(-8/24)</f>
        <v>41463.410138888888</v>
      </c>
      <c r="T1283" s="10">
        <f t="shared" ref="T1283:T1346" si="126">(I1283/86400)+25569+(-8/24)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0">
        <f t="shared" si="125"/>
        <v>41586.141840277771</v>
      </c>
      <c r="T1284" s="10">
        <f t="shared" si="126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0">
        <f t="shared" si="125"/>
        <v>41320.38413194444</v>
      </c>
      <c r="T1285" s="10">
        <f t="shared" si="126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0">
        <f t="shared" si="125"/>
        <v>42711.901412037034</v>
      </c>
      <c r="T1286" s="10">
        <f t="shared" si="126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0">
        <f t="shared" si="125"/>
        <v>42160.249710648146</v>
      </c>
      <c r="T1287" s="10">
        <f t="shared" si="126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0">
        <f t="shared" si="125"/>
        <v>42039.051238425927</v>
      </c>
      <c r="T1288" s="10">
        <f t="shared" si="126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0">
        <f t="shared" si="125"/>
        <v>42107.287685185183</v>
      </c>
      <c r="T1289" s="10">
        <f t="shared" si="126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0">
        <f t="shared" si="125"/>
        <v>42560.821331018517</v>
      </c>
      <c r="T1290" s="10">
        <f t="shared" si="126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0">
        <f t="shared" si="125"/>
        <v>42708.801446759258</v>
      </c>
      <c r="T1291" s="10">
        <f t="shared" si="126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0">
        <f t="shared" si="125"/>
        <v>42086.281608796293</v>
      </c>
      <c r="T1292" s="10">
        <f t="shared" si="126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0">
        <f t="shared" si="125"/>
        <v>42064.319340277776</v>
      </c>
      <c r="T1293" s="10">
        <f t="shared" si="126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0">
        <f t="shared" si="125"/>
        <v>42256.430879629632</v>
      </c>
      <c r="T1294" s="10">
        <f t="shared" si="126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0">
        <f t="shared" si="125"/>
        <v>42292.367719907408</v>
      </c>
      <c r="T1295" s="10">
        <f t="shared" si="126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0">
        <f t="shared" si="125"/>
        <v>42278.120335648149</v>
      </c>
      <c r="T1296" s="10">
        <f t="shared" si="126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0">
        <f t="shared" si="125"/>
        <v>42184.239548611113</v>
      </c>
      <c r="T1297" s="10">
        <f t="shared" si="126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0">
        <f t="shared" si="125"/>
        <v>42422.717280092591</v>
      </c>
      <c r="T1298" s="10">
        <f t="shared" si="126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0">
        <f t="shared" si="125"/>
        <v>42461.413865740738</v>
      </c>
      <c r="T1299" s="10">
        <f t="shared" si="126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0">
        <f t="shared" si="125"/>
        <v>42458.347592592589</v>
      </c>
      <c r="T1300" s="10">
        <f t="shared" si="126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0">
        <f t="shared" si="125"/>
        <v>42169.481006944443</v>
      </c>
      <c r="T1301" s="10">
        <f t="shared" si="126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0">
        <f t="shared" si="125"/>
        <v>42483.341874999998</v>
      </c>
      <c r="T1302" s="10">
        <f t="shared" si="126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0">
        <f t="shared" si="125"/>
        <v>42195.416412037033</v>
      </c>
      <c r="T1303" s="10">
        <f t="shared" si="126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0">
        <f t="shared" si="125"/>
        <v>42674.724664351852</v>
      </c>
      <c r="T1304" s="10">
        <f t="shared" si="126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0">
        <f t="shared" si="125"/>
        <v>42566.107870370368</v>
      </c>
      <c r="T1305" s="10">
        <f t="shared" si="126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0">
        <f t="shared" si="125"/>
        <v>42746.861168981479</v>
      </c>
      <c r="T1306" s="10">
        <f t="shared" si="126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0">
        <f t="shared" si="125"/>
        <v>42543.332268518519</v>
      </c>
      <c r="T1307" s="10">
        <f t="shared" si="126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0">
        <f t="shared" si="125"/>
        <v>41947.124236111107</v>
      </c>
      <c r="T1308" s="10">
        <f t="shared" si="126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0">
        <f t="shared" si="125"/>
        <v>42387.169895833336</v>
      </c>
      <c r="T1309" s="10">
        <f t="shared" si="126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0">
        <f t="shared" si="125"/>
        <v>42611.280231481483</v>
      </c>
      <c r="T1310" s="10">
        <f t="shared" si="126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0">
        <f t="shared" si="125"/>
        <v>42257.549398148149</v>
      </c>
      <c r="T1311" s="10">
        <f t="shared" si="126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0">
        <f t="shared" si="125"/>
        <v>42556.333912037029</v>
      </c>
      <c r="T1312" s="10">
        <f t="shared" si="126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0">
        <f t="shared" si="125"/>
        <v>42669.468969907401</v>
      </c>
      <c r="T1313" s="10">
        <f t="shared" si="126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0">
        <f t="shared" si="125"/>
        <v>42082.369467592587</v>
      </c>
      <c r="T1314" s="10">
        <f t="shared" si="126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0">
        <f t="shared" si="125"/>
        <v>42402.37631944444</v>
      </c>
      <c r="T1315" s="10">
        <f t="shared" si="126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0">
        <f t="shared" si="125"/>
        <v>42604.336342592585</v>
      </c>
      <c r="T1316" s="10">
        <f t="shared" si="126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0">
        <f t="shared" si="125"/>
        <v>42278.164907407401</v>
      </c>
      <c r="T1317" s="10">
        <f t="shared" si="126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0">
        <f t="shared" si="125"/>
        <v>42393.628576388888</v>
      </c>
      <c r="T1318" s="10">
        <f t="shared" si="126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0">
        <f t="shared" si="125"/>
        <v>42519.902152777773</v>
      </c>
      <c r="T1319" s="10">
        <f t="shared" si="126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0">
        <f t="shared" si="125"/>
        <v>41984.710324074076</v>
      </c>
      <c r="T1320" s="10">
        <f t="shared" si="126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0">
        <f t="shared" si="125"/>
        <v>41816.478761574072</v>
      </c>
      <c r="T1321" s="10">
        <f t="shared" si="126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0">
        <f t="shared" si="125"/>
        <v>42705.357013888883</v>
      </c>
      <c r="T1322" s="10">
        <f t="shared" si="126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0">
        <f t="shared" si="125"/>
        <v>42697.415937499994</v>
      </c>
      <c r="T1323" s="10">
        <f t="shared" si="126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0">
        <f t="shared" si="125"/>
        <v>42115.323206018518</v>
      </c>
      <c r="T1324" s="10">
        <f t="shared" si="126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0">
        <f t="shared" si="125"/>
        <v>42451.365115740737</v>
      </c>
      <c r="T1325" s="10">
        <f t="shared" si="126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0">
        <f t="shared" si="125"/>
        <v>42626.300370370365</v>
      </c>
      <c r="T1326" s="10">
        <f t="shared" si="126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0">
        <f t="shared" si="125"/>
        <v>42703.752719907403</v>
      </c>
      <c r="T1327" s="10">
        <f t="shared" si="126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0">
        <f t="shared" si="125"/>
        <v>41974.458657407406</v>
      </c>
      <c r="T1328" s="10">
        <f t="shared" si="126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0">
        <f t="shared" si="125"/>
        <v>42123.345312500001</v>
      </c>
      <c r="T1329" s="10">
        <f t="shared" si="126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0">
        <f t="shared" si="125"/>
        <v>42612.309421296297</v>
      </c>
      <c r="T1330" s="10">
        <f t="shared" si="126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0">
        <f t="shared" si="125"/>
        <v>41934.888252314813</v>
      </c>
      <c r="T1331" s="10">
        <f t="shared" si="126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0">
        <f t="shared" si="125"/>
        <v>42521.943391203698</v>
      </c>
      <c r="T1332" s="10">
        <f t="shared" si="126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0">
        <f t="shared" si="125"/>
        <v>42569.170763888884</v>
      </c>
      <c r="T1333" s="10">
        <f t="shared" si="126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0">
        <f t="shared" si="125"/>
        <v>42731.726944444446</v>
      </c>
      <c r="T1334" s="10">
        <f t="shared" si="126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0">
        <f t="shared" si="125"/>
        <v>41805.7734375</v>
      </c>
      <c r="T1335" s="10">
        <f t="shared" si="126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0">
        <f t="shared" si="125"/>
        <v>42410.440821759257</v>
      </c>
      <c r="T1336" s="10">
        <f t="shared" si="126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0">
        <f t="shared" si="125"/>
        <v>42313.603032407402</v>
      </c>
      <c r="T1337" s="10">
        <f t="shared" si="126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0">
        <f t="shared" si="125"/>
        <v>41955.530416666668</v>
      </c>
      <c r="T1338" s="10">
        <f t="shared" si="126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0">
        <f t="shared" si="125"/>
        <v>42767.243969907409</v>
      </c>
      <c r="T1339" s="10">
        <f t="shared" si="126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0">
        <f t="shared" si="125"/>
        <v>42188.470289351848</v>
      </c>
      <c r="T1340" s="10">
        <f t="shared" si="126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0">
        <f t="shared" si="125"/>
        <v>41936.313831018517</v>
      </c>
      <c r="T1341" s="10">
        <f t="shared" si="126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0">
        <f t="shared" si="125"/>
        <v>41836.262187499997</v>
      </c>
      <c r="T1342" s="10">
        <f t="shared" si="126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0">
        <f t="shared" si="125"/>
        <v>42612.290706018517</v>
      </c>
      <c r="T1343" s="10">
        <f t="shared" si="126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0">
        <f t="shared" si="125"/>
        <v>42172.483090277776</v>
      </c>
      <c r="T1344" s="10">
        <f t="shared" si="126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0">
        <f t="shared" si="125"/>
        <v>42542.193090277775</v>
      </c>
      <c r="T1345" s="10">
        <f t="shared" si="126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0">
        <f t="shared" si="125"/>
        <v>42522.456469907404</v>
      </c>
      <c r="T1346" s="10">
        <f t="shared" si="126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E1347/D1347</f>
        <v>1.25</v>
      </c>
      <c r="P1347" s="6">
        <f t="shared" ref="P1347:P1410" si="128">E1347/L1347</f>
        <v>53.571428571428569</v>
      </c>
      <c r="Q1347" t="str">
        <f t="shared" ref="Q1347:Q1410" si="129">LEFT(N1347,SEARCH("/",N1347,1)-1)</f>
        <v>publishing</v>
      </c>
      <c r="R1347" t="str">
        <f t="shared" ref="R1347:R1410" si="130">RIGHT(N1347,LEN(N1347)-SEARCH("/",N1347))</f>
        <v>nonfiction</v>
      </c>
      <c r="S1347" s="10">
        <f t="shared" ref="S1347:S1410" si="131">(J1347/86400)+25569+(-8/24)</f>
        <v>41799.481006944443</v>
      </c>
      <c r="T1347" s="10">
        <f t="shared" ref="T1347:T1410" si="132">(I1347/86400)+25569+(-8/24)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0">
        <f t="shared" si="131"/>
        <v>41421.742488425924</v>
      </c>
      <c r="T1348" s="10">
        <f t="shared" si="132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0">
        <f t="shared" si="131"/>
        <v>42040.304687499993</v>
      </c>
      <c r="T1349" s="10">
        <f t="shared" si="132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0">
        <f t="shared" si="131"/>
        <v>41963.172835648147</v>
      </c>
      <c r="T1350" s="10">
        <f t="shared" si="132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0">
        <f t="shared" si="131"/>
        <v>42316.999247685184</v>
      </c>
      <c r="T1351" s="10">
        <f t="shared" si="132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0">
        <f t="shared" si="131"/>
        <v>42333.679791666662</v>
      </c>
      <c r="T1352" s="10">
        <f t="shared" si="132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0">
        <f t="shared" si="131"/>
        <v>42382.406759259255</v>
      </c>
      <c r="T1353" s="10">
        <f t="shared" si="132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0">
        <f t="shared" si="131"/>
        <v>42200.244976851849</v>
      </c>
      <c r="T1354" s="10">
        <f t="shared" si="132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0">
        <f t="shared" si="131"/>
        <v>41308.784583333334</v>
      </c>
      <c r="T1355" s="10">
        <f t="shared" si="132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0">
        <f t="shared" si="131"/>
        <v>42502.474293981482</v>
      </c>
      <c r="T1356" s="10">
        <f t="shared" si="132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0">
        <f t="shared" si="131"/>
        <v>41212.921354166661</v>
      </c>
      <c r="T1357" s="10">
        <f t="shared" si="132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0">
        <f t="shared" si="131"/>
        <v>41429.705555555549</v>
      </c>
      <c r="T1358" s="10">
        <f t="shared" si="132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0">
        <f t="shared" si="131"/>
        <v>41304.628900462958</v>
      </c>
      <c r="T1359" s="10">
        <f t="shared" si="132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0">
        <f t="shared" si="131"/>
        <v>40689.237534722219</v>
      </c>
      <c r="T1360" s="10">
        <f t="shared" si="132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0">
        <f t="shared" si="131"/>
        <v>40668.481365740736</v>
      </c>
      <c r="T1361" s="10">
        <f t="shared" si="132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0">
        <f t="shared" si="131"/>
        <v>41095.567361111105</v>
      </c>
      <c r="T1362" s="10">
        <f t="shared" si="132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0">
        <f t="shared" si="131"/>
        <v>41781.383935185186</v>
      </c>
      <c r="T1363" s="10">
        <f t="shared" si="132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0">
        <f t="shared" si="131"/>
        <v>41464.601053240738</v>
      </c>
      <c r="T1364" s="10">
        <f t="shared" si="132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0">
        <f t="shared" si="131"/>
        <v>42396.510729166665</v>
      </c>
      <c r="T1365" s="10">
        <f t="shared" si="132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0">
        <f t="shared" si="131"/>
        <v>41951.362337962964</v>
      </c>
      <c r="T1366" s="10">
        <f t="shared" si="132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0">
        <f t="shared" si="131"/>
        <v>42049.399907407402</v>
      </c>
      <c r="T1367" s="10">
        <f t="shared" si="132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0">
        <f t="shared" si="131"/>
        <v>41924.662766203699</v>
      </c>
      <c r="T1368" s="10">
        <f t="shared" si="132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0">
        <f t="shared" si="131"/>
        <v>42291.669560185182</v>
      </c>
      <c r="T1369" s="10">
        <f t="shared" si="132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0">
        <f t="shared" si="131"/>
        <v>42145.857569444437</v>
      </c>
      <c r="T1370" s="10">
        <f t="shared" si="132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0">
        <f t="shared" si="131"/>
        <v>41710.260949074072</v>
      </c>
      <c r="T1371" s="10">
        <f t="shared" si="132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0">
        <f t="shared" si="131"/>
        <v>41547.670023148145</v>
      </c>
      <c r="T1372" s="10">
        <f t="shared" si="132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0">
        <f t="shared" si="131"/>
        <v>42101.425254629627</v>
      </c>
      <c r="T1373" s="10">
        <f t="shared" si="132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0">
        <f t="shared" si="131"/>
        <v>41072.40662037037</v>
      </c>
      <c r="T1374" s="10">
        <f t="shared" si="132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0">
        <f t="shared" si="131"/>
        <v>42704.618437499994</v>
      </c>
      <c r="T1375" s="10">
        <f t="shared" si="132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0">
        <f t="shared" si="131"/>
        <v>42423.828564814808</v>
      </c>
      <c r="T1376" s="10">
        <f t="shared" si="132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0">
        <f t="shared" si="131"/>
        <v>42719.732858796291</v>
      </c>
      <c r="T1377" s="10">
        <f t="shared" si="132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0">
        <f t="shared" si="131"/>
        <v>42677.335717592585</v>
      </c>
      <c r="T1378" s="10">
        <f t="shared" si="132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0">
        <f t="shared" si="131"/>
        <v>42746.88622685185</v>
      </c>
      <c r="T1379" s="10">
        <f t="shared" si="132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0">
        <f t="shared" si="131"/>
        <v>42568.426041666666</v>
      </c>
      <c r="T1380" s="10">
        <f t="shared" si="132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0">
        <f t="shared" si="131"/>
        <v>42130.158287037033</v>
      </c>
      <c r="T1381" s="10">
        <f t="shared" si="132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0">
        <f t="shared" si="131"/>
        <v>42141.429467592585</v>
      </c>
      <c r="T1382" s="10">
        <f t="shared" si="132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0">
        <f t="shared" si="131"/>
        <v>42702.881076388883</v>
      </c>
      <c r="T1383" s="10">
        <f t="shared" si="132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0">
        <f t="shared" si="131"/>
        <v>41370.466851851852</v>
      </c>
      <c r="T1384" s="10">
        <f t="shared" si="132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0">
        <f t="shared" si="131"/>
        <v>42706.741643518515</v>
      </c>
      <c r="T1385" s="10">
        <f t="shared" si="132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0">
        <f t="shared" si="131"/>
        <v>42160.401874999996</v>
      </c>
      <c r="T1386" s="10">
        <f t="shared" si="132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0">
        <f t="shared" si="131"/>
        <v>42433.355567129627</v>
      </c>
      <c r="T1387" s="10">
        <f t="shared" si="132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0">
        <f t="shared" si="131"/>
        <v>42184.313530092586</v>
      </c>
      <c r="T1388" s="10">
        <f t="shared" si="132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0">
        <f t="shared" si="131"/>
        <v>42126.587905092594</v>
      </c>
      <c r="T1389" s="10">
        <f t="shared" si="132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0">
        <f t="shared" si="131"/>
        <v>42634.281446759262</v>
      </c>
      <c r="T1390" s="10">
        <f t="shared" si="132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0">
        <f t="shared" si="131"/>
        <v>42565.147650462961</v>
      </c>
      <c r="T1391" s="10">
        <f t="shared" si="132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0">
        <f t="shared" si="131"/>
        <v>42087.469976851855</v>
      </c>
      <c r="T1392" s="10">
        <f t="shared" si="132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0">
        <f t="shared" si="131"/>
        <v>42193.317337962959</v>
      </c>
      <c r="T1393" s="10">
        <f t="shared" si="132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0">
        <f t="shared" si="131"/>
        <v>42400.821597222217</v>
      </c>
      <c r="T1394" s="10">
        <f t="shared" si="132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0">
        <f t="shared" si="131"/>
        <v>42553.348645833328</v>
      </c>
      <c r="T1395" s="10">
        <f t="shared" si="132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0">
        <f t="shared" si="131"/>
        <v>42751.811643518515</v>
      </c>
      <c r="T1396" s="10">
        <f t="shared" si="132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0">
        <f t="shared" si="131"/>
        <v>42719.575011574074</v>
      </c>
      <c r="T1397" s="10">
        <f t="shared" si="132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0">
        <f t="shared" si="131"/>
        <v>42018.665300925924</v>
      </c>
      <c r="T1398" s="10">
        <f t="shared" si="132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0">
        <f t="shared" si="131"/>
        <v>42640.584606481476</v>
      </c>
      <c r="T1399" s="10">
        <f t="shared" si="132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0">
        <f t="shared" si="131"/>
        <v>42526.540902777771</v>
      </c>
      <c r="T1400" s="10">
        <f t="shared" si="132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0">
        <f t="shared" si="131"/>
        <v>41888.670983796292</v>
      </c>
      <c r="T1401" s="10">
        <f t="shared" si="132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0">
        <f t="shared" si="131"/>
        <v>42498.007789351854</v>
      </c>
      <c r="T1402" s="10">
        <f t="shared" si="132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0">
        <f t="shared" si="131"/>
        <v>41399.662893518514</v>
      </c>
      <c r="T1403" s="10">
        <f t="shared" si="132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0">
        <f t="shared" si="131"/>
        <v>42064.720034722217</v>
      </c>
      <c r="T1404" s="10">
        <f t="shared" si="132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0">
        <f t="shared" si="131"/>
        <v>41450.729571759257</v>
      </c>
      <c r="T1405" s="10">
        <f t="shared" si="132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0">
        <f t="shared" si="131"/>
        <v>42032.17690972222</v>
      </c>
      <c r="T1406" s="10">
        <f t="shared" si="132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0">
        <f t="shared" si="131"/>
        <v>41941.347233796296</v>
      </c>
      <c r="T1407" s="10">
        <f t="shared" si="132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0">
        <f t="shared" si="131"/>
        <v>42297.099618055552</v>
      </c>
      <c r="T1408" s="10">
        <f t="shared" si="132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0">
        <f t="shared" si="131"/>
        <v>41838.20344907407</v>
      </c>
      <c r="T1409" s="10">
        <f t="shared" si="132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0">
        <f t="shared" si="131"/>
        <v>42291.538842592585</v>
      </c>
      <c r="T1410" s="10">
        <f t="shared" si="132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E1411/D1411</f>
        <v>0</v>
      </c>
      <c r="P1411" s="6" t="e">
        <f t="shared" ref="P1411:P1474" si="134">E1411/L1411</f>
        <v>#DIV/0!</v>
      </c>
      <c r="Q1411" t="str">
        <f t="shared" ref="Q1411:Q1474" si="135">LEFT(N1411,SEARCH("/",N1411,1)-1)</f>
        <v>publishing</v>
      </c>
      <c r="R1411" t="str">
        <f t="shared" ref="R1411:R1474" si="136">RIGHT(N1411,LEN(N1411)-SEARCH("/",N1411))</f>
        <v>translations</v>
      </c>
      <c r="S1411" s="10">
        <f t="shared" ref="S1411:S1474" si="137">(J1411/86400)+25569+(-8/24)</f>
        <v>41944.800173611111</v>
      </c>
      <c r="T1411" s="10">
        <f t="shared" ref="T1411:T1474" si="138">(I1411/86400)+25569+(-8/24)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0">
        <f t="shared" si="137"/>
        <v>42478.985185185178</v>
      </c>
      <c r="T1412" s="10">
        <f t="shared" si="138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0">
        <f t="shared" si="137"/>
        <v>42012.725694444445</v>
      </c>
      <c r="T1413" s="10">
        <f t="shared" si="138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0">
        <f t="shared" si="137"/>
        <v>41946.730312499996</v>
      </c>
      <c r="T1414" s="10">
        <f t="shared" si="138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0">
        <f t="shared" si="137"/>
        <v>42360.103819444441</v>
      </c>
      <c r="T1415" s="10">
        <f t="shared" si="138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0">
        <f t="shared" si="137"/>
        <v>42707.919756944444</v>
      </c>
      <c r="T1416" s="10">
        <f t="shared" si="138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0">
        <f t="shared" si="137"/>
        <v>42192.342488425922</v>
      </c>
      <c r="T1417" s="10">
        <f t="shared" si="138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0">
        <f t="shared" si="137"/>
        <v>42299.592812499999</v>
      </c>
      <c r="T1418" s="10">
        <f t="shared" si="138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0">
        <f t="shared" si="137"/>
        <v>42231.816828703704</v>
      </c>
      <c r="T1419" s="10">
        <f t="shared" si="138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0">
        <f t="shared" si="137"/>
        <v>42395.123078703698</v>
      </c>
      <c r="T1420" s="10">
        <f t="shared" si="138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0">
        <f t="shared" si="137"/>
        <v>42622.12290509259</v>
      </c>
      <c r="T1421" s="10">
        <f t="shared" si="138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0">
        <f t="shared" si="137"/>
        <v>42524.334328703706</v>
      </c>
      <c r="T1422" s="10">
        <f t="shared" si="138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0">
        <f t="shared" si="137"/>
        <v>42013.582280092589</v>
      </c>
      <c r="T1423" s="10">
        <f t="shared" si="138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0">
        <f t="shared" si="137"/>
        <v>42603.906296296293</v>
      </c>
      <c r="T1424" s="10">
        <f t="shared" si="138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0">
        <f t="shared" si="137"/>
        <v>42340.026979166665</v>
      </c>
      <c r="T1425" s="10">
        <f t="shared" si="138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0">
        <f t="shared" si="137"/>
        <v>42676.384282407402</v>
      </c>
      <c r="T1426" s="10">
        <f t="shared" si="138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0">
        <f t="shared" si="137"/>
        <v>42092.798136574071</v>
      </c>
      <c r="T1427" s="10">
        <f t="shared" si="138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0">
        <f t="shared" si="137"/>
        <v>42180.056944444441</v>
      </c>
      <c r="T1428" s="10">
        <f t="shared" si="138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0">
        <f t="shared" si="137"/>
        <v>42601.518344907403</v>
      </c>
      <c r="T1429" s="10">
        <f t="shared" si="138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0">
        <f t="shared" si="137"/>
        <v>42432.046493055554</v>
      </c>
      <c r="T1430" s="10">
        <f t="shared" si="138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0">
        <f t="shared" si="137"/>
        <v>42073.727337962962</v>
      </c>
      <c r="T1431" s="10">
        <f t="shared" si="138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0">
        <f t="shared" si="137"/>
        <v>41961.480185185188</v>
      </c>
      <c r="T1432" s="10">
        <f t="shared" si="138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0">
        <f t="shared" si="137"/>
        <v>42303.877499999995</v>
      </c>
      <c r="T1433" s="10">
        <f t="shared" si="138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0">
        <f t="shared" si="137"/>
        <v>42175.447083333333</v>
      </c>
      <c r="T1434" s="10">
        <f t="shared" si="138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0">
        <f t="shared" si="137"/>
        <v>42673.292534722219</v>
      </c>
      <c r="T1435" s="10">
        <f t="shared" si="138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0">
        <f t="shared" si="137"/>
        <v>42142.433773148143</v>
      </c>
      <c r="T1436" s="10">
        <f t="shared" si="138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0">
        <f t="shared" si="137"/>
        <v>42258.44699074074</v>
      </c>
      <c r="T1437" s="10">
        <f t="shared" si="138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0">
        <f t="shared" si="137"/>
        <v>42391.016863425924</v>
      </c>
      <c r="T1438" s="10">
        <f t="shared" si="138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0">
        <f t="shared" si="137"/>
        <v>41796.19836805555</v>
      </c>
      <c r="T1439" s="10">
        <f t="shared" si="138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0">
        <f t="shared" si="137"/>
        <v>42457.538182870368</v>
      </c>
      <c r="T1440" s="10">
        <f t="shared" si="138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0">
        <f t="shared" si="137"/>
        <v>42040.496539351851</v>
      </c>
      <c r="T1441" s="10">
        <f t="shared" si="138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0">
        <f t="shared" si="137"/>
        <v>42486.415081018517</v>
      </c>
      <c r="T1442" s="10">
        <f t="shared" si="138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0">
        <f t="shared" si="137"/>
        <v>42198.432511574072</v>
      </c>
      <c r="T1443" s="10">
        <f t="shared" si="138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0">
        <f t="shared" si="137"/>
        <v>42485.312013888884</v>
      </c>
      <c r="T1444" s="10">
        <f t="shared" si="138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0">
        <f t="shared" si="137"/>
        <v>42707.59269675926</v>
      </c>
      <c r="T1445" s="10">
        <f t="shared" si="138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0">
        <f t="shared" si="137"/>
        <v>42199.540069444447</v>
      </c>
      <c r="T1446" s="10">
        <f t="shared" si="138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0">
        <f t="shared" si="137"/>
        <v>42139.208969907406</v>
      </c>
      <c r="T1447" s="10">
        <f t="shared" si="138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0">
        <f t="shared" si="137"/>
        <v>42461.114328703705</v>
      </c>
      <c r="T1448" s="10">
        <f t="shared" si="138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0">
        <f t="shared" si="137"/>
        <v>42529.39738425926</v>
      </c>
      <c r="T1449" s="10">
        <f t="shared" si="138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0">
        <f t="shared" si="137"/>
        <v>42115.603217592587</v>
      </c>
      <c r="T1450" s="10">
        <f t="shared" si="138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0">
        <f t="shared" si="137"/>
        <v>42086.478067129625</v>
      </c>
      <c r="T1451" s="10">
        <f t="shared" si="138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0">
        <f t="shared" si="137"/>
        <v>42389.837928240733</v>
      </c>
      <c r="T1452" s="10">
        <f t="shared" si="138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0">
        <f t="shared" si="137"/>
        <v>41931.62568287037</v>
      </c>
      <c r="T1453" s="10">
        <f t="shared" si="138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0">
        <f t="shared" si="137"/>
        <v>41818.369942129626</v>
      </c>
      <c r="T1454" s="10">
        <f t="shared" si="138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0">
        <f t="shared" si="137"/>
        <v>42795.362812499996</v>
      </c>
      <c r="T1455" s="10">
        <f t="shared" si="138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0">
        <f t="shared" si="137"/>
        <v>42463.533333333333</v>
      </c>
      <c r="T1456" s="10">
        <f t="shared" si="138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0">
        <f t="shared" si="137"/>
        <v>41832.33935185185</v>
      </c>
      <c r="T1457" s="10">
        <f t="shared" si="138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0">
        <f t="shared" si="137"/>
        <v>42708.335243055553</v>
      </c>
      <c r="T1458" s="10">
        <f t="shared" si="138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0">
        <f t="shared" si="137"/>
        <v>42289.563009259255</v>
      </c>
      <c r="T1459" s="10">
        <f t="shared" si="138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0">
        <f t="shared" si="137"/>
        <v>41831.37222222222</v>
      </c>
      <c r="T1460" s="10">
        <f t="shared" si="138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0">
        <f t="shared" si="137"/>
        <v>42311.871481481481</v>
      </c>
      <c r="T1461" s="10">
        <f t="shared" si="138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0">
        <f t="shared" si="137"/>
        <v>41915.563634259255</v>
      </c>
      <c r="T1462" s="10">
        <f t="shared" si="138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0">
        <f t="shared" si="137"/>
        <v>41899.311967592592</v>
      </c>
      <c r="T1463" s="10">
        <f t="shared" si="138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0">
        <f t="shared" si="137"/>
        <v>41344.329525462963</v>
      </c>
      <c r="T1464" s="10">
        <f t="shared" si="138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0">
        <f t="shared" si="137"/>
        <v>41326.577986111108</v>
      </c>
      <c r="T1465" s="10">
        <f t="shared" si="138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0">
        <f t="shared" si="137"/>
        <v>41291.328217592592</v>
      </c>
      <c r="T1466" s="10">
        <f t="shared" si="138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0">
        <f t="shared" si="137"/>
        <v>40959.401064814811</v>
      </c>
      <c r="T1467" s="10">
        <f t="shared" si="138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0">
        <f t="shared" si="137"/>
        <v>42339.838726851849</v>
      </c>
      <c r="T1468" s="10">
        <f t="shared" si="138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0">
        <f t="shared" si="137"/>
        <v>40933.468576388885</v>
      </c>
      <c r="T1469" s="10">
        <f t="shared" si="138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0">
        <f t="shared" si="137"/>
        <v>40645.681122685179</v>
      </c>
      <c r="T1470" s="10">
        <f t="shared" si="138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0">
        <f t="shared" si="137"/>
        <v>41290.265150462961</v>
      </c>
      <c r="T1471" s="10">
        <f t="shared" si="138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0">
        <f t="shared" si="137"/>
        <v>41250.493784722217</v>
      </c>
      <c r="T1472" s="10">
        <f t="shared" si="138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0">
        <f t="shared" si="137"/>
        <v>42073.624236111107</v>
      </c>
      <c r="T1473" s="10">
        <f t="shared" si="138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0">
        <f t="shared" si="137"/>
        <v>41533.20952546296</v>
      </c>
      <c r="T1474" s="10">
        <f t="shared" si="138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E1475/D1475</f>
        <v>1.20516</v>
      </c>
      <c r="P1475" s="6">
        <f t="shared" ref="P1475:P1538" si="140">E1475/L1475</f>
        <v>38.462553191489363</v>
      </c>
      <c r="Q1475" t="str">
        <f t="shared" ref="Q1475:Q1538" si="141">LEFT(N1475,SEARCH("/",N1475,1)-1)</f>
        <v>publishing</v>
      </c>
      <c r="R1475" t="str">
        <f t="shared" ref="R1475:R1538" si="142">RIGHT(N1475,LEN(N1475)-SEARCH("/",N1475))</f>
        <v>radio &amp; podcasts</v>
      </c>
      <c r="S1475" s="10">
        <f t="shared" ref="S1475:S1538" si="143">(J1475/86400)+25569+(-8/24)</f>
        <v>40939.646284722221</v>
      </c>
      <c r="T1475" s="10">
        <f t="shared" ref="T1475:T1538" si="144">(I1475/86400)+25569+(-8/24)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0">
        <f t="shared" si="143"/>
        <v>41500.394583333335</v>
      </c>
      <c r="T1476" s="10">
        <f t="shared" si="144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0">
        <f t="shared" si="143"/>
        <v>41960.389618055553</v>
      </c>
      <c r="T1477" s="10">
        <f t="shared" si="144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0">
        <f t="shared" si="143"/>
        <v>40765.708587962959</v>
      </c>
      <c r="T1478" s="10">
        <f t="shared" si="144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0">
        <f t="shared" si="143"/>
        <v>40840.282453703701</v>
      </c>
      <c r="T1479" s="10">
        <f t="shared" si="144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0">
        <f t="shared" si="143"/>
        <v>41394.538344907407</v>
      </c>
      <c r="T1480" s="10">
        <f t="shared" si="144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0">
        <f t="shared" si="143"/>
        <v>41754.411909722221</v>
      </c>
      <c r="T1481" s="10">
        <f t="shared" si="144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0">
        <f t="shared" si="143"/>
        <v>41464.600682870368</v>
      </c>
      <c r="T1482" s="10">
        <f t="shared" si="144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0">
        <f t="shared" si="143"/>
        <v>41550.589641203704</v>
      </c>
      <c r="T1483" s="10">
        <f t="shared" si="144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0">
        <f t="shared" si="143"/>
        <v>41136.524722222217</v>
      </c>
      <c r="T1484" s="10">
        <f t="shared" si="144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0">
        <f t="shared" si="143"/>
        <v>42547.859664351847</v>
      </c>
      <c r="T1485" s="10">
        <f t="shared" si="144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0">
        <f t="shared" si="143"/>
        <v>41052.867627314808</v>
      </c>
      <c r="T1486" s="10">
        <f t="shared" si="144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0">
        <f t="shared" si="143"/>
        <v>42130.462650462963</v>
      </c>
      <c r="T1487" s="10">
        <f t="shared" si="144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0">
        <f t="shared" si="143"/>
        <v>42031.835196759253</v>
      </c>
      <c r="T1488" s="10">
        <f t="shared" si="144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0">
        <f t="shared" si="143"/>
        <v>42554.584155092591</v>
      </c>
      <c r="T1489" s="10">
        <f t="shared" si="144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0">
        <f t="shared" si="143"/>
        <v>41614.229861111111</v>
      </c>
      <c r="T1490" s="10">
        <f t="shared" si="144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0">
        <f t="shared" si="143"/>
        <v>41198.278379629628</v>
      </c>
      <c r="T1491" s="10">
        <f t="shared" si="144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0">
        <f t="shared" si="143"/>
        <v>41520.227708333332</v>
      </c>
      <c r="T1492" s="10">
        <f t="shared" si="144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0">
        <f t="shared" si="143"/>
        <v>41991.380127314813</v>
      </c>
      <c r="T1493" s="10">
        <f t="shared" si="144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0">
        <f t="shared" si="143"/>
        <v>40682.551458333335</v>
      </c>
      <c r="T1494" s="10">
        <f t="shared" si="144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0">
        <f t="shared" si="143"/>
        <v>41411.533275462956</v>
      </c>
      <c r="T1495" s="10">
        <f t="shared" si="144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0">
        <f t="shared" si="143"/>
        <v>42067.389039351845</v>
      </c>
      <c r="T1496" s="10">
        <f t="shared" si="144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0">
        <f t="shared" si="143"/>
        <v>40752.456377314811</v>
      </c>
      <c r="T1497" s="10">
        <f t="shared" si="144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0">
        <f t="shared" si="143"/>
        <v>41838.141886574071</v>
      </c>
      <c r="T1498" s="10">
        <f t="shared" si="144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0">
        <f t="shared" si="143"/>
        <v>41444.309282407405</v>
      </c>
      <c r="T1499" s="10">
        <f t="shared" si="144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0">
        <f t="shared" si="143"/>
        <v>41840.650208333333</v>
      </c>
      <c r="T1500" s="10">
        <f t="shared" si="144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0">
        <f t="shared" si="143"/>
        <v>42526.673993055556</v>
      </c>
      <c r="T1501" s="10">
        <f t="shared" si="144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0">
        <f t="shared" si="143"/>
        <v>41365.57126157407</v>
      </c>
      <c r="T1502" s="10">
        <f t="shared" si="144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0">
        <f t="shared" si="143"/>
        <v>42163.2502662037</v>
      </c>
      <c r="T1503" s="10">
        <f t="shared" si="144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0">
        <f t="shared" si="143"/>
        <v>42426.20925925926</v>
      </c>
      <c r="T1504" s="10">
        <f t="shared" si="144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0">
        <f t="shared" si="143"/>
        <v>42606.01390046296</v>
      </c>
      <c r="T1505" s="10">
        <f t="shared" si="144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0">
        <f t="shared" si="143"/>
        <v>41772.32435185185</v>
      </c>
      <c r="T1506" s="10">
        <f t="shared" si="144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0">
        <f t="shared" si="143"/>
        <v>42414.109988425924</v>
      </c>
      <c r="T1507" s="10">
        <f t="shared" si="144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0">
        <f t="shared" si="143"/>
        <v>41814.452592592592</v>
      </c>
      <c r="T1508" s="10">
        <f t="shared" si="144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0">
        <f t="shared" si="143"/>
        <v>40254.117002314808</v>
      </c>
      <c r="T1509" s="10">
        <f t="shared" si="144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0">
        <f t="shared" si="143"/>
        <v>41786.281030092592</v>
      </c>
      <c r="T1510" s="10">
        <f t="shared" si="144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0">
        <f t="shared" si="143"/>
        <v>42751.200057870366</v>
      </c>
      <c r="T1511" s="10">
        <f t="shared" si="144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0">
        <f t="shared" si="143"/>
        <v>41809.051828703705</v>
      </c>
      <c r="T1512" s="10">
        <f t="shared" si="144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0">
        <f t="shared" si="143"/>
        <v>42296.250046296293</v>
      </c>
      <c r="T1513" s="10">
        <f t="shared" si="144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0">
        <f t="shared" si="143"/>
        <v>42741.351145833331</v>
      </c>
      <c r="T1514" s="10">
        <f t="shared" si="144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0">
        <f t="shared" si="143"/>
        <v>41806.30400462963</v>
      </c>
      <c r="T1515" s="10">
        <f t="shared" si="144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0">
        <f t="shared" si="143"/>
        <v>42234.264351851853</v>
      </c>
      <c r="T1516" s="10">
        <f t="shared" si="144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0">
        <f t="shared" si="143"/>
        <v>42414.92010416666</v>
      </c>
      <c r="T1517" s="10">
        <f t="shared" si="144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0">
        <f t="shared" si="143"/>
        <v>42619.133009259262</v>
      </c>
      <c r="T1518" s="10">
        <f t="shared" si="144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0">
        <f t="shared" si="143"/>
        <v>41948.233252314814</v>
      </c>
      <c r="T1519" s="10">
        <f t="shared" si="144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0">
        <f t="shared" si="143"/>
        <v>41760.486712962964</v>
      </c>
      <c r="T1520" s="10">
        <f t="shared" si="144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0">
        <f t="shared" si="143"/>
        <v>41782.408368055556</v>
      </c>
      <c r="T1521" s="10">
        <f t="shared" si="144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0">
        <f t="shared" si="143"/>
        <v>41955.524456018517</v>
      </c>
      <c r="T1522" s="10">
        <f t="shared" si="144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0">
        <f t="shared" si="143"/>
        <v>42492.834386574068</v>
      </c>
      <c r="T1523" s="10">
        <f t="shared" si="144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0">
        <f t="shared" si="143"/>
        <v>41899.496979166666</v>
      </c>
      <c r="T1524" s="10">
        <f t="shared" si="144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0">
        <f t="shared" si="143"/>
        <v>41964.418009259258</v>
      </c>
      <c r="T1525" s="10">
        <f t="shared" si="144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0">
        <f t="shared" si="143"/>
        <v>42756.167708333327</v>
      </c>
      <c r="T1526" s="10">
        <f t="shared" si="144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0">
        <f t="shared" si="143"/>
        <v>42570.369652777772</v>
      </c>
      <c r="T1527" s="10">
        <f t="shared" si="144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0">
        <f t="shared" si="143"/>
        <v>42338.942673611113</v>
      </c>
      <c r="T1528" s="10">
        <f t="shared" si="144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0">
        <f t="shared" si="143"/>
        <v>42780.267199074071</v>
      </c>
      <c r="T1529" s="10">
        <f t="shared" si="144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0">
        <f t="shared" si="143"/>
        <v>42736.399560185186</v>
      </c>
      <c r="T1530" s="10">
        <f t="shared" si="144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0">
        <f t="shared" si="143"/>
        <v>42052.295370370368</v>
      </c>
      <c r="T1531" s="10">
        <f t="shared" si="144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0">
        <f t="shared" si="143"/>
        <v>42275.433969907404</v>
      </c>
      <c r="T1532" s="10">
        <f t="shared" si="144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0">
        <f t="shared" si="143"/>
        <v>41941.469050925924</v>
      </c>
      <c r="T1533" s="10">
        <f t="shared" si="144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0">
        <f t="shared" si="143"/>
        <v>42391.141956018517</v>
      </c>
      <c r="T1534" s="10">
        <f t="shared" si="144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0">
        <f t="shared" si="143"/>
        <v>42442.668715277774</v>
      </c>
      <c r="T1535" s="10">
        <f t="shared" si="144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0">
        <f t="shared" si="143"/>
        <v>42221.340995370367</v>
      </c>
      <c r="T1536" s="10">
        <f t="shared" si="144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0">
        <f t="shared" si="143"/>
        <v>42484.495729166665</v>
      </c>
      <c r="T1537" s="10">
        <f t="shared" si="144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0">
        <f t="shared" si="143"/>
        <v>42213.468865740739</v>
      </c>
      <c r="T1538" s="10">
        <f t="shared" si="144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E1539/D1539</f>
        <v>1.7989999999999999</v>
      </c>
      <c r="P1539" s="6">
        <f t="shared" ref="P1539:P1602" si="146">E1539/L1539</f>
        <v>96.375</v>
      </c>
      <c r="Q1539" t="str">
        <f t="shared" ref="Q1539:Q1602" si="147">LEFT(N1539,SEARCH("/",N1539,1)-1)</f>
        <v>photography</v>
      </c>
      <c r="R1539" t="str">
        <f t="shared" ref="R1539:R1602" si="148">RIGHT(N1539,LEN(N1539)-SEARCH("/",N1539))</f>
        <v>photobooks</v>
      </c>
      <c r="S1539" s="10">
        <f t="shared" ref="S1539:S1602" si="149">(J1539/86400)+25569+(-8/24)</f>
        <v>42551.981793981475</v>
      </c>
      <c r="T1539" s="10">
        <f t="shared" ref="T1539:T1602" si="150">(I1539/86400)+25569+(-8/24)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0">
        <f t="shared" si="149"/>
        <v>41981.44872685185</v>
      </c>
      <c r="T1540" s="10">
        <f t="shared" si="150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0">
        <f t="shared" si="149"/>
        <v>42705.585868055554</v>
      </c>
      <c r="T1541" s="10">
        <f t="shared" si="150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0">
        <f t="shared" si="149"/>
        <v>41938.673796296294</v>
      </c>
      <c r="T1542" s="10">
        <f t="shared" si="150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0">
        <f t="shared" si="149"/>
        <v>41974.378912037035</v>
      </c>
      <c r="T1543" s="10">
        <f t="shared" si="150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0">
        <f t="shared" si="149"/>
        <v>42170.663194444445</v>
      </c>
      <c r="T1544" s="10">
        <f t="shared" si="150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0">
        <f t="shared" si="149"/>
        <v>41935.176319444443</v>
      </c>
      <c r="T1545" s="10">
        <f t="shared" si="150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0">
        <f t="shared" si="149"/>
        <v>42052.717870370368</v>
      </c>
      <c r="T1546" s="10">
        <f t="shared" si="150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0">
        <f t="shared" si="149"/>
        <v>42031.551319444443</v>
      </c>
      <c r="T1547" s="10">
        <f t="shared" si="150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0">
        <f t="shared" si="149"/>
        <v>41838.879618055551</v>
      </c>
      <c r="T1548" s="10">
        <f t="shared" si="150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0">
        <f t="shared" si="149"/>
        <v>42782.093541666669</v>
      </c>
      <c r="T1549" s="10">
        <f t="shared" si="150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0">
        <f t="shared" si="149"/>
        <v>42286.548842592594</v>
      </c>
      <c r="T1550" s="10">
        <f t="shared" si="150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0">
        <f t="shared" si="149"/>
        <v>42280.802766203698</v>
      </c>
      <c r="T1551" s="10">
        <f t="shared" si="150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0">
        <f t="shared" si="149"/>
        <v>42472.11613425926</v>
      </c>
      <c r="T1552" s="10">
        <f t="shared" si="150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0">
        <f t="shared" si="149"/>
        <v>42121.491192129623</v>
      </c>
      <c r="T1553" s="10">
        <f t="shared" si="150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0">
        <f t="shared" si="149"/>
        <v>41892.355416666665</v>
      </c>
      <c r="T1554" s="10">
        <f t="shared" si="150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0">
        <f t="shared" si="149"/>
        <v>42218.949618055551</v>
      </c>
      <c r="T1555" s="10">
        <f t="shared" si="150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0">
        <f t="shared" si="149"/>
        <v>42187.918865740743</v>
      </c>
      <c r="T1556" s="10">
        <f t="shared" si="150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0">
        <f t="shared" si="149"/>
        <v>42241.280462962961</v>
      </c>
      <c r="T1557" s="10">
        <f t="shared" si="150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0">
        <f t="shared" si="149"/>
        <v>42524.819722222215</v>
      </c>
      <c r="T1558" s="10">
        <f t="shared" si="150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0">
        <f t="shared" si="149"/>
        <v>41871.319826388884</v>
      </c>
      <c r="T1559" s="10">
        <f t="shared" si="150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0">
        <f t="shared" si="149"/>
        <v>42185.064340277771</v>
      </c>
      <c r="T1560" s="10">
        <f t="shared" si="150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0">
        <f t="shared" si="149"/>
        <v>42107.719895833332</v>
      </c>
      <c r="T1561" s="10">
        <f t="shared" si="150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0">
        <f t="shared" si="149"/>
        <v>41935.687418981477</v>
      </c>
      <c r="T1562" s="10">
        <f t="shared" si="150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0">
        <f t="shared" si="149"/>
        <v>41554.708368055552</v>
      </c>
      <c r="T1563" s="10">
        <f t="shared" si="150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0">
        <f t="shared" si="149"/>
        <v>40079.232824074068</v>
      </c>
      <c r="T1564" s="10">
        <f t="shared" si="150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0">
        <f t="shared" si="149"/>
        <v>41652.409155092588</v>
      </c>
      <c r="T1565" s="10">
        <f t="shared" si="150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0">
        <f t="shared" si="149"/>
        <v>42121.033668981479</v>
      </c>
      <c r="T1566" s="10">
        <f t="shared" si="150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0">
        <f t="shared" si="149"/>
        <v>40672.396539351852</v>
      </c>
      <c r="T1567" s="10">
        <f t="shared" si="150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0">
        <f t="shared" si="149"/>
        <v>42549.583379629628</v>
      </c>
      <c r="T1568" s="10">
        <f t="shared" si="150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0">
        <f t="shared" si="149"/>
        <v>41671.603530092594</v>
      </c>
      <c r="T1569" s="10">
        <f t="shared" si="150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0">
        <f t="shared" si="149"/>
        <v>41961.728993055549</v>
      </c>
      <c r="T1570" s="10">
        <f t="shared" si="150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0">
        <f t="shared" si="149"/>
        <v>41389.346226851849</v>
      </c>
      <c r="T1571" s="10">
        <f t="shared" si="150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0">
        <f t="shared" si="149"/>
        <v>42438.480115740742</v>
      </c>
      <c r="T1572" s="10">
        <f t="shared" si="150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0">
        <f t="shared" si="149"/>
        <v>42144.43614583333</v>
      </c>
      <c r="T1573" s="10">
        <f t="shared" si="150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0">
        <f t="shared" si="149"/>
        <v>42403.699756944443</v>
      </c>
      <c r="T1574" s="10">
        <f t="shared" si="150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0">
        <f t="shared" si="149"/>
        <v>42785.666689814818</v>
      </c>
      <c r="T1575" s="10">
        <f t="shared" si="150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0">
        <f t="shared" si="149"/>
        <v>42017.594085648147</v>
      </c>
      <c r="T1576" s="10">
        <f t="shared" si="150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0">
        <f t="shared" si="149"/>
        <v>41799.190925925919</v>
      </c>
      <c r="T1577" s="10">
        <f t="shared" si="150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0">
        <f t="shared" si="149"/>
        <v>42140.545925925922</v>
      </c>
      <c r="T1578" s="10">
        <f t="shared" si="150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0">
        <f t="shared" si="149"/>
        <v>41054.514444444438</v>
      </c>
      <c r="T1579" s="10">
        <f t="shared" si="150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0">
        <f t="shared" si="149"/>
        <v>40398.732534722221</v>
      </c>
      <c r="T1580" s="10">
        <f t="shared" si="150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0">
        <f t="shared" si="149"/>
        <v>41481.663090277776</v>
      </c>
      <c r="T1581" s="10">
        <f t="shared" si="150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0">
        <f t="shared" si="149"/>
        <v>40989.716736111106</v>
      </c>
      <c r="T1582" s="10">
        <f t="shared" si="150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0">
        <f t="shared" si="149"/>
        <v>42325.115624999999</v>
      </c>
      <c r="T1583" s="10">
        <f t="shared" si="150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0">
        <f t="shared" si="149"/>
        <v>42246.456631944442</v>
      </c>
      <c r="T1584" s="10">
        <f t="shared" si="150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0">
        <f t="shared" si="149"/>
        <v>41877.571655092594</v>
      </c>
      <c r="T1585" s="10">
        <f t="shared" si="150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0">
        <f t="shared" si="149"/>
        <v>41779.315983796296</v>
      </c>
      <c r="T1586" s="10">
        <f t="shared" si="150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0">
        <f t="shared" si="149"/>
        <v>42707.562129629623</v>
      </c>
      <c r="T1587" s="10">
        <f t="shared" si="150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0">
        <f t="shared" si="149"/>
        <v>42068.771087962959</v>
      </c>
      <c r="T1588" s="10">
        <f t="shared" si="150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0">
        <f t="shared" si="149"/>
        <v>41956.617650462962</v>
      </c>
      <c r="T1589" s="10">
        <f t="shared" si="150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0">
        <f t="shared" si="149"/>
        <v>42004.916655092595</v>
      </c>
      <c r="T1590" s="10">
        <f t="shared" si="150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0">
        <f t="shared" si="149"/>
        <v>42256.651458333326</v>
      </c>
      <c r="T1591" s="10">
        <f t="shared" si="150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0">
        <f t="shared" si="149"/>
        <v>42240.523888888885</v>
      </c>
      <c r="T1592" s="10">
        <f t="shared" si="150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0">
        <f t="shared" si="149"/>
        <v>42433.392835648141</v>
      </c>
      <c r="T1593" s="10">
        <f t="shared" si="150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0">
        <f t="shared" si="149"/>
        <v>42045.73940972222</v>
      </c>
      <c r="T1594" s="10">
        <f t="shared" si="150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0">
        <f t="shared" si="149"/>
        <v>42033.51221064815</v>
      </c>
      <c r="T1595" s="10">
        <f t="shared" si="150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0">
        <f t="shared" si="149"/>
        <v>42445.379421296289</v>
      </c>
      <c r="T1596" s="10">
        <f t="shared" si="150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0">
        <f t="shared" si="149"/>
        <v>41779.71675925926</v>
      </c>
      <c r="T1597" s="10">
        <f t="shared" si="150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0">
        <f t="shared" si="149"/>
        <v>41941.096863425926</v>
      </c>
      <c r="T1598" s="10">
        <f t="shared" si="150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0">
        <f t="shared" si="149"/>
        <v>42603.020798611113</v>
      </c>
      <c r="T1599" s="10">
        <f t="shared" si="150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0">
        <f t="shared" si="149"/>
        <v>42151.334004629629</v>
      </c>
      <c r="T1600" s="10">
        <f t="shared" si="150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0">
        <f t="shared" si="149"/>
        <v>42438.205740740734</v>
      </c>
      <c r="T1601" s="10">
        <f t="shared" si="150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0">
        <f t="shared" si="149"/>
        <v>41790.723981481475</v>
      </c>
      <c r="T1602" s="10">
        <f t="shared" si="150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E1603/D1603</f>
        <v>1.082492</v>
      </c>
      <c r="P1603" s="6">
        <f t="shared" ref="P1603:P1666" si="152">E1603/L1603</f>
        <v>48.325535714285714</v>
      </c>
      <c r="Q1603" t="str">
        <f t="shared" ref="Q1603:Q1666" si="153">LEFT(N1603,SEARCH("/",N1603,1)-1)</f>
        <v>music</v>
      </c>
      <c r="R1603" t="str">
        <f t="shared" ref="R1603:R1666" si="154">RIGHT(N1603,LEN(N1603)-SEARCH("/",N1603))</f>
        <v>rock</v>
      </c>
      <c r="S1603" s="10">
        <f t="shared" ref="S1603:S1666" si="155">(J1603/86400)+25569+(-8/24)</f>
        <v>40637.759641203702</v>
      </c>
      <c r="T1603" s="10">
        <f t="shared" ref="T1603:T1666" si="156">(I1603/86400)+25569+(-8/24)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0">
        <f t="shared" si="155"/>
        <v>40787.964317129627</v>
      </c>
      <c r="T1604" s="10">
        <f t="shared" si="156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0">
        <f t="shared" si="155"/>
        <v>40875.836331018516</v>
      </c>
      <c r="T1605" s="10">
        <f t="shared" si="156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0">
        <f t="shared" si="155"/>
        <v>40945.511979166666</v>
      </c>
      <c r="T1606" s="10">
        <f t="shared" si="156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0">
        <f t="shared" si="155"/>
        <v>40746.679548611108</v>
      </c>
      <c r="T1607" s="10">
        <f t="shared" si="156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0">
        <f t="shared" si="155"/>
        <v>40535.778217592589</v>
      </c>
      <c r="T1608" s="10">
        <f t="shared" si="156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0">
        <f t="shared" si="155"/>
        <v>41053.475127314814</v>
      </c>
      <c r="T1609" s="10">
        <f t="shared" si="156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0">
        <f t="shared" si="155"/>
        <v>41607.497523148144</v>
      </c>
      <c r="T1610" s="10">
        <f t="shared" si="156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0">
        <f t="shared" si="155"/>
        <v>40795.667928240735</v>
      </c>
      <c r="T1611" s="10">
        <f t="shared" si="156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0">
        <f t="shared" si="155"/>
        <v>41228.591550925921</v>
      </c>
      <c r="T1612" s="10">
        <f t="shared" si="156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0">
        <f t="shared" si="155"/>
        <v>41408.667037037034</v>
      </c>
      <c r="T1613" s="10">
        <f t="shared" si="156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0">
        <f t="shared" si="155"/>
        <v>41246.541481481479</v>
      </c>
      <c r="T1614" s="10">
        <f t="shared" si="156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0">
        <f t="shared" si="155"/>
        <v>41081.736134259256</v>
      </c>
      <c r="T1615" s="10">
        <f t="shared" si="156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0">
        <f t="shared" si="155"/>
        <v>41794.647789351853</v>
      </c>
      <c r="T1616" s="10">
        <f t="shared" si="156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0">
        <f t="shared" si="155"/>
        <v>40844.717546296291</v>
      </c>
      <c r="T1617" s="10">
        <f t="shared" si="156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0">
        <f t="shared" si="155"/>
        <v>41194.382187499999</v>
      </c>
      <c r="T1618" s="10">
        <f t="shared" si="156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0">
        <f t="shared" si="155"/>
        <v>41546.330879629626</v>
      </c>
      <c r="T1619" s="10">
        <f t="shared" si="156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0">
        <f t="shared" si="155"/>
        <v>41301.321006944439</v>
      </c>
      <c r="T1620" s="10">
        <f t="shared" si="156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0">
        <f t="shared" si="155"/>
        <v>41875.852847222217</v>
      </c>
      <c r="T1621" s="10">
        <f t="shared" si="156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0">
        <f t="shared" si="155"/>
        <v>41321.006249999999</v>
      </c>
      <c r="T1622" s="10">
        <f t="shared" si="156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0">
        <f t="shared" si="155"/>
        <v>41003.273321759254</v>
      </c>
      <c r="T1623" s="10">
        <f t="shared" si="156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0">
        <f t="shared" si="155"/>
        <v>41949.961504629631</v>
      </c>
      <c r="T1624" s="10">
        <f t="shared" si="156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0">
        <f t="shared" si="155"/>
        <v>41453.355196759258</v>
      </c>
      <c r="T1625" s="10">
        <f t="shared" si="156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0">
        <f t="shared" si="155"/>
        <v>41243.033969907403</v>
      </c>
      <c r="T1626" s="10">
        <f t="shared" si="156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0">
        <f t="shared" si="155"/>
        <v>41135.366354166668</v>
      </c>
      <c r="T1627" s="10">
        <f t="shared" si="156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0">
        <f t="shared" si="155"/>
        <v>41579.514664351846</v>
      </c>
      <c r="T1628" s="10">
        <f t="shared" si="156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0">
        <f t="shared" si="155"/>
        <v>41205.373715277776</v>
      </c>
      <c r="T1629" s="10">
        <f t="shared" si="156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0">
        <f t="shared" si="155"/>
        <v>41774.403726851851</v>
      </c>
      <c r="T1630" s="10">
        <f t="shared" si="156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0">
        <f t="shared" si="155"/>
        <v>41645.533946759257</v>
      </c>
      <c r="T1631" s="10">
        <f t="shared" si="156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0">
        <f t="shared" si="155"/>
        <v>40939.504340277774</v>
      </c>
      <c r="T1632" s="10">
        <f t="shared" si="156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0">
        <f t="shared" si="155"/>
        <v>41164.52616898148</v>
      </c>
      <c r="T1633" s="10">
        <f t="shared" si="156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0">
        <f t="shared" si="155"/>
        <v>40750.007569444446</v>
      </c>
      <c r="T1634" s="10">
        <f t="shared" si="156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0">
        <f t="shared" si="155"/>
        <v>40896.550416666665</v>
      </c>
      <c r="T1635" s="10">
        <f t="shared" si="156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0">
        <f t="shared" si="155"/>
        <v>40657.856493055551</v>
      </c>
      <c r="T1636" s="10">
        <f t="shared" si="156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0">
        <f t="shared" si="155"/>
        <v>42502.535428240742</v>
      </c>
      <c r="T1637" s="10">
        <f t="shared" si="156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0">
        <f t="shared" si="155"/>
        <v>40662.753333333334</v>
      </c>
      <c r="T1638" s="10">
        <f t="shared" si="156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0">
        <f t="shared" si="155"/>
        <v>40122.418287037035</v>
      </c>
      <c r="T1639" s="10">
        <f t="shared" si="156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0">
        <f t="shared" si="155"/>
        <v>41288.353796296295</v>
      </c>
      <c r="T1640" s="10">
        <f t="shared" si="156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0">
        <f t="shared" si="155"/>
        <v>40941.319039351853</v>
      </c>
      <c r="T1641" s="10">
        <f t="shared" si="156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0">
        <f t="shared" si="155"/>
        <v>40378.897627314815</v>
      </c>
      <c r="T1642" s="10">
        <f t="shared" si="156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0">
        <f t="shared" si="155"/>
        <v>41962.263240740744</v>
      </c>
      <c r="T1643" s="10">
        <f t="shared" si="156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0">
        <f t="shared" si="155"/>
        <v>40687.691284722219</v>
      </c>
      <c r="T1644" s="10">
        <f t="shared" si="156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0">
        <f t="shared" si="155"/>
        <v>41146.490879629629</v>
      </c>
      <c r="T1645" s="10">
        <f t="shared" si="156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0">
        <f t="shared" si="155"/>
        <v>41174.726388888885</v>
      </c>
      <c r="T1646" s="10">
        <f t="shared" si="156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0">
        <f t="shared" si="155"/>
        <v>41521.28402777778</v>
      </c>
      <c r="T1647" s="10">
        <f t="shared" si="156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0">
        <f t="shared" si="155"/>
        <v>41833.116932870369</v>
      </c>
      <c r="T1648" s="10">
        <f t="shared" si="156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0">
        <f t="shared" si="155"/>
        <v>41039.076122685183</v>
      </c>
      <c r="T1649" s="10">
        <f t="shared" si="156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0">
        <f t="shared" si="155"/>
        <v>40592.371319444443</v>
      </c>
      <c r="T1650" s="10">
        <f t="shared" si="156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0">
        <f t="shared" si="155"/>
        <v>41737.351331018515</v>
      </c>
      <c r="T1651" s="10">
        <f t="shared" si="156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0">
        <f t="shared" si="155"/>
        <v>41526.102280092593</v>
      </c>
      <c r="T1652" s="10">
        <f t="shared" si="156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0">
        <f t="shared" si="155"/>
        <v>40625.567361111105</v>
      </c>
      <c r="T1653" s="10">
        <f t="shared" si="156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0">
        <f t="shared" si="155"/>
        <v>41572.159641203703</v>
      </c>
      <c r="T1654" s="10">
        <f t="shared" si="156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0">
        <f t="shared" si="155"/>
        <v>40626.501111111109</v>
      </c>
      <c r="T1655" s="10">
        <f t="shared" si="156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0">
        <f t="shared" si="155"/>
        <v>40987.557407407403</v>
      </c>
      <c r="T1656" s="10">
        <f t="shared" si="156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0">
        <f t="shared" si="155"/>
        <v>40974.458564814813</v>
      </c>
      <c r="T1657" s="10">
        <f t="shared" si="156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0">
        <f t="shared" si="155"/>
        <v>41226.595509259256</v>
      </c>
      <c r="T1658" s="10">
        <f t="shared" si="156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0">
        <f t="shared" si="155"/>
        <v>41023.448703703703</v>
      </c>
      <c r="T1659" s="10">
        <f t="shared" si="156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0">
        <f t="shared" si="155"/>
        <v>41222.888506944444</v>
      </c>
      <c r="T1660" s="10">
        <f t="shared" si="156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0">
        <f t="shared" si="155"/>
        <v>41596.580104166664</v>
      </c>
      <c r="T1661" s="10">
        <f t="shared" si="156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0">
        <f t="shared" si="155"/>
        <v>42459.360532407409</v>
      </c>
      <c r="T1662" s="10">
        <f t="shared" si="156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0">
        <f t="shared" si="155"/>
        <v>42343.664710648147</v>
      </c>
      <c r="T1663" s="10">
        <f t="shared" si="156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0">
        <f t="shared" si="155"/>
        <v>40847.864999999998</v>
      </c>
      <c r="T1664" s="10">
        <f t="shared" si="156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0">
        <f t="shared" si="155"/>
        <v>42005.688738425924</v>
      </c>
      <c r="T1665" s="10">
        <f t="shared" si="156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0">
        <f t="shared" si="155"/>
        <v>40939.428449074076</v>
      </c>
      <c r="T1666" s="10">
        <f t="shared" si="156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E1667/D1667</f>
        <v>1.1945714285714286</v>
      </c>
      <c r="P1667" s="6">
        <f t="shared" ref="P1667:P1730" si="158">E1667/L1667</f>
        <v>44.956989247311824</v>
      </c>
      <c r="Q1667" t="str">
        <f t="shared" ref="Q1667:Q1730" si="159">LEFT(N1667,SEARCH("/",N1667,1)-1)</f>
        <v>music</v>
      </c>
      <c r="R1667" t="str">
        <f t="shared" ref="R1667:R1730" si="160">RIGHT(N1667,LEN(N1667)-SEARCH("/",N1667))</f>
        <v>pop</v>
      </c>
      <c r="S1667" s="10">
        <f t="shared" ref="S1667:S1730" si="161">(J1667/86400)+25569+(-8/24)</f>
        <v>40564.316122685181</v>
      </c>
      <c r="T1667" s="10">
        <f t="shared" ref="T1667:T1730" si="162">(I1667/86400)+25569+(-8/24)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0">
        <f t="shared" si="161"/>
        <v>41330.91982638889</v>
      </c>
      <c r="T1668" s="10">
        <f t="shared" si="162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0">
        <f t="shared" si="161"/>
        <v>41681.737245370365</v>
      </c>
      <c r="T1669" s="10">
        <f t="shared" si="162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0">
        <f t="shared" si="161"/>
        <v>40844.816423611112</v>
      </c>
      <c r="T1670" s="10">
        <f t="shared" si="162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0">
        <f t="shared" si="161"/>
        <v>42461.551805555551</v>
      </c>
      <c r="T1671" s="10">
        <f t="shared" si="162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0">
        <f t="shared" si="161"/>
        <v>40313.597210648142</v>
      </c>
      <c r="T1672" s="10">
        <f t="shared" si="162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0">
        <f t="shared" si="161"/>
        <v>42553.210810185185</v>
      </c>
      <c r="T1673" s="10">
        <f t="shared" si="162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0">
        <f t="shared" si="161"/>
        <v>41034.323263888888</v>
      </c>
      <c r="T1674" s="10">
        <f t="shared" si="162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0">
        <f t="shared" si="161"/>
        <v>42039.545046296298</v>
      </c>
      <c r="T1675" s="10">
        <f t="shared" si="162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0">
        <f t="shared" si="161"/>
        <v>42569.272060185183</v>
      </c>
      <c r="T1676" s="10">
        <f t="shared" si="162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0">
        <f t="shared" si="161"/>
        <v>40802.399768518517</v>
      </c>
      <c r="T1677" s="10">
        <f t="shared" si="162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0">
        <f t="shared" si="161"/>
        <v>40973.392905092587</v>
      </c>
      <c r="T1678" s="10">
        <f t="shared" si="162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0">
        <f t="shared" si="161"/>
        <v>42416.073796296296</v>
      </c>
      <c r="T1679" s="10">
        <f t="shared" si="162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0">
        <f t="shared" si="161"/>
        <v>41662.521655092591</v>
      </c>
      <c r="T1680" s="10">
        <f t="shared" si="162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0">
        <f t="shared" si="161"/>
        <v>40722.735474537032</v>
      </c>
      <c r="T1681" s="10">
        <f t="shared" si="162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0">
        <f t="shared" si="161"/>
        <v>41802.424386574072</v>
      </c>
      <c r="T1682" s="10">
        <f t="shared" si="162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0">
        <f t="shared" si="161"/>
        <v>42773.78800925926</v>
      </c>
      <c r="T1683" s="10">
        <f t="shared" si="162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0">
        <f t="shared" si="161"/>
        <v>42778.880324074074</v>
      </c>
      <c r="T1684" s="10">
        <f t="shared" si="162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0">
        <f t="shared" si="161"/>
        <v>42808.44835648148</v>
      </c>
      <c r="T1685" s="10">
        <f t="shared" si="162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0">
        <f t="shared" si="161"/>
        <v>42783.481956018521</v>
      </c>
      <c r="T1686" s="10">
        <f t="shared" si="162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0">
        <f t="shared" si="161"/>
        <v>42787.916932870365</v>
      </c>
      <c r="T1687" s="10">
        <f t="shared" si="162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0">
        <f t="shared" si="161"/>
        <v>42792.510636574072</v>
      </c>
      <c r="T1688" s="10">
        <f t="shared" si="162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0">
        <f t="shared" si="161"/>
        <v>42801.713483796295</v>
      </c>
      <c r="T1689" s="10">
        <f t="shared" si="162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0">
        <f t="shared" si="161"/>
        <v>42804.201319444437</v>
      </c>
      <c r="T1690" s="10">
        <f t="shared" si="162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0">
        <f t="shared" si="161"/>
        <v>42780.609143518515</v>
      </c>
      <c r="T1691" s="10">
        <f t="shared" si="162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0">
        <f t="shared" si="161"/>
        <v>42801.097708333335</v>
      </c>
      <c r="T1692" s="10">
        <f t="shared" si="162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0">
        <f t="shared" si="161"/>
        <v>42795.368148148147</v>
      </c>
      <c r="T1693" s="10">
        <f t="shared" si="162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0">
        <f t="shared" si="161"/>
        <v>42787.81790509259</v>
      </c>
      <c r="T1694" s="10">
        <f t="shared" si="162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0">
        <f t="shared" si="161"/>
        <v>42803.586944444447</v>
      </c>
      <c r="T1695" s="10">
        <f t="shared" si="162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0">
        <f t="shared" si="161"/>
        <v>42791.336504629631</v>
      </c>
      <c r="T1696" s="10">
        <f t="shared" si="162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0">
        <f t="shared" si="161"/>
        <v>42800.698078703703</v>
      </c>
      <c r="T1697" s="10">
        <f t="shared" si="162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0">
        <f t="shared" si="161"/>
        <v>42795.736238425925</v>
      </c>
      <c r="T1698" s="10">
        <f t="shared" si="162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0">
        <f t="shared" si="161"/>
        <v>42804.699629629627</v>
      </c>
      <c r="T1699" s="10">
        <f t="shared" si="162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0">
        <f t="shared" si="161"/>
        <v>42795.874537037038</v>
      </c>
      <c r="T1700" s="10">
        <f t="shared" si="162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0">
        <f t="shared" si="161"/>
        <v>42806.530613425923</v>
      </c>
      <c r="T1701" s="10">
        <f t="shared" si="162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0">
        <f t="shared" si="161"/>
        <v>42795.738310185181</v>
      </c>
      <c r="T1702" s="10">
        <f t="shared" si="162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0">
        <f t="shared" si="161"/>
        <v>41989.331076388888</v>
      </c>
      <c r="T1703" s="10">
        <f t="shared" si="162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0">
        <f t="shared" si="161"/>
        <v>42063.536458333336</v>
      </c>
      <c r="T1704" s="10">
        <f t="shared" si="162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0">
        <f t="shared" si="161"/>
        <v>42186.948344907403</v>
      </c>
      <c r="T1705" s="10">
        <f t="shared" si="162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0">
        <f t="shared" si="161"/>
        <v>42020.806400462963</v>
      </c>
      <c r="T1706" s="10">
        <f t="shared" si="162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0">
        <f t="shared" si="161"/>
        <v>42244.683402777773</v>
      </c>
      <c r="T1707" s="10">
        <f t="shared" si="162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0">
        <f t="shared" si="161"/>
        <v>42178.973055555551</v>
      </c>
      <c r="T1708" s="10">
        <f t="shared" si="162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0">
        <f t="shared" si="161"/>
        <v>42427.387673611105</v>
      </c>
      <c r="T1709" s="10">
        <f t="shared" si="162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0">
        <f t="shared" si="161"/>
        <v>42451.533634259256</v>
      </c>
      <c r="T1710" s="10">
        <f t="shared" si="162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0">
        <f t="shared" si="161"/>
        <v>41841.230486111112</v>
      </c>
      <c r="T1711" s="10">
        <f t="shared" si="162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0">
        <f t="shared" si="161"/>
        <v>42341.257962962962</v>
      </c>
      <c r="T1712" s="10">
        <f t="shared" si="162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0">
        <f t="shared" si="161"/>
        <v>41852.312893518516</v>
      </c>
      <c r="T1713" s="10">
        <f t="shared" si="162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0">
        <f t="shared" si="161"/>
        <v>42125.580474537033</v>
      </c>
      <c r="T1714" s="10">
        <f t="shared" si="162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0">
        <f t="shared" si="161"/>
        <v>41887.467731481483</v>
      </c>
      <c r="T1715" s="10">
        <f t="shared" si="162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0">
        <f t="shared" si="161"/>
        <v>42095.585196759253</v>
      </c>
      <c r="T1716" s="10">
        <f t="shared" si="162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0">
        <f t="shared" si="161"/>
        <v>42063.884085648147</v>
      </c>
      <c r="T1717" s="10">
        <f t="shared" si="162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0">
        <f t="shared" si="161"/>
        <v>42673.244201388887</v>
      </c>
      <c r="T1718" s="10">
        <f t="shared" si="162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0">
        <f t="shared" si="161"/>
        <v>42460.648587962962</v>
      </c>
      <c r="T1719" s="10">
        <f t="shared" si="162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0">
        <f t="shared" si="161"/>
        <v>42460.277187499996</v>
      </c>
      <c r="T1720" s="10">
        <f t="shared" si="162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0">
        <f t="shared" si="161"/>
        <v>41869.201284722221</v>
      </c>
      <c r="T1721" s="10">
        <f t="shared" si="162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0">
        <f t="shared" si="161"/>
        <v>41922.449895833335</v>
      </c>
      <c r="T1722" s="10">
        <f t="shared" si="162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0">
        <f t="shared" si="161"/>
        <v>42319.12804398148</v>
      </c>
      <c r="T1723" s="10">
        <f t="shared" si="162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0">
        <f t="shared" si="161"/>
        <v>42425.627650462957</v>
      </c>
      <c r="T1724" s="10">
        <f t="shared" si="162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0">
        <f t="shared" si="161"/>
        <v>42129.492071759254</v>
      </c>
      <c r="T1725" s="10">
        <f t="shared" si="162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0">
        <f t="shared" si="161"/>
        <v>41912.599097222221</v>
      </c>
      <c r="T1726" s="10">
        <f t="shared" si="162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0">
        <f t="shared" si="161"/>
        <v>41845.634826388887</v>
      </c>
      <c r="T1727" s="10">
        <f t="shared" si="162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0">
        <f t="shared" si="161"/>
        <v>41788.586388888885</v>
      </c>
      <c r="T1728" s="10">
        <f t="shared" si="162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0">
        <f t="shared" si="161"/>
        <v>42044.594641203701</v>
      </c>
      <c r="T1729" s="10">
        <f t="shared" si="162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0">
        <f t="shared" si="161"/>
        <v>42268.292523148142</v>
      </c>
      <c r="T1730" s="10">
        <f t="shared" si="162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6" t="e">
        <f t="shared" ref="P1731:P1794" si="164">E1731/L1731</f>
        <v>#DIV/0!</v>
      </c>
      <c r="Q1731" t="str">
        <f t="shared" ref="Q1731:Q1794" si="165">LEFT(N1731,SEARCH("/",N1731,1)-1)</f>
        <v>music</v>
      </c>
      <c r="R1731" t="str">
        <f t="shared" ref="R1731:R1794" si="166">RIGHT(N1731,LEN(N1731)-SEARCH("/",N1731))</f>
        <v>faith</v>
      </c>
      <c r="S1731" s="10">
        <f t="shared" ref="S1731:S1794" si="167">(J1731/86400)+25569+(-8/24)</f>
        <v>42470.718819444439</v>
      </c>
      <c r="T1731" s="10">
        <f t="shared" ref="T1731:T1794" si="168">(I1731/86400)+25569+(-8/24)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0">
        <f t="shared" si="167"/>
        <v>42271.754432870366</v>
      </c>
      <c r="T1732" s="10">
        <f t="shared" si="168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0">
        <f t="shared" si="167"/>
        <v>42152.573518518511</v>
      </c>
      <c r="T1733" s="10">
        <f t="shared" si="168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0">
        <f t="shared" si="167"/>
        <v>42325.350474537037</v>
      </c>
      <c r="T1734" s="10">
        <f t="shared" si="168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0">
        <f t="shared" si="167"/>
        <v>42614.342291666668</v>
      </c>
      <c r="T1735" s="10">
        <f t="shared" si="168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0">
        <f t="shared" si="167"/>
        <v>42101.703194444439</v>
      </c>
      <c r="T1736" s="10">
        <f t="shared" si="168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0">
        <f t="shared" si="167"/>
        <v>42559.480844907404</v>
      </c>
      <c r="T1737" s="10">
        <f t="shared" si="168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0">
        <f t="shared" si="167"/>
        <v>42286.52815972222</v>
      </c>
      <c r="T1738" s="10">
        <f t="shared" si="168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0">
        <f t="shared" si="167"/>
        <v>42175.615648148145</v>
      </c>
      <c r="T1739" s="10">
        <f t="shared" si="168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0">
        <f t="shared" si="167"/>
        <v>41884.540995370371</v>
      </c>
      <c r="T1740" s="10">
        <f t="shared" si="168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0">
        <f t="shared" si="167"/>
        <v>42435.540879629632</v>
      </c>
      <c r="T1741" s="10">
        <f t="shared" si="168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0">
        <f t="shared" si="167"/>
        <v>42171.484050925923</v>
      </c>
      <c r="T1742" s="10">
        <f t="shared" si="168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0">
        <f t="shared" si="167"/>
        <v>42120.294803240737</v>
      </c>
      <c r="T1743" s="10">
        <f t="shared" si="168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0">
        <f t="shared" si="167"/>
        <v>42710.543634259258</v>
      </c>
      <c r="T1744" s="10">
        <f t="shared" si="168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0">
        <f t="shared" si="167"/>
        <v>42586.592303240737</v>
      </c>
      <c r="T1745" s="10">
        <f t="shared" si="168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0">
        <f t="shared" si="167"/>
        <v>42026.271724537037</v>
      </c>
      <c r="T1746" s="10">
        <f t="shared" si="168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0">
        <f t="shared" si="167"/>
        <v>42689.926365740735</v>
      </c>
      <c r="T1747" s="10">
        <f t="shared" si="168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0">
        <f t="shared" si="167"/>
        <v>42667.843368055554</v>
      </c>
      <c r="T1748" s="10">
        <f t="shared" si="168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0">
        <f t="shared" si="167"/>
        <v>42292.10219907407</v>
      </c>
      <c r="T1749" s="10">
        <f t="shared" si="168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0">
        <f t="shared" si="167"/>
        <v>42219.617395833331</v>
      </c>
      <c r="T1750" s="10">
        <f t="shared" si="168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0">
        <f t="shared" si="167"/>
        <v>42758.642604166664</v>
      </c>
      <c r="T1751" s="10">
        <f t="shared" si="168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0">
        <f t="shared" si="167"/>
        <v>42454.503518518519</v>
      </c>
      <c r="T1752" s="10">
        <f t="shared" si="168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0">
        <f t="shared" si="167"/>
        <v>42052.448182870365</v>
      </c>
      <c r="T1753" s="10">
        <f t="shared" si="168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0">
        <f t="shared" si="167"/>
        <v>42626.919930555552</v>
      </c>
      <c r="T1754" s="10">
        <f t="shared" si="168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0">
        <f t="shared" si="167"/>
        <v>42420.416296296295</v>
      </c>
      <c r="T1755" s="10">
        <f t="shared" si="168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0">
        <f t="shared" si="167"/>
        <v>42067.543437499997</v>
      </c>
      <c r="T1756" s="10">
        <f t="shared" si="168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0">
        <f t="shared" si="167"/>
        <v>42252.455567129626</v>
      </c>
      <c r="T1757" s="10">
        <f t="shared" si="168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0">
        <f t="shared" si="167"/>
        <v>42570.834131944437</v>
      </c>
      <c r="T1758" s="10">
        <f t="shared" si="168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0">
        <f t="shared" si="167"/>
        <v>42733.494016203702</v>
      </c>
      <c r="T1759" s="10">
        <f t="shared" si="168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0">
        <f t="shared" si="167"/>
        <v>42505.62259259259</v>
      </c>
      <c r="T1760" s="10">
        <f t="shared" si="168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0">
        <f t="shared" si="167"/>
        <v>42068.495706018519</v>
      </c>
      <c r="T1761" s="10">
        <f t="shared" si="168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0">
        <f t="shared" si="167"/>
        <v>42405.339270833334</v>
      </c>
      <c r="T1762" s="10">
        <f t="shared" si="168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0">
        <f t="shared" si="167"/>
        <v>42209.234490740739</v>
      </c>
      <c r="T1763" s="10">
        <f t="shared" si="168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0">
        <f t="shared" si="167"/>
        <v>42410.648668981477</v>
      </c>
      <c r="T1764" s="10">
        <f t="shared" si="168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0">
        <f t="shared" si="167"/>
        <v>42636.535185185181</v>
      </c>
      <c r="T1765" s="10">
        <f t="shared" si="168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0">
        <f t="shared" si="167"/>
        <v>41825.15253472222</v>
      </c>
      <c r="T1766" s="10">
        <f t="shared" si="168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0">
        <f t="shared" si="167"/>
        <v>41834.647129629629</v>
      </c>
      <c r="T1767" s="10">
        <f t="shared" si="168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0">
        <f t="shared" si="167"/>
        <v>41855.52648148148</v>
      </c>
      <c r="T1768" s="10">
        <f t="shared" si="168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0">
        <f t="shared" si="167"/>
        <v>41824.325046296297</v>
      </c>
      <c r="T1769" s="10">
        <f t="shared" si="168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0">
        <f t="shared" si="167"/>
        <v>41849.227361111109</v>
      </c>
      <c r="T1770" s="10">
        <f t="shared" si="168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0">
        <f t="shared" si="167"/>
        <v>41987.485636574071</v>
      </c>
      <c r="T1771" s="10">
        <f t="shared" si="168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0">
        <f t="shared" si="167"/>
        <v>41891.446689814817</v>
      </c>
      <c r="T1772" s="10">
        <f t="shared" si="168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0">
        <f t="shared" si="167"/>
        <v>41905.646296296291</v>
      </c>
      <c r="T1773" s="10">
        <f t="shared" si="168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0">
        <f t="shared" si="167"/>
        <v>41766.384675925925</v>
      </c>
      <c r="T1774" s="10">
        <f t="shared" si="168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0">
        <f t="shared" si="167"/>
        <v>41978.427060185182</v>
      </c>
      <c r="T1775" s="10">
        <f t="shared" si="168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0">
        <f t="shared" si="167"/>
        <v>41929.885324074072</v>
      </c>
      <c r="T1776" s="10">
        <f t="shared" si="168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0">
        <f t="shared" si="167"/>
        <v>41891.643055555549</v>
      </c>
      <c r="T1777" s="10">
        <f t="shared" si="168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0">
        <f t="shared" si="167"/>
        <v>41905.623506944445</v>
      </c>
      <c r="T1778" s="10">
        <f t="shared" si="168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0">
        <f t="shared" si="167"/>
        <v>42025.02376157407</v>
      </c>
      <c r="T1779" s="10">
        <f t="shared" si="168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0">
        <f t="shared" si="167"/>
        <v>42045.530034722215</v>
      </c>
      <c r="T1780" s="10">
        <f t="shared" si="168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0">
        <f t="shared" si="167"/>
        <v>42585.358564814807</v>
      </c>
      <c r="T1781" s="10">
        <f t="shared" si="168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0">
        <f t="shared" si="167"/>
        <v>42493.267476851848</v>
      </c>
      <c r="T1782" s="10">
        <f t="shared" si="168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0">
        <f t="shared" si="167"/>
        <v>42597.284085648142</v>
      </c>
      <c r="T1783" s="10">
        <f t="shared" si="168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0">
        <f t="shared" si="167"/>
        <v>42388.241770833331</v>
      </c>
      <c r="T1784" s="10">
        <f t="shared" si="168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0">
        <f t="shared" si="167"/>
        <v>42115.616643518515</v>
      </c>
      <c r="T1785" s="10">
        <f t="shared" si="168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0">
        <f t="shared" si="167"/>
        <v>42003.322222222218</v>
      </c>
      <c r="T1786" s="10">
        <f t="shared" si="168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0">
        <f t="shared" si="167"/>
        <v>41896.801562499997</v>
      </c>
      <c r="T1787" s="10">
        <f t="shared" si="168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0">
        <f t="shared" si="167"/>
        <v>41958.217326388891</v>
      </c>
      <c r="T1788" s="10">
        <f t="shared" si="168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0">
        <f t="shared" si="167"/>
        <v>42068.322187499994</v>
      </c>
      <c r="T1789" s="10">
        <f t="shared" si="168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0">
        <f t="shared" si="167"/>
        <v>41913.615069444444</v>
      </c>
      <c r="T1790" s="10">
        <f t="shared" si="168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0">
        <f t="shared" si="167"/>
        <v>41955.916701388887</v>
      </c>
      <c r="T1791" s="10">
        <f t="shared" si="168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0">
        <f t="shared" si="167"/>
        <v>42010.341180555552</v>
      </c>
      <c r="T1792" s="10">
        <f t="shared" si="168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0">
        <f t="shared" si="167"/>
        <v>41973.407002314816</v>
      </c>
      <c r="T1793" s="10">
        <f t="shared" si="168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0">
        <f t="shared" si="167"/>
        <v>42188.697708333326</v>
      </c>
      <c r="T1794" s="10">
        <f t="shared" si="168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6">
        <f t="shared" ref="P1795:P1858" si="170">E1795/L1795</f>
        <v>20</v>
      </c>
      <c r="Q1795" t="str">
        <f t="shared" ref="Q1795:Q1858" si="171">LEFT(N1795,SEARCH("/",N1795,1)-1)</f>
        <v>photography</v>
      </c>
      <c r="R1795" t="str">
        <f t="shared" ref="R1795:R1858" si="172">RIGHT(N1795,LEN(N1795)-SEARCH("/",N1795))</f>
        <v>photobooks</v>
      </c>
      <c r="S1795" s="10">
        <f t="shared" ref="S1795:S1858" si="173">(J1795/86400)+25569+(-8/24)</f>
        <v>41940.558333333327</v>
      </c>
      <c r="T1795" s="10">
        <f t="shared" ref="T1795:T1858" si="174">(I1795/86400)+25569+(-8/24)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0">
        <f t="shared" si="173"/>
        <v>42011.217847222222</v>
      </c>
      <c r="T1796" s="10">
        <f t="shared" si="174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0">
        <f t="shared" si="173"/>
        <v>42627.955335648141</v>
      </c>
      <c r="T1797" s="10">
        <f t="shared" si="174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0">
        <f t="shared" si="173"/>
        <v>42515.106087962959</v>
      </c>
      <c r="T1798" s="10">
        <f t="shared" si="174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0">
        <f t="shared" si="173"/>
        <v>42689.235983796294</v>
      </c>
      <c r="T1799" s="10">
        <f t="shared" si="174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0">
        <f t="shared" si="173"/>
        <v>42343.993437499994</v>
      </c>
      <c r="T1800" s="10">
        <f t="shared" si="174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0">
        <f t="shared" si="173"/>
        <v>41934.509351851848</v>
      </c>
      <c r="T1801" s="10">
        <f t="shared" si="174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0">
        <f t="shared" si="173"/>
        <v>42623.272800925923</v>
      </c>
      <c r="T1802" s="10">
        <f t="shared" si="174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0">
        <f t="shared" si="173"/>
        <v>42321.327175925922</v>
      </c>
      <c r="T1803" s="10">
        <f t="shared" si="174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0">
        <f t="shared" si="173"/>
        <v>42159.139236111114</v>
      </c>
      <c r="T1804" s="10">
        <f t="shared" si="174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0">
        <f t="shared" si="173"/>
        <v>42017.738217592589</v>
      </c>
      <c r="T1805" s="10">
        <f t="shared" si="174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0">
        <f t="shared" si="173"/>
        <v>42282.344953703701</v>
      </c>
      <c r="T1806" s="10">
        <f t="shared" si="174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0">
        <f t="shared" si="173"/>
        <v>42247.470578703702</v>
      </c>
      <c r="T1807" s="10">
        <f t="shared" si="174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0">
        <f t="shared" si="173"/>
        <v>41877.304965277777</v>
      </c>
      <c r="T1808" s="10">
        <f t="shared" si="174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0">
        <f t="shared" si="173"/>
        <v>41879.735104166662</v>
      </c>
      <c r="T1809" s="10">
        <f t="shared" si="174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0">
        <f t="shared" si="173"/>
        <v>42742.347569444442</v>
      </c>
      <c r="T1810" s="10">
        <f t="shared" si="174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0">
        <f t="shared" si="173"/>
        <v>42029.574525462966</v>
      </c>
      <c r="T1811" s="10">
        <f t="shared" si="174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0">
        <f t="shared" si="173"/>
        <v>41860.576689814814</v>
      </c>
      <c r="T1812" s="10">
        <f t="shared" si="174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0">
        <f t="shared" si="173"/>
        <v>41876.100347222222</v>
      </c>
      <c r="T1813" s="10">
        <f t="shared" si="174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0">
        <f t="shared" si="173"/>
        <v>42523.985370370363</v>
      </c>
      <c r="T1814" s="10">
        <f t="shared" si="174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0">
        <f t="shared" si="173"/>
        <v>41829.55569444444</v>
      </c>
      <c r="T1815" s="10">
        <f t="shared" si="174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0">
        <f t="shared" si="173"/>
        <v>42032.980740740742</v>
      </c>
      <c r="T1816" s="10">
        <f t="shared" si="174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0">
        <f t="shared" si="173"/>
        <v>42172.573344907403</v>
      </c>
      <c r="T1817" s="10">
        <f t="shared" si="174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0">
        <f t="shared" si="173"/>
        <v>42548.542858796289</v>
      </c>
      <c r="T1818" s="10">
        <f t="shared" si="174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0">
        <f t="shared" si="173"/>
        <v>42705.328784722216</v>
      </c>
      <c r="T1819" s="10">
        <f t="shared" si="174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0">
        <f t="shared" si="173"/>
        <v>42066.901041666664</v>
      </c>
      <c r="T1820" s="10">
        <f t="shared" si="174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0">
        <f t="shared" si="173"/>
        <v>41820.418935185182</v>
      </c>
      <c r="T1821" s="10">
        <f t="shared" si="174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0">
        <f t="shared" si="173"/>
        <v>42064.751041666663</v>
      </c>
      <c r="T1822" s="10">
        <f t="shared" si="174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0">
        <f t="shared" si="173"/>
        <v>40925.985729166663</v>
      </c>
      <c r="T1823" s="10">
        <f t="shared" si="174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0">
        <f t="shared" si="173"/>
        <v>41634.463680555556</v>
      </c>
      <c r="T1824" s="10">
        <f t="shared" si="174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0">
        <f t="shared" si="173"/>
        <v>41176.35157407407</v>
      </c>
      <c r="T1825" s="10">
        <f t="shared" si="174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0">
        <f t="shared" si="173"/>
        <v>41626.582951388882</v>
      </c>
      <c r="T1826" s="10">
        <f t="shared" si="174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0">
        <f t="shared" si="173"/>
        <v>41443.501192129625</v>
      </c>
      <c r="T1827" s="10">
        <f t="shared" si="174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0">
        <f t="shared" si="173"/>
        <v>41657.590474537035</v>
      </c>
      <c r="T1828" s="10">
        <f t="shared" si="174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0">
        <f t="shared" si="173"/>
        <v>40554.992604166662</v>
      </c>
      <c r="T1829" s="10">
        <f t="shared" si="174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0">
        <f t="shared" si="173"/>
        <v>41736.566319444442</v>
      </c>
      <c r="T1830" s="10">
        <f t="shared" si="174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0">
        <f t="shared" si="173"/>
        <v>40515.754293981481</v>
      </c>
      <c r="T1831" s="10">
        <f t="shared" si="174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0">
        <f t="shared" si="173"/>
        <v>41664.350775462961</v>
      </c>
      <c r="T1832" s="10">
        <f t="shared" si="174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0">
        <f t="shared" si="173"/>
        <v>41026.662766203699</v>
      </c>
      <c r="T1833" s="10">
        <f t="shared" si="174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0">
        <f t="shared" si="173"/>
        <v>40576.206331018519</v>
      </c>
      <c r="T1834" s="10">
        <f t="shared" si="174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0">
        <f t="shared" si="173"/>
        <v>41302.710682870369</v>
      </c>
      <c r="T1835" s="10">
        <f t="shared" si="174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0">
        <f t="shared" si="173"/>
        <v>41988.630729166667</v>
      </c>
      <c r="T1836" s="10">
        <f t="shared" si="174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0">
        <f t="shared" si="173"/>
        <v>42430.36887731481</v>
      </c>
      <c r="T1837" s="10">
        <f t="shared" si="174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0">
        <f t="shared" si="173"/>
        <v>41305.476030092592</v>
      </c>
      <c r="T1838" s="10">
        <f t="shared" si="174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0">
        <f t="shared" si="173"/>
        <v>40925.714525462965</v>
      </c>
      <c r="T1839" s="10">
        <f t="shared" si="174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0">
        <f t="shared" si="173"/>
        <v>40788.453206018516</v>
      </c>
      <c r="T1840" s="10">
        <f t="shared" si="174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0">
        <f t="shared" si="173"/>
        <v>42614.388680555552</v>
      </c>
      <c r="T1841" s="10">
        <f t="shared" si="174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0">
        <f t="shared" si="173"/>
        <v>41381.76284722222</v>
      </c>
      <c r="T1842" s="10">
        <f t="shared" si="174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0">
        <f t="shared" si="173"/>
        <v>41745.512094907404</v>
      </c>
      <c r="T1843" s="10">
        <f t="shared" si="174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0">
        <f t="shared" si="173"/>
        <v>42031.298391203702</v>
      </c>
      <c r="T1844" s="10">
        <f t="shared" si="174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0">
        <f t="shared" si="173"/>
        <v>40564.661504629628</v>
      </c>
      <c r="T1845" s="10">
        <f t="shared" si="174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0">
        <f t="shared" si="173"/>
        <v>40666.640208333331</v>
      </c>
      <c r="T1846" s="10">
        <f t="shared" si="174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0">
        <f t="shared" si="173"/>
        <v>42522.999976851854</v>
      </c>
      <c r="T1847" s="10">
        <f t="shared" si="174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0">
        <f t="shared" si="173"/>
        <v>41228.316863425927</v>
      </c>
      <c r="T1848" s="10">
        <f t="shared" si="174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0">
        <f t="shared" si="173"/>
        <v>42093.903148148143</v>
      </c>
      <c r="T1849" s="10">
        <f t="shared" si="174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0">
        <f t="shared" si="173"/>
        <v>40691.454722222217</v>
      </c>
      <c r="T1850" s="10">
        <f t="shared" si="174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0">
        <f t="shared" si="173"/>
        <v>41169.512256944443</v>
      </c>
      <c r="T1851" s="10">
        <f t="shared" si="174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0">
        <f t="shared" si="173"/>
        <v>41800.626157407409</v>
      </c>
      <c r="T1852" s="10">
        <f t="shared" si="174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0">
        <f t="shared" si="173"/>
        <v>41827.57335648148</v>
      </c>
      <c r="T1853" s="10">
        <f t="shared" si="174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0">
        <f t="shared" si="173"/>
        <v>42081.438101851854</v>
      </c>
      <c r="T1854" s="10">
        <f t="shared" si="174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0">
        <f t="shared" si="173"/>
        <v>41176.727048611108</v>
      </c>
      <c r="T1855" s="10">
        <f t="shared" si="174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0">
        <f t="shared" si="173"/>
        <v>41387.687928240739</v>
      </c>
      <c r="T1856" s="10">
        <f t="shared" si="174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0">
        <f t="shared" si="173"/>
        <v>41600.205324074072</v>
      </c>
      <c r="T1857" s="10">
        <f t="shared" si="174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0">
        <f t="shared" si="173"/>
        <v>41817.52166666666</v>
      </c>
      <c r="T1858" s="10">
        <f t="shared" si="174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6">
        <f t="shared" ref="P1859:P1922" si="176">E1859/L1859</f>
        <v>136.36363636363637</v>
      </c>
      <c r="Q1859" t="str">
        <f t="shared" ref="Q1859:Q1922" si="177">LEFT(N1859,SEARCH("/",N1859,1)-1)</f>
        <v>music</v>
      </c>
      <c r="R1859" t="str">
        <f t="shared" ref="R1859:R1922" si="178">RIGHT(N1859,LEN(N1859)-SEARCH("/",N1859))</f>
        <v>rock</v>
      </c>
      <c r="S1859" s="10">
        <f t="shared" ref="S1859:S1922" si="179">(J1859/86400)+25569+(-8/24)</f>
        <v>41864.435335648144</v>
      </c>
      <c r="T1859" s="10">
        <f t="shared" ref="T1859:T1922" si="180">(I1859/86400)+25569+(-8/24)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0">
        <f t="shared" si="179"/>
        <v>40832.8671412037</v>
      </c>
      <c r="T1860" s="10">
        <f t="shared" si="180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0">
        <f t="shared" si="179"/>
        <v>40778.436678240738</v>
      </c>
      <c r="T1861" s="10">
        <f t="shared" si="180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0">
        <f t="shared" si="179"/>
        <v>41655.375972222224</v>
      </c>
      <c r="T1862" s="10">
        <f t="shared" si="180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0">
        <f t="shared" si="179"/>
        <v>41999.966909722221</v>
      </c>
      <c r="T1863" s="10">
        <f t="shared" si="180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0">
        <f t="shared" si="179"/>
        <v>42755.159421296295</v>
      </c>
      <c r="T1864" s="10">
        <f t="shared" si="180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0">
        <f t="shared" si="179"/>
        <v>41772.463946759257</v>
      </c>
      <c r="T1865" s="10">
        <f t="shared" si="180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0">
        <f t="shared" si="179"/>
        <v>41733.383101851847</v>
      </c>
      <c r="T1866" s="10">
        <f t="shared" si="180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0">
        <f t="shared" si="179"/>
        <v>42645.034108796295</v>
      </c>
      <c r="T1867" s="10">
        <f t="shared" si="180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0">
        <f t="shared" si="179"/>
        <v>42741.913159722222</v>
      </c>
      <c r="T1868" s="10">
        <f t="shared" si="180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0">
        <f t="shared" si="179"/>
        <v>42649.591574074067</v>
      </c>
      <c r="T1869" s="10">
        <f t="shared" si="180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0">
        <f t="shared" si="179"/>
        <v>42328.445891203701</v>
      </c>
      <c r="T1870" s="10">
        <f t="shared" si="180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0">
        <f t="shared" si="179"/>
        <v>42708.669548611106</v>
      </c>
      <c r="T1871" s="10">
        <f t="shared" si="180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0">
        <f t="shared" si="179"/>
        <v>42371.02239583333</v>
      </c>
      <c r="T1872" s="10">
        <f t="shared" si="180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0">
        <f t="shared" si="179"/>
        <v>41923.450243055551</v>
      </c>
      <c r="T1873" s="10">
        <f t="shared" si="180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0">
        <f t="shared" si="179"/>
        <v>42154.796319444438</v>
      </c>
      <c r="T1874" s="10">
        <f t="shared" si="180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0">
        <f t="shared" si="179"/>
        <v>42164.282523148147</v>
      </c>
      <c r="T1875" s="10">
        <f t="shared" si="180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0">
        <f t="shared" si="179"/>
        <v>42529.635798611103</v>
      </c>
      <c r="T1876" s="10">
        <f t="shared" si="180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0">
        <f t="shared" si="179"/>
        <v>42528.566064814811</v>
      </c>
      <c r="T1877" s="10">
        <f t="shared" si="180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0">
        <f t="shared" si="179"/>
        <v>41775.95144675926</v>
      </c>
      <c r="T1878" s="10">
        <f t="shared" si="180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0">
        <f t="shared" si="179"/>
        <v>42034.695891203701</v>
      </c>
      <c r="T1879" s="10">
        <f t="shared" si="180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0">
        <f t="shared" si="179"/>
        <v>41772.675405092588</v>
      </c>
      <c r="T1880" s="10">
        <f t="shared" si="180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0">
        <f t="shared" si="179"/>
        <v>42413.316307870373</v>
      </c>
      <c r="T1881" s="10">
        <f t="shared" si="180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0">
        <f t="shared" si="179"/>
        <v>42430.233564814807</v>
      </c>
      <c r="T1882" s="10">
        <f t="shared" si="180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0">
        <f t="shared" si="179"/>
        <v>42042.819317129623</v>
      </c>
      <c r="T1883" s="10">
        <f t="shared" si="180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0">
        <f t="shared" si="179"/>
        <v>41067.615879629629</v>
      </c>
      <c r="T1884" s="10">
        <f t="shared" si="180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0">
        <f t="shared" si="179"/>
        <v>40977.614675925921</v>
      </c>
      <c r="T1885" s="10">
        <f t="shared" si="180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0">
        <f t="shared" si="179"/>
        <v>41204.864988425921</v>
      </c>
      <c r="T1886" s="10">
        <f t="shared" si="180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0">
        <f t="shared" si="179"/>
        <v>41098.760532407403</v>
      </c>
      <c r="T1887" s="10">
        <f t="shared" si="180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0">
        <f t="shared" si="179"/>
        <v>41925.57335648148</v>
      </c>
      <c r="T1888" s="10">
        <f t="shared" si="180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0">
        <f t="shared" si="179"/>
        <v>42323.466805555552</v>
      </c>
      <c r="T1889" s="10">
        <f t="shared" si="180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0">
        <f t="shared" si="179"/>
        <v>40298.90662037037</v>
      </c>
      <c r="T1890" s="10">
        <f t="shared" si="180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0">
        <f t="shared" si="179"/>
        <v>41299.460023148145</v>
      </c>
      <c r="T1891" s="10">
        <f t="shared" si="180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0">
        <f t="shared" si="179"/>
        <v>41228.452870370369</v>
      </c>
      <c r="T1892" s="10">
        <f t="shared" si="180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0">
        <f t="shared" si="179"/>
        <v>40335.464745370366</v>
      </c>
      <c r="T1893" s="10">
        <f t="shared" si="180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0">
        <f t="shared" si="179"/>
        <v>40671.304178240738</v>
      </c>
      <c r="T1894" s="10">
        <f t="shared" si="180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0">
        <f t="shared" si="179"/>
        <v>40632.608622685184</v>
      </c>
      <c r="T1895" s="10">
        <f t="shared" si="180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0">
        <f t="shared" si="179"/>
        <v>40920.571562499994</v>
      </c>
      <c r="T1896" s="10">
        <f t="shared" si="180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0">
        <f t="shared" si="179"/>
        <v>42267.413449074076</v>
      </c>
      <c r="T1897" s="10">
        <f t="shared" si="180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0">
        <f t="shared" si="179"/>
        <v>40981.376909722218</v>
      </c>
      <c r="T1898" s="10">
        <f t="shared" si="180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0">
        <f t="shared" si="179"/>
        <v>41680.250069444439</v>
      </c>
      <c r="T1899" s="10">
        <f t="shared" si="180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0">
        <f t="shared" si="179"/>
        <v>42365.8596412037</v>
      </c>
      <c r="T1900" s="10">
        <f t="shared" si="180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0">
        <f t="shared" si="179"/>
        <v>42058.608402777776</v>
      </c>
      <c r="T1901" s="10">
        <f t="shared" si="180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0">
        <f t="shared" si="179"/>
        <v>41160.538553240738</v>
      </c>
      <c r="T1902" s="10">
        <f t="shared" si="180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0">
        <f t="shared" si="179"/>
        <v>42116.209826388884</v>
      </c>
      <c r="T1903" s="10">
        <f t="shared" si="180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0">
        <f t="shared" si="179"/>
        <v>42037.456562499996</v>
      </c>
      <c r="T1904" s="10">
        <f t="shared" si="180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0">
        <f t="shared" si="179"/>
        <v>42702.437395833331</v>
      </c>
      <c r="T1905" s="10">
        <f t="shared" si="180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0">
        <f t="shared" si="179"/>
        <v>42326.352094907408</v>
      </c>
      <c r="T1906" s="10">
        <f t="shared" si="180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0">
        <f t="shared" si="179"/>
        <v>41859.592523148145</v>
      </c>
      <c r="T1907" s="10">
        <f t="shared" si="180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0">
        <f t="shared" si="179"/>
        <v>42514.337766203702</v>
      </c>
      <c r="T1908" s="10">
        <f t="shared" si="180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0">
        <f t="shared" si="179"/>
        <v>41767.253761574073</v>
      </c>
      <c r="T1909" s="10">
        <f t="shared" si="180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0">
        <f t="shared" si="179"/>
        <v>42703.584490740737</v>
      </c>
      <c r="T1910" s="10">
        <f t="shared" si="180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0">
        <f t="shared" si="179"/>
        <v>41905.095821759256</v>
      </c>
      <c r="T1911" s="10">
        <f t="shared" si="180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0">
        <f t="shared" si="179"/>
        <v>42264.629826388882</v>
      </c>
      <c r="T1912" s="10">
        <f t="shared" si="180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0">
        <f t="shared" si="179"/>
        <v>41829.700624999998</v>
      </c>
      <c r="T1913" s="10">
        <f t="shared" si="180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0">
        <f t="shared" si="179"/>
        <v>42128.893055555549</v>
      </c>
      <c r="T1914" s="10">
        <f t="shared" si="180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0">
        <f t="shared" si="179"/>
        <v>41890.177986111106</v>
      </c>
      <c r="T1915" s="10">
        <f t="shared" si="180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0">
        <f t="shared" si="179"/>
        <v>41928.841122685182</v>
      </c>
      <c r="T1916" s="10">
        <f t="shared" si="180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0">
        <f t="shared" si="179"/>
        <v>41863.715532407405</v>
      </c>
      <c r="T1917" s="10">
        <f t="shared" si="180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0">
        <f t="shared" si="179"/>
        <v>42656.383969907409</v>
      </c>
      <c r="T1918" s="10">
        <f t="shared" si="180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0">
        <f t="shared" si="179"/>
        <v>42745.93672453703</v>
      </c>
      <c r="T1919" s="10">
        <f t="shared" si="180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0">
        <f t="shared" si="179"/>
        <v>41828.456608796296</v>
      </c>
      <c r="T1920" s="10">
        <f t="shared" si="180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0">
        <f t="shared" si="179"/>
        <v>42113.542233796295</v>
      </c>
      <c r="T1921" s="10">
        <f t="shared" si="180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0">
        <f t="shared" si="179"/>
        <v>42270.54237268518</v>
      </c>
      <c r="T1922" s="10">
        <f t="shared" si="180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6">
        <f t="shared" ref="P1923:P1986" si="182">E1923/L1923</f>
        <v>54</v>
      </c>
      <c r="Q1923" t="str">
        <f t="shared" ref="Q1923:Q1986" si="183">LEFT(N1923,SEARCH("/",N1923,1)-1)</f>
        <v>music</v>
      </c>
      <c r="R1923" t="str">
        <f t="shared" ref="R1923:R1986" si="184">RIGHT(N1923,LEN(N1923)-SEARCH("/",N1923))</f>
        <v>indie rock</v>
      </c>
      <c r="S1923" s="10">
        <f t="shared" ref="S1923:S1986" si="185">(J1923/86400)+25569+(-8/24)</f>
        <v>41073.888229166667</v>
      </c>
      <c r="T1923" s="10">
        <f t="shared" ref="T1923:T1986" si="186">(I1923/86400)+25569+(-8/24)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0">
        <f t="shared" si="185"/>
        <v>41589.922534722216</v>
      </c>
      <c r="T1924" s="10">
        <f t="shared" si="186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0">
        <f t="shared" si="185"/>
        <v>40772.515416666662</v>
      </c>
      <c r="T1925" s="10">
        <f t="shared" si="186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0">
        <f t="shared" si="185"/>
        <v>41626.427719907406</v>
      </c>
      <c r="T1926" s="10">
        <f t="shared" si="186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0">
        <f t="shared" si="185"/>
        <v>41535.568148148144</v>
      </c>
      <c r="T1927" s="10">
        <f t="shared" si="186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0">
        <f t="shared" si="185"/>
        <v>40456.621018518512</v>
      </c>
      <c r="T1928" s="10">
        <f t="shared" si="186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0">
        <f t="shared" si="185"/>
        <v>40960.528229166666</v>
      </c>
      <c r="T1929" s="10">
        <f t="shared" si="186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0">
        <f t="shared" si="185"/>
        <v>41371.314745370364</v>
      </c>
      <c r="T1930" s="10">
        <f t="shared" si="186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0">
        <f t="shared" si="185"/>
        <v>40686.688263888886</v>
      </c>
      <c r="T1931" s="10">
        <f t="shared" si="186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0">
        <f t="shared" si="185"/>
        <v>41402.225486111107</v>
      </c>
      <c r="T1932" s="10">
        <f t="shared" si="186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0">
        <f t="shared" si="185"/>
        <v>41037.559131944443</v>
      </c>
      <c r="T1933" s="10">
        <f t="shared" si="186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0">
        <f t="shared" si="185"/>
        <v>40911.476539351854</v>
      </c>
      <c r="T1934" s="10">
        <f t="shared" si="186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0">
        <f t="shared" si="185"/>
        <v>41878.797534722216</v>
      </c>
      <c r="T1935" s="10">
        <f t="shared" si="186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0">
        <f t="shared" si="185"/>
        <v>40865.533807870372</v>
      </c>
      <c r="T1936" s="10">
        <f t="shared" si="186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0">
        <f t="shared" si="185"/>
        <v>41773.599201388883</v>
      </c>
      <c r="T1937" s="10">
        <f t="shared" si="186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0">
        <f t="shared" si="185"/>
        <v>40852.55636574074</v>
      </c>
      <c r="T1938" s="10">
        <f t="shared" si="186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0">
        <f t="shared" si="185"/>
        <v>41058.78565972222</v>
      </c>
      <c r="T1939" s="10">
        <f t="shared" si="186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0">
        <f t="shared" si="185"/>
        <v>41425.92628472222</v>
      </c>
      <c r="T1940" s="10">
        <f t="shared" si="186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0">
        <f t="shared" si="185"/>
        <v>41313.651712962957</v>
      </c>
      <c r="T1941" s="10">
        <f t="shared" si="186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0">
        <f t="shared" si="185"/>
        <v>40670.173993055556</v>
      </c>
      <c r="T1942" s="10">
        <f t="shared" si="186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0">
        <f t="shared" si="185"/>
        <v>41743.95753472222</v>
      </c>
      <c r="T1943" s="10">
        <f t="shared" si="186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0">
        <f t="shared" si="185"/>
        <v>40638.494675925926</v>
      </c>
      <c r="T1944" s="10">
        <f t="shared" si="186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0">
        <f t="shared" si="185"/>
        <v>42547.936527777776</v>
      </c>
      <c r="T1945" s="10">
        <f t="shared" si="186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0">
        <f t="shared" si="185"/>
        <v>41730.251041666663</v>
      </c>
      <c r="T1946" s="10">
        <f t="shared" si="186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0">
        <f t="shared" si="185"/>
        <v>42156.918495370366</v>
      </c>
      <c r="T1947" s="10">
        <f t="shared" si="186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0">
        <f t="shared" si="185"/>
        <v>41688.816678240742</v>
      </c>
      <c r="T1948" s="10">
        <f t="shared" si="186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0">
        <f t="shared" si="185"/>
        <v>40102.584722222222</v>
      </c>
      <c r="T1949" s="10">
        <f t="shared" si="186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0">
        <f t="shared" si="185"/>
        <v>42473.270937499998</v>
      </c>
      <c r="T1950" s="10">
        <f t="shared" si="186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0">
        <f t="shared" si="185"/>
        <v>41800.08971064815</v>
      </c>
      <c r="T1951" s="10">
        <f t="shared" si="186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0">
        <f t="shared" si="185"/>
        <v>40623.848067129627</v>
      </c>
      <c r="T1952" s="10">
        <f t="shared" si="186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0">
        <f t="shared" si="185"/>
        <v>42651.087233796294</v>
      </c>
      <c r="T1953" s="10">
        <f t="shared" si="186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0">
        <f t="shared" si="185"/>
        <v>41526.273321759254</v>
      </c>
      <c r="T1954" s="10">
        <f t="shared" si="186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0">
        <f t="shared" si="185"/>
        <v>40940.866493055553</v>
      </c>
      <c r="T1955" s="10">
        <f t="shared" si="186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0">
        <f t="shared" si="185"/>
        <v>42394.247407407405</v>
      </c>
      <c r="T1956" s="10">
        <f t="shared" si="186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0">
        <f t="shared" si="185"/>
        <v>41019.938437500001</v>
      </c>
      <c r="T1957" s="10">
        <f t="shared" si="186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0">
        <f t="shared" si="185"/>
        <v>42067.59033564815</v>
      </c>
      <c r="T1958" s="10">
        <f t="shared" si="186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0">
        <f t="shared" si="185"/>
        <v>41178.765196759261</v>
      </c>
      <c r="T1959" s="10">
        <f t="shared" si="186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0">
        <f t="shared" si="185"/>
        <v>41326.654641203699</v>
      </c>
      <c r="T1960" s="10">
        <f t="shared" si="186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0">
        <f t="shared" si="185"/>
        <v>41871.512268518512</v>
      </c>
      <c r="T1961" s="10">
        <f t="shared" si="186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0">
        <f t="shared" si="185"/>
        <v>41964.029409722221</v>
      </c>
      <c r="T1962" s="10">
        <f t="shared" si="186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0">
        <f t="shared" si="185"/>
        <v>41147.861307870371</v>
      </c>
      <c r="T1963" s="10">
        <f t="shared" si="186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0">
        <f t="shared" si="185"/>
        <v>41742.447175925925</v>
      </c>
      <c r="T1964" s="10">
        <f t="shared" si="186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0">
        <f t="shared" si="185"/>
        <v>41863.096458333333</v>
      </c>
      <c r="T1965" s="10">
        <f t="shared" si="186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0">
        <f t="shared" si="185"/>
        <v>42451.939490740733</v>
      </c>
      <c r="T1966" s="10">
        <f t="shared" si="186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0">
        <f t="shared" si="185"/>
        <v>40897.755902777775</v>
      </c>
      <c r="T1967" s="10">
        <f t="shared" si="186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0">
        <f t="shared" si="185"/>
        <v>41835.207152777773</v>
      </c>
      <c r="T1968" s="10">
        <f t="shared" si="186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0">
        <f t="shared" si="185"/>
        <v>41730.330196759256</v>
      </c>
      <c r="T1969" s="10">
        <f t="shared" si="186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0">
        <f t="shared" si="185"/>
        <v>42676.253645833327</v>
      </c>
      <c r="T1970" s="10">
        <f t="shared" si="186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0">
        <f t="shared" si="185"/>
        <v>42557.459120370368</v>
      </c>
      <c r="T1971" s="10">
        <f t="shared" si="186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0">
        <f t="shared" si="185"/>
        <v>41323.859965277778</v>
      </c>
      <c r="T1972" s="10">
        <f t="shared" si="186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0">
        <f t="shared" si="185"/>
        <v>41561.16737268518</v>
      </c>
      <c r="T1973" s="10">
        <f t="shared" si="186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0">
        <f t="shared" si="185"/>
        <v>41200.678749999999</v>
      </c>
      <c r="T1974" s="10">
        <f t="shared" si="186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0">
        <f t="shared" si="185"/>
        <v>42549.389629629623</v>
      </c>
      <c r="T1975" s="10">
        <f t="shared" si="186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0">
        <f t="shared" si="185"/>
        <v>41445.000798611109</v>
      </c>
      <c r="T1976" s="10">
        <f t="shared" si="186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0">
        <f t="shared" si="185"/>
        <v>41313.42188657407</v>
      </c>
      <c r="T1977" s="10">
        <f t="shared" si="186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0">
        <f t="shared" si="185"/>
        <v>41438.566261574073</v>
      </c>
      <c r="T1978" s="10">
        <f t="shared" si="186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0">
        <f t="shared" si="185"/>
        <v>42310.883564814816</v>
      </c>
      <c r="T1979" s="10">
        <f t="shared" si="186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0">
        <f t="shared" si="185"/>
        <v>41038.892268518517</v>
      </c>
      <c r="T1980" s="10">
        <f t="shared" si="186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0">
        <f t="shared" si="185"/>
        <v>42290.12668981481</v>
      </c>
      <c r="T1981" s="10">
        <f t="shared" si="186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0">
        <f t="shared" si="185"/>
        <v>42423.209050925921</v>
      </c>
      <c r="T1982" s="10">
        <f t="shared" si="186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0">
        <f t="shared" si="185"/>
        <v>41799.391956018517</v>
      </c>
      <c r="T1983" s="10">
        <f t="shared" si="186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0">
        <f t="shared" si="185"/>
        <v>42678.253321759257</v>
      </c>
      <c r="T1984" s="10">
        <f t="shared" si="186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0">
        <f t="shared" si="185"/>
        <v>42592.678449074076</v>
      </c>
      <c r="T1985" s="10">
        <f t="shared" si="186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0">
        <f t="shared" si="185"/>
        <v>41913.456956018512</v>
      </c>
      <c r="T1986" s="10">
        <f t="shared" si="186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6">
        <f t="shared" ref="P1987:P2050" si="188">E1987/L1987</f>
        <v>12.75</v>
      </c>
      <c r="Q1987" t="str">
        <f t="shared" ref="Q1987:Q2050" si="189">LEFT(N1987,SEARCH("/",N1987,1)-1)</f>
        <v>photography</v>
      </c>
      <c r="R1987" t="str">
        <f t="shared" ref="R1987:R2050" si="190">RIGHT(N1987,LEN(N1987)-SEARCH("/",N1987))</f>
        <v>people</v>
      </c>
      <c r="S1987" s="10">
        <f t="shared" ref="S1987:S2050" si="191">(J1987/86400)+25569+(-8/24)</f>
        <v>42555.365405092591</v>
      </c>
      <c r="T1987" s="10">
        <f t="shared" ref="T1987:T2050" si="192">(I1987/86400)+25569+(-8/24)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0">
        <f t="shared" si="191"/>
        <v>42413.100497685184</v>
      </c>
      <c r="T1988" s="10">
        <f t="shared" si="192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0">
        <f t="shared" si="191"/>
        <v>42034.306435185186</v>
      </c>
      <c r="T1989" s="10">
        <f t="shared" si="192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0">
        <f t="shared" si="191"/>
        <v>42206.429884259262</v>
      </c>
      <c r="T1990" s="10">
        <f t="shared" si="192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0">
        <f t="shared" si="191"/>
        <v>42685.347314814811</v>
      </c>
      <c r="T1991" s="10">
        <f t="shared" si="192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0">
        <f t="shared" si="191"/>
        <v>42397.862638888888</v>
      </c>
      <c r="T1992" s="10">
        <f t="shared" si="192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0">
        <f t="shared" si="191"/>
        <v>42167.560023148144</v>
      </c>
      <c r="T1993" s="10">
        <f t="shared" si="192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0">
        <f t="shared" si="191"/>
        <v>42022.810081018521</v>
      </c>
      <c r="T1994" s="10">
        <f t="shared" si="192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0">
        <f t="shared" si="191"/>
        <v>42329.255057870367</v>
      </c>
      <c r="T1995" s="10">
        <f t="shared" si="192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0">
        <f t="shared" si="191"/>
        <v>42650.672939814809</v>
      </c>
      <c r="T1996" s="10">
        <f t="shared" si="192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0">
        <f t="shared" si="191"/>
        <v>42181.568703703706</v>
      </c>
      <c r="T1997" s="10">
        <f t="shared" si="192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0">
        <f t="shared" si="191"/>
        <v>41800.486238425925</v>
      </c>
      <c r="T1998" s="10">
        <f t="shared" si="192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0">
        <f t="shared" si="191"/>
        <v>41847.597361111111</v>
      </c>
      <c r="T1999" s="10">
        <f t="shared" si="192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0">
        <f t="shared" si="191"/>
        <v>41806.785162037035</v>
      </c>
      <c r="T2000" s="10">
        <f t="shared" si="192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0">
        <f t="shared" si="191"/>
        <v>41926.149398148147</v>
      </c>
      <c r="T2001" s="10">
        <f t="shared" si="192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0">
        <f t="shared" si="191"/>
        <v>42345.618206018517</v>
      </c>
      <c r="T2002" s="10">
        <f t="shared" si="192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0">
        <f t="shared" si="191"/>
        <v>42135.876342592594</v>
      </c>
      <c r="T2003" s="10">
        <f t="shared" si="192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0">
        <f t="shared" si="191"/>
        <v>42728.378969907404</v>
      </c>
      <c r="T2004" s="10">
        <f t="shared" si="192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0">
        <f t="shared" si="191"/>
        <v>40346.792268518519</v>
      </c>
      <c r="T2005" s="10">
        <f t="shared" si="192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0">
        <f t="shared" si="191"/>
        <v>41800.271562499998</v>
      </c>
      <c r="T2006" s="10">
        <f t="shared" si="192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0">
        <f t="shared" si="191"/>
        <v>41535.479374999995</v>
      </c>
      <c r="T2007" s="10">
        <f t="shared" si="192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0">
        <f t="shared" si="191"/>
        <v>41941.167187499996</v>
      </c>
      <c r="T2008" s="10">
        <f t="shared" si="192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0">
        <f t="shared" si="191"/>
        <v>40347.504467592589</v>
      </c>
      <c r="T2009" s="10">
        <f t="shared" si="192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0">
        <f t="shared" si="191"/>
        <v>40761.271087962959</v>
      </c>
      <c r="T2010" s="10">
        <f t="shared" si="192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0">
        <f t="shared" si="191"/>
        <v>42660.990081018514</v>
      </c>
      <c r="T2011" s="10">
        <f t="shared" si="192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0">
        <f t="shared" si="191"/>
        <v>42570.663090277776</v>
      </c>
      <c r="T2012" s="10">
        <f t="shared" si="192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0">
        <f t="shared" si="191"/>
        <v>42347.025150462963</v>
      </c>
      <c r="T2013" s="10">
        <f t="shared" si="192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0">
        <f t="shared" si="191"/>
        <v>42010.488900462959</v>
      </c>
      <c r="T2014" s="10">
        <f t="shared" si="192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0">
        <f t="shared" si="191"/>
        <v>42499.627476851849</v>
      </c>
      <c r="T2015" s="10">
        <f t="shared" si="192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0">
        <f t="shared" si="191"/>
        <v>41323.881238425922</v>
      </c>
      <c r="T2016" s="10">
        <f t="shared" si="192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0">
        <f t="shared" si="191"/>
        <v>40765.543553240735</v>
      </c>
      <c r="T2017" s="10">
        <f t="shared" si="192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0">
        <f t="shared" si="191"/>
        <v>41312.547442129631</v>
      </c>
      <c r="T2018" s="10">
        <f t="shared" si="192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0">
        <f t="shared" si="191"/>
        <v>40960.724016203698</v>
      </c>
      <c r="T2019" s="10">
        <f t="shared" si="192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0">
        <f t="shared" si="191"/>
        <v>42199.032511574071</v>
      </c>
      <c r="T2020" s="10">
        <f t="shared" si="192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0">
        <f t="shared" si="191"/>
        <v>42605.375243055554</v>
      </c>
      <c r="T2021" s="10">
        <f t="shared" si="192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0">
        <f t="shared" si="191"/>
        <v>41736.764166666668</v>
      </c>
      <c r="T2022" s="10">
        <f t="shared" si="192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0">
        <f t="shared" si="191"/>
        <v>41860.737233796295</v>
      </c>
      <c r="T2023" s="10">
        <f t="shared" si="192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0">
        <f t="shared" si="191"/>
        <v>42502.23578703704</v>
      </c>
      <c r="T2024" s="10">
        <f t="shared" si="192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0">
        <f t="shared" si="191"/>
        <v>42136.087418981479</v>
      </c>
      <c r="T2025" s="10">
        <f t="shared" si="192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0">
        <f t="shared" si="191"/>
        <v>41099.633611111109</v>
      </c>
      <c r="T2026" s="10">
        <f t="shared" si="192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0">
        <f t="shared" si="191"/>
        <v>42135.851226851846</v>
      </c>
      <c r="T2027" s="10">
        <f t="shared" si="192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0">
        <f t="shared" si="191"/>
        <v>41704.402604166666</v>
      </c>
      <c r="T2028" s="10">
        <f t="shared" si="192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0">
        <f t="shared" si="191"/>
        <v>42048.480543981474</v>
      </c>
      <c r="T2029" s="10">
        <f t="shared" si="192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0">
        <f t="shared" si="191"/>
        <v>40215.585717592592</v>
      </c>
      <c r="T2030" s="10">
        <f t="shared" si="192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0">
        <f t="shared" si="191"/>
        <v>41847.688437500001</v>
      </c>
      <c r="T2031" s="10">
        <f t="shared" si="192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0">
        <f t="shared" si="191"/>
        <v>41212.663148148145</v>
      </c>
      <c r="T2032" s="10">
        <f t="shared" si="192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0">
        <f t="shared" si="191"/>
        <v>41974.995983796289</v>
      </c>
      <c r="T2033" s="10">
        <f t="shared" si="192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0">
        <f t="shared" si="191"/>
        <v>42689.23233796296</v>
      </c>
      <c r="T2034" s="10">
        <f t="shared" si="192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0">
        <f t="shared" si="191"/>
        <v>41724.749050925922</v>
      </c>
      <c r="T2035" s="10">
        <f t="shared" si="192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0">
        <f t="shared" si="191"/>
        <v>42075.796678240738</v>
      </c>
      <c r="T2036" s="10">
        <f t="shared" si="192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0">
        <f t="shared" si="191"/>
        <v>42311.29174768518</v>
      </c>
      <c r="T2037" s="10">
        <f t="shared" si="192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0">
        <f t="shared" si="191"/>
        <v>41738.531469907401</v>
      </c>
      <c r="T2038" s="10">
        <f t="shared" si="192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0">
        <f t="shared" si="191"/>
        <v>41577.876770833333</v>
      </c>
      <c r="T2039" s="10">
        <f t="shared" si="192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0">
        <f t="shared" si="191"/>
        <v>41423.937743055554</v>
      </c>
      <c r="T2040" s="10">
        <f t="shared" si="192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0">
        <f t="shared" si="191"/>
        <v>42675.10561342592</v>
      </c>
      <c r="T2041" s="10">
        <f t="shared" si="192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0">
        <f t="shared" si="191"/>
        <v>41578.593784722216</v>
      </c>
      <c r="T2042" s="10">
        <f t="shared" si="192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0">
        <f t="shared" si="191"/>
        <v>42654.192442129628</v>
      </c>
      <c r="T2043" s="10">
        <f t="shared" si="192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0">
        <f t="shared" si="191"/>
        <v>42331.374699074069</v>
      </c>
      <c r="T2044" s="10">
        <f t="shared" si="192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0">
        <f t="shared" si="191"/>
        <v>42660.843483796292</v>
      </c>
      <c r="T2045" s="10">
        <f t="shared" si="192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0">
        <f t="shared" si="191"/>
        <v>42138.350856481477</v>
      </c>
      <c r="T2046" s="10">
        <f t="shared" si="192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0">
        <f t="shared" si="191"/>
        <v>41068.755173611113</v>
      </c>
      <c r="T2047" s="10">
        <f t="shared" si="192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0">
        <f t="shared" si="191"/>
        <v>41386.838472222218</v>
      </c>
      <c r="T2048" s="10">
        <f t="shared" si="192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0">
        <f t="shared" si="191"/>
        <v>42081.570254629631</v>
      </c>
      <c r="T2049" s="10">
        <f t="shared" si="192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0">
        <f t="shared" si="191"/>
        <v>41387.318182870367</v>
      </c>
      <c r="T2050" s="10">
        <f t="shared" si="192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E2051/D2051</f>
        <v>1.2019070000000001</v>
      </c>
      <c r="P2051" s="6">
        <f t="shared" ref="P2051:P2114" si="194">E2051/L2051</f>
        <v>80.991037735849048</v>
      </c>
      <c r="Q2051" t="str">
        <f t="shared" ref="Q2051:Q2114" si="195">LEFT(N2051,SEARCH("/",N2051,1)-1)</f>
        <v>technology</v>
      </c>
      <c r="R2051" t="str">
        <f t="shared" ref="R2051:R2114" si="196">RIGHT(N2051,LEN(N2051)-SEARCH("/",N2051))</f>
        <v>hardware</v>
      </c>
      <c r="S2051" s="10">
        <f t="shared" ref="S2051:S2114" si="197">(J2051/86400)+25569+(-8/24)</f>
        <v>41575.194016203699</v>
      </c>
      <c r="T2051" s="10">
        <f t="shared" ref="T2051:T2114" si="198">(I2051/86400)+25569+(-8/24)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0">
        <f t="shared" si="197"/>
        <v>42114.738171296289</v>
      </c>
      <c r="T2052" s="10">
        <f t="shared" si="198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0">
        <f t="shared" si="197"/>
        <v>41603.689085648148</v>
      </c>
      <c r="T2053" s="10">
        <f t="shared" si="198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0">
        <f t="shared" si="197"/>
        <v>42374.750613425924</v>
      </c>
      <c r="T2054" s="10">
        <f t="shared" si="198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0">
        <f t="shared" si="197"/>
        <v>42303.284155092588</v>
      </c>
      <c r="T2055" s="10">
        <f t="shared" si="198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0">
        <f t="shared" si="197"/>
        <v>41731.187615740739</v>
      </c>
      <c r="T2056" s="10">
        <f t="shared" si="198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0">
        <f t="shared" si="197"/>
        <v>41946.340775462959</v>
      </c>
      <c r="T2057" s="10">
        <f t="shared" si="198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0">
        <f t="shared" si="197"/>
        <v>41351.427569444444</v>
      </c>
      <c r="T2058" s="10">
        <f t="shared" si="198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0">
        <f t="shared" si="197"/>
        <v>42396.161249999997</v>
      </c>
      <c r="T2059" s="10">
        <f t="shared" si="198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0">
        <f t="shared" si="197"/>
        <v>42026.03738425926</v>
      </c>
      <c r="T2060" s="10">
        <f t="shared" si="198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0">
        <f t="shared" si="197"/>
        <v>42361.269143518519</v>
      </c>
      <c r="T2061" s="10">
        <f t="shared" si="198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0">
        <f t="shared" si="197"/>
        <v>41783.309606481482</v>
      </c>
      <c r="T2062" s="10">
        <f t="shared" si="198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0">
        <f t="shared" si="197"/>
        <v>42705.431180555555</v>
      </c>
      <c r="T2063" s="10">
        <f t="shared" si="198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0">
        <f t="shared" si="197"/>
        <v>42423.049745370365</v>
      </c>
      <c r="T2064" s="10">
        <f t="shared" si="198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0">
        <f t="shared" si="197"/>
        <v>42472.399317129624</v>
      </c>
      <c r="T2065" s="10">
        <f t="shared" si="198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0">
        <f t="shared" si="197"/>
        <v>41389.0315162037</v>
      </c>
      <c r="T2066" s="10">
        <f t="shared" si="198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0">
        <f t="shared" si="197"/>
        <v>41603.000335648147</v>
      </c>
      <c r="T2067" s="10">
        <f t="shared" si="198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0">
        <f t="shared" si="197"/>
        <v>41844.438460648147</v>
      </c>
      <c r="T2068" s="10">
        <f t="shared" si="198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0">
        <f t="shared" si="197"/>
        <v>42115.520555555551</v>
      </c>
      <c r="T2069" s="10">
        <f t="shared" si="198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0">
        <f t="shared" si="197"/>
        <v>42633.508275462962</v>
      </c>
      <c r="T2070" s="10">
        <f t="shared" si="198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0">
        <f t="shared" si="197"/>
        <v>42340.638784722221</v>
      </c>
      <c r="T2071" s="10">
        <f t="shared" si="198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0">
        <f t="shared" si="197"/>
        <v>42519.323182870365</v>
      </c>
      <c r="T2072" s="10">
        <f t="shared" si="198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0">
        <f t="shared" si="197"/>
        <v>42599.945416666662</v>
      </c>
      <c r="T2073" s="10">
        <f t="shared" si="198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0">
        <f t="shared" si="197"/>
        <v>42467.248055555552</v>
      </c>
      <c r="T2074" s="10">
        <f t="shared" si="198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0">
        <f t="shared" si="197"/>
        <v>42087.334699074076</v>
      </c>
      <c r="T2075" s="10">
        <f t="shared" si="198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0">
        <f t="shared" si="197"/>
        <v>42466.492847222216</v>
      </c>
      <c r="T2076" s="10">
        <f t="shared" si="198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0">
        <f t="shared" si="197"/>
        <v>41450.348240740735</v>
      </c>
      <c r="T2077" s="10">
        <f t="shared" si="198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0">
        <f t="shared" si="197"/>
        <v>41803.547326388885</v>
      </c>
      <c r="T2078" s="10">
        <f t="shared" si="198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0">
        <f t="shared" si="197"/>
        <v>42102.70921296296</v>
      </c>
      <c r="T2079" s="10">
        <f t="shared" si="198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0">
        <f t="shared" si="197"/>
        <v>42692.438159722216</v>
      </c>
      <c r="T2080" s="10">
        <f t="shared" si="198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0">
        <f t="shared" si="197"/>
        <v>42150.377233796295</v>
      </c>
      <c r="T2081" s="10">
        <f t="shared" si="198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0">
        <f t="shared" si="197"/>
        <v>42289.623842592591</v>
      </c>
      <c r="T2082" s="10">
        <f t="shared" si="198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0">
        <f t="shared" si="197"/>
        <v>41003.823553240734</v>
      </c>
      <c r="T2083" s="10">
        <f t="shared" si="198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0">
        <f t="shared" si="197"/>
        <v>40810.786990740737</v>
      </c>
      <c r="T2084" s="10">
        <f t="shared" si="198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0">
        <f t="shared" si="197"/>
        <v>41034.388831018514</v>
      </c>
      <c r="T2085" s="10">
        <f t="shared" si="198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0">
        <f t="shared" si="197"/>
        <v>41731.499791666662</v>
      </c>
      <c r="T2086" s="10">
        <f t="shared" si="198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0">
        <f t="shared" si="197"/>
        <v>41075.502164351848</v>
      </c>
      <c r="T2087" s="10">
        <f t="shared" si="198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0">
        <f t="shared" si="197"/>
        <v>40860.337175925924</v>
      </c>
      <c r="T2088" s="10">
        <f t="shared" si="198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0">
        <f t="shared" si="197"/>
        <v>40763.871041666665</v>
      </c>
      <c r="T2089" s="10">
        <f t="shared" si="198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0">
        <f t="shared" si="197"/>
        <v>40395.381388888891</v>
      </c>
      <c r="T2090" s="10">
        <f t="shared" si="198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0">
        <f t="shared" si="197"/>
        <v>41452.742986111109</v>
      </c>
      <c r="T2091" s="10">
        <f t="shared" si="198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0">
        <f t="shared" si="197"/>
        <v>41299.048090277771</v>
      </c>
      <c r="T2092" s="10">
        <f t="shared" si="198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0">
        <f t="shared" si="197"/>
        <v>40554.989328703705</v>
      </c>
      <c r="T2093" s="10">
        <f t="shared" si="198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0">
        <f t="shared" si="197"/>
        <v>40763.374212962961</v>
      </c>
      <c r="T2094" s="10">
        <f t="shared" si="198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0">
        <f t="shared" si="197"/>
        <v>41205.521203703705</v>
      </c>
      <c r="T2095" s="10">
        <f t="shared" si="198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0">
        <f t="shared" si="197"/>
        <v>40938.686689814815</v>
      </c>
      <c r="T2096" s="10">
        <f t="shared" si="198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0">
        <f t="shared" si="197"/>
        <v>40758.400150462963</v>
      </c>
      <c r="T2097" s="10">
        <f t="shared" si="198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0">
        <f t="shared" si="197"/>
        <v>41192.425173611111</v>
      </c>
      <c r="T2098" s="10">
        <f t="shared" si="198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0">
        <f t="shared" si="197"/>
        <v>40818.251562500001</v>
      </c>
      <c r="T2099" s="10">
        <f t="shared" si="198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0">
        <f t="shared" si="197"/>
        <v>40945.780497685184</v>
      </c>
      <c r="T2100" s="10">
        <f t="shared" si="198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0">
        <f t="shared" si="197"/>
        <v>42173.41300925926</v>
      </c>
      <c r="T2101" s="10">
        <f t="shared" si="198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0">
        <f t="shared" si="197"/>
        <v>41074.50163194444</v>
      </c>
      <c r="T2102" s="10">
        <f t="shared" si="198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0">
        <f t="shared" si="197"/>
        <v>40891.816134259258</v>
      </c>
      <c r="T2103" s="10">
        <f t="shared" si="198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0">
        <f t="shared" si="197"/>
        <v>40638.535277777773</v>
      </c>
      <c r="T2104" s="10">
        <f t="shared" si="198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0">
        <f t="shared" si="197"/>
        <v>41192.421608796292</v>
      </c>
      <c r="T2105" s="10">
        <f t="shared" si="198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0">
        <f t="shared" si="197"/>
        <v>41393.74113425926</v>
      </c>
      <c r="T2106" s="10">
        <f t="shared" si="198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0">
        <f t="shared" si="197"/>
        <v>41951.455474537033</v>
      </c>
      <c r="T2107" s="10">
        <f t="shared" si="198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0">
        <f t="shared" si="197"/>
        <v>41269.881643518514</v>
      </c>
      <c r="T2108" s="10">
        <f t="shared" si="198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0">
        <f t="shared" si="197"/>
        <v>41934.377233796295</v>
      </c>
      <c r="T2109" s="10">
        <f t="shared" si="198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0">
        <f t="shared" si="197"/>
        <v>41134.842361111107</v>
      </c>
      <c r="T2110" s="10">
        <f t="shared" si="198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0">
        <f t="shared" si="197"/>
        <v>42160.375196759262</v>
      </c>
      <c r="T2111" s="10">
        <f t="shared" si="198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0">
        <f t="shared" si="197"/>
        <v>41759.337604166663</v>
      </c>
      <c r="T2112" s="10">
        <f t="shared" si="198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0">
        <f t="shared" si="197"/>
        <v>40702.863715277774</v>
      </c>
      <c r="T2113" s="10">
        <f t="shared" si="198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0">
        <f t="shared" si="197"/>
        <v>41365.594826388886</v>
      </c>
      <c r="T2114" s="10">
        <f t="shared" si="198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E2115/D2115</f>
        <v>1.0485714285714285</v>
      </c>
      <c r="P2115" s="6">
        <f t="shared" ref="P2115:P2178" si="200">E2115/L2115</f>
        <v>68.598130841121488</v>
      </c>
      <c r="Q2115" t="str">
        <f t="shared" ref="Q2115:Q2178" si="201">LEFT(N2115,SEARCH("/",N2115,1)-1)</f>
        <v>music</v>
      </c>
      <c r="R2115" t="str">
        <f t="shared" ref="R2115:R2178" si="202">RIGHT(N2115,LEN(N2115)-SEARCH("/",N2115))</f>
        <v>indie rock</v>
      </c>
      <c r="S2115" s="10">
        <f t="shared" ref="S2115:S2178" si="203">(J2115/86400)+25569+(-8/24)</f>
        <v>41870.532129629624</v>
      </c>
      <c r="T2115" s="10">
        <f t="shared" ref="T2115:T2178" si="204">(I2115/86400)+25569+(-8/24)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0">
        <f t="shared" si="203"/>
        <v>40458.482291666667</v>
      </c>
      <c r="T2116" s="10">
        <f t="shared" si="204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0">
        <f t="shared" si="203"/>
        <v>40563.747696759259</v>
      </c>
      <c r="T2117" s="10">
        <f t="shared" si="204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0">
        <f t="shared" si="203"/>
        <v>41136.444479166668</v>
      </c>
      <c r="T2118" s="10">
        <f t="shared" si="204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0">
        <f t="shared" si="203"/>
        <v>42289.726261574069</v>
      </c>
      <c r="T2119" s="10">
        <f t="shared" si="204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0">
        <f t="shared" si="203"/>
        <v>40718.506203703699</v>
      </c>
      <c r="T2120" s="10">
        <f t="shared" si="204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0">
        <f t="shared" si="203"/>
        <v>41106.796817129631</v>
      </c>
      <c r="T2121" s="10">
        <f t="shared" si="204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0">
        <f t="shared" si="203"/>
        <v>41591.631203703699</v>
      </c>
      <c r="T2122" s="10">
        <f t="shared" si="204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0">
        <f t="shared" si="203"/>
        <v>42716.409120370365</v>
      </c>
      <c r="T2123" s="10">
        <f t="shared" si="204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0">
        <f t="shared" si="203"/>
        <v>42711.967233796291</v>
      </c>
      <c r="T2124" s="10">
        <f t="shared" si="204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0">
        <f t="shared" si="203"/>
        <v>40198.091516203705</v>
      </c>
      <c r="T2125" s="10">
        <f t="shared" si="204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0">
        <f t="shared" si="203"/>
        <v>40463.694849537038</v>
      </c>
      <c r="T2126" s="10">
        <f t="shared" si="204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0">
        <f t="shared" si="203"/>
        <v>42190.690196759257</v>
      </c>
      <c r="T2127" s="10">
        <f t="shared" si="204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0">
        <f t="shared" si="203"/>
        <v>41951.63989583333</v>
      </c>
      <c r="T2128" s="10">
        <f t="shared" si="204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0">
        <f t="shared" si="203"/>
        <v>42045.172025462962</v>
      </c>
      <c r="T2129" s="10">
        <f t="shared" si="204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0">
        <f t="shared" si="203"/>
        <v>41843.439456018517</v>
      </c>
      <c r="T2130" s="10">
        <f t="shared" si="204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0">
        <f t="shared" si="203"/>
        <v>42408.690972222219</v>
      </c>
      <c r="T2131" s="10">
        <f t="shared" si="204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0">
        <f t="shared" si="203"/>
        <v>41831.75304398148</v>
      </c>
      <c r="T2132" s="10">
        <f t="shared" si="204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0">
        <f t="shared" si="203"/>
        <v>42166.873738425922</v>
      </c>
      <c r="T2133" s="10">
        <f t="shared" si="204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0">
        <f t="shared" si="203"/>
        <v>41643.15384259259</v>
      </c>
      <c r="T2134" s="10">
        <f t="shared" si="204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0">
        <f t="shared" si="203"/>
        <v>40618.763877314814</v>
      </c>
      <c r="T2135" s="10">
        <f t="shared" si="204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0">
        <f t="shared" si="203"/>
        <v>41361.553136574068</v>
      </c>
      <c r="T2136" s="10">
        <f t="shared" si="204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0">
        <f t="shared" si="203"/>
        <v>41156.630011574074</v>
      </c>
      <c r="T2137" s="10">
        <f t="shared" si="204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0">
        <f t="shared" si="203"/>
        <v>41536.175763888888</v>
      </c>
      <c r="T2138" s="10">
        <f t="shared" si="204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0">
        <f t="shared" si="203"/>
        <v>41948.437835648147</v>
      </c>
      <c r="T2139" s="10">
        <f t="shared" si="204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0">
        <f t="shared" si="203"/>
        <v>41556.679849537039</v>
      </c>
      <c r="T2140" s="10">
        <f t="shared" si="204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0">
        <f t="shared" si="203"/>
        <v>42647.416759259257</v>
      </c>
      <c r="T2141" s="10">
        <f t="shared" si="204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0">
        <f t="shared" si="203"/>
        <v>41255.500277777777</v>
      </c>
      <c r="T2142" s="10">
        <f t="shared" si="204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0">
        <f t="shared" si="203"/>
        <v>41926.902303240735</v>
      </c>
      <c r="T2143" s="10">
        <f t="shared" si="204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0">
        <f t="shared" si="203"/>
        <v>42340.368171296293</v>
      </c>
      <c r="T2144" s="10">
        <f t="shared" si="204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0">
        <f t="shared" si="203"/>
        <v>40332.553379629629</v>
      </c>
      <c r="T2145" s="10">
        <f t="shared" si="204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0">
        <f t="shared" si="203"/>
        <v>41499.213425925926</v>
      </c>
      <c r="T2146" s="10">
        <f t="shared" si="204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0">
        <f t="shared" si="203"/>
        <v>41574.904097222221</v>
      </c>
      <c r="T2147" s="10">
        <f t="shared" si="204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0">
        <f t="shared" si="203"/>
        <v>42397.346180555549</v>
      </c>
      <c r="T2148" s="10">
        <f t="shared" si="204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0">
        <f t="shared" si="203"/>
        <v>41926.962361111109</v>
      </c>
      <c r="T2149" s="10">
        <f t="shared" si="204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0">
        <f t="shared" si="203"/>
        <v>42066.400254629632</v>
      </c>
      <c r="T2150" s="10">
        <f t="shared" si="204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0">
        <f t="shared" si="203"/>
        <v>40354.691620370366</v>
      </c>
      <c r="T2151" s="10">
        <f t="shared" si="204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0">
        <f t="shared" si="203"/>
        <v>42533.951377314814</v>
      </c>
      <c r="T2152" s="10">
        <f t="shared" si="204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0">
        <f t="shared" si="203"/>
        <v>42520.514050925922</v>
      </c>
      <c r="T2153" s="10">
        <f t="shared" si="204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0">
        <f t="shared" si="203"/>
        <v>41683.49894675926</v>
      </c>
      <c r="T2154" s="10">
        <f t="shared" si="204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0">
        <f t="shared" si="203"/>
        <v>41974.577754629623</v>
      </c>
      <c r="T2155" s="10">
        <f t="shared" si="204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0">
        <f t="shared" si="203"/>
        <v>41647.29892361111</v>
      </c>
      <c r="T2156" s="10">
        <f t="shared" si="204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0">
        <f t="shared" si="203"/>
        <v>42430.414178240739</v>
      </c>
      <c r="T2157" s="10">
        <f t="shared" si="204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0">
        <f t="shared" si="203"/>
        <v>41488.520902777775</v>
      </c>
      <c r="T2158" s="10">
        <f t="shared" si="204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0">
        <f t="shared" si="203"/>
        <v>42694.647951388884</v>
      </c>
      <c r="T2159" s="10">
        <f t="shared" si="204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0">
        <f t="shared" si="203"/>
        <v>41264.520532407405</v>
      </c>
      <c r="T2160" s="10">
        <f t="shared" si="204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0">
        <f t="shared" si="203"/>
        <v>40710.397847222222</v>
      </c>
      <c r="T2161" s="10">
        <f t="shared" si="204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0">
        <f t="shared" si="203"/>
        <v>41018.378530092588</v>
      </c>
      <c r="T2162" s="10">
        <f t="shared" si="204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0">
        <f t="shared" si="203"/>
        <v>42240.519201388888</v>
      </c>
      <c r="T2163" s="10">
        <f t="shared" si="204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0">
        <f t="shared" si="203"/>
        <v>41813.432766203703</v>
      </c>
      <c r="T2164" s="10">
        <f t="shared" si="204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0">
        <f t="shared" si="203"/>
        <v>42111.566203703704</v>
      </c>
      <c r="T2165" s="10">
        <f t="shared" si="204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0">
        <f t="shared" si="203"/>
        <v>42515.384421296294</v>
      </c>
      <c r="T2166" s="10">
        <f t="shared" si="204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0">
        <f t="shared" si="203"/>
        <v>42438.333738425928</v>
      </c>
      <c r="T2167" s="10">
        <f t="shared" si="204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0">
        <f t="shared" si="203"/>
        <v>41933.504837962959</v>
      </c>
      <c r="T2168" s="10">
        <f t="shared" si="204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0">
        <f t="shared" si="203"/>
        <v>41152.733067129629</v>
      </c>
      <c r="T2169" s="10">
        <f t="shared" si="204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0">
        <f t="shared" si="203"/>
        <v>42745.266909722217</v>
      </c>
      <c r="T2170" s="10">
        <f t="shared" si="204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0">
        <f t="shared" si="203"/>
        <v>42793.367488425924</v>
      </c>
      <c r="T2171" s="10">
        <f t="shared" si="204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0">
        <f t="shared" si="203"/>
        <v>42198.416921296295</v>
      </c>
      <c r="T2172" s="10">
        <f t="shared" si="204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0">
        <f t="shared" si="203"/>
        <v>42141.623784722215</v>
      </c>
      <c r="T2173" s="10">
        <f t="shared" si="204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0">
        <f t="shared" si="203"/>
        <v>42082.246759259258</v>
      </c>
      <c r="T2174" s="10">
        <f t="shared" si="204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0">
        <f t="shared" si="203"/>
        <v>41495.359293981477</v>
      </c>
      <c r="T2175" s="10">
        <f t="shared" si="204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0">
        <f t="shared" si="203"/>
        <v>42465.209571759253</v>
      </c>
      <c r="T2176" s="10">
        <f t="shared" si="204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0">
        <f t="shared" si="203"/>
        <v>42564.675763888888</v>
      </c>
      <c r="T2177" s="10">
        <f t="shared" si="204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0">
        <f t="shared" si="203"/>
        <v>42096.299872685187</v>
      </c>
      <c r="T2178" s="10">
        <f t="shared" si="204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E2179/D2179</f>
        <v>1.0012000000000001</v>
      </c>
      <c r="P2179" s="6">
        <f t="shared" ref="P2179:P2242" si="206">E2179/L2179</f>
        <v>65.868421052631575</v>
      </c>
      <c r="Q2179" t="str">
        <f t="shared" ref="Q2179:Q2242" si="207">LEFT(N2179,SEARCH("/",N2179,1)-1)</f>
        <v>music</v>
      </c>
      <c r="R2179" t="str">
        <f t="shared" ref="R2179:R2242" si="208">RIGHT(N2179,LEN(N2179)-SEARCH("/",N2179))</f>
        <v>rock</v>
      </c>
      <c r="S2179" s="10">
        <f t="shared" ref="S2179:S2242" si="209">(J2179/86400)+25569+(-8/24)</f>
        <v>42501.917442129627</v>
      </c>
      <c r="T2179" s="10">
        <f t="shared" ref="T2179:T2242" si="210">(I2179/86400)+25569+(-8/24)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0">
        <f t="shared" si="209"/>
        <v>42723.303206018514</v>
      </c>
      <c r="T2180" s="10">
        <f t="shared" si="210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0">
        <f t="shared" si="209"/>
        <v>42074.837870370371</v>
      </c>
      <c r="T2181" s="10">
        <f t="shared" si="210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0">
        <f t="shared" si="209"/>
        <v>42279.336435185185</v>
      </c>
      <c r="T2182" s="10">
        <f t="shared" si="210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0">
        <f t="shared" si="209"/>
        <v>42772.671909722216</v>
      </c>
      <c r="T2183" s="10">
        <f t="shared" si="210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0">
        <f t="shared" si="209"/>
        <v>41879.567418981482</v>
      </c>
      <c r="T2184" s="10">
        <f t="shared" si="210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0">
        <f t="shared" si="209"/>
        <v>42745.032141203701</v>
      </c>
      <c r="T2185" s="10">
        <f t="shared" si="210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0">
        <f t="shared" si="209"/>
        <v>42380.356956018521</v>
      </c>
      <c r="T2186" s="10">
        <f t="shared" si="210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0">
        <f t="shared" si="209"/>
        <v>41319.016655092586</v>
      </c>
      <c r="T2187" s="10">
        <f t="shared" si="210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0">
        <f t="shared" si="209"/>
        <v>42583.281747685185</v>
      </c>
      <c r="T2188" s="10">
        <f t="shared" si="210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0">
        <f t="shared" si="209"/>
        <v>42067.875763888886</v>
      </c>
      <c r="T2189" s="10">
        <f t="shared" si="210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0">
        <f t="shared" si="209"/>
        <v>42633.252789351849</v>
      </c>
      <c r="T2190" s="10">
        <f t="shared" si="210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0">
        <f t="shared" si="209"/>
        <v>42467.454861111109</v>
      </c>
      <c r="T2191" s="10">
        <f t="shared" si="210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0">
        <f t="shared" si="209"/>
        <v>42417.291712962957</v>
      </c>
      <c r="T2192" s="10">
        <f t="shared" si="210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0">
        <f t="shared" si="209"/>
        <v>42768.5003125</v>
      </c>
      <c r="T2193" s="10">
        <f t="shared" si="210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0">
        <f t="shared" si="209"/>
        <v>42691.517870370364</v>
      </c>
      <c r="T2194" s="10">
        <f t="shared" si="210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0">
        <f t="shared" si="209"/>
        <v>42664.072592592587</v>
      </c>
      <c r="T2195" s="10">
        <f t="shared" si="210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0">
        <f t="shared" si="209"/>
        <v>42425.42465277778</v>
      </c>
      <c r="T2196" s="10">
        <f t="shared" si="210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0">
        <f t="shared" si="209"/>
        <v>42197.438657407409</v>
      </c>
      <c r="T2197" s="10">
        <f t="shared" si="210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0">
        <f t="shared" si="209"/>
        <v>42675.153958333329</v>
      </c>
      <c r="T2198" s="10">
        <f t="shared" si="210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0">
        <f t="shared" si="209"/>
        <v>42033.25068287037</v>
      </c>
      <c r="T2199" s="10">
        <f t="shared" si="210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0">
        <f t="shared" si="209"/>
        <v>42292.180555555555</v>
      </c>
      <c r="T2200" s="10">
        <f t="shared" si="210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0">
        <f t="shared" si="209"/>
        <v>42262.083310185182</v>
      </c>
      <c r="T2201" s="10">
        <f t="shared" si="210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0">
        <f t="shared" si="209"/>
        <v>42163.292453703696</v>
      </c>
      <c r="T2202" s="10">
        <f t="shared" si="210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0">
        <f t="shared" si="209"/>
        <v>41276.513483796291</v>
      </c>
      <c r="T2203" s="10">
        <f t="shared" si="210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0">
        <f t="shared" si="209"/>
        <v>41184.515833333331</v>
      </c>
      <c r="T2204" s="10">
        <f t="shared" si="210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0">
        <f t="shared" si="209"/>
        <v>42241.526412037034</v>
      </c>
      <c r="T2205" s="10">
        <f t="shared" si="210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0">
        <f t="shared" si="209"/>
        <v>41311.978229166663</v>
      </c>
      <c r="T2206" s="10">
        <f t="shared" si="210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0">
        <f t="shared" si="209"/>
        <v>41031.488298611112</v>
      </c>
      <c r="T2207" s="10">
        <f t="shared" si="210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0">
        <f t="shared" si="209"/>
        <v>40996.923888888887</v>
      </c>
      <c r="T2208" s="10">
        <f t="shared" si="210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0">
        <f t="shared" si="209"/>
        <v>41563.860798611109</v>
      </c>
      <c r="T2209" s="10">
        <f t="shared" si="210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0">
        <f t="shared" si="209"/>
        <v>40946.548912037033</v>
      </c>
      <c r="T2210" s="10">
        <f t="shared" si="210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0">
        <f t="shared" si="209"/>
        <v>41732.14634259259</v>
      </c>
      <c r="T2211" s="10">
        <f t="shared" si="210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0">
        <f t="shared" si="209"/>
        <v>40955.732754629629</v>
      </c>
      <c r="T2212" s="10">
        <f t="shared" si="210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0">
        <f t="shared" si="209"/>
        <v>41716.451678240737</v>
      </c>
      <c r="T2213" s="10">
        <f t="shared" si="210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0">
        <f t="shared" si="209"/>
        <v>41548.414085648146</v>
      </c>
      <c r="T2214" s="10">
        <f t="shared" si="210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0">
        <f t="shared" si="209"/>
        <v>42109.492812499993</v>
      </c>
      <c r="T2215" s="10">
        <f t="shared" si="210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0">
        <f t="shared" si="209"/>
        <v>41646.45888888889</v>
      </c>
      <c r="T2216" s="10">
        <f t="shared" si="210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0">
        <f t="shared" si="209"/>
        <v>40958.383935185186</v>
      </c>
      <c r="T2217" s="10">
        <f t="shared" si="210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0">
        <f t="shared" si="209"/>
        <v>42194.418344907404</v>
      </c>
      <c r="T2218" s="10">
        <f t="shared" si="210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0">
        <f t="shared" si="209"/>
        <v>42299.443437499998</v>
      </c>
      <c r="T2219" s="10">
        <f t="shared" si="210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0">
        <f t="shared" si="209"/>
        <v>41127.478969907403</v>
      </c>
      <c r="T2220" s="10">
        <f t="shared" si="210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0">
        <f t="shared" si="209"/>
        <v>42205.385555555556</v>
      </c>
      <c r="T2221" s="10">
        <f t="shared" si="210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0">
        <f t="shared" si="209"/>
        <v>41451.727268518516</v>
      </c>
      <c r="T2222" s="10">
        <f t="shared" si="210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0">
        <f t="shared" si="209"/>
        <v>42452.333437499998</v>
      </c>
      <c r="T2223" s="10">
        <f t="shared" si="210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0">
        <f t="shared" si="209"/>
        <v>40906.454247685186</v>
      </c>
      <c r="T2224" s="10">
        <f t="shared" si="210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0">
        <f t="shared" si="209"/>
        <v>42152.307500000003</v>
      </c>
      <c r="T2225" s="10">
        <f t="shared" si="210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0">
        <f t="shared" si="209"/>
        <v>42644.334201388883</v>
      </c>
      <c r="T2226" s="10">
        <f t="shared" si="210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0">
        <f t="shared" si="209"/>
        <v>41873.458506944444</v>
      </c>
      <c r="T2227" s="10">
        <f t="shared" si="210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0">
        <f t="shared" si="209"/>
        <v>42381.465532407405</v>
      </c>
      <c r="T2228" s="10">
        <f t="shared" si="210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0">
        <f t="shared" si="209"/>
        <v>41561.474016203698</v>
      </c>
      <c r="T2229" s="10">
        <f t="shared" si="210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0">
        <f t="shared" si="209"/>
        <v>42201.944861111107</v>
      </c>
      <c r="T2230" s="10">
        <f t="shared" si="210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0">
        <f t="shared" si="209"/>
        <v>41484.330914351849</v>
      </c>
      <c r="T2231" s="10">
        <f t="shared" si="210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0">
        <f t="shared" si="209"/>
        <v>41724.547766203701</v>
      </c>
      <c r="T2232" s="10">
        <f t="shared" si="210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0">
        <f t="shared" si="209"/>
        <v>41423.577557870369</v>
      </c>
      <c r="T2233" s="10">
        <f t="shared" si="210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0">
        <f t="shared" si="209"/>
        <v>41806.460740740738</v>
      </c>
      <c r="T2234" s="10">
        <f t="shared" si="210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0">
        <f t="shared" si="209"/>
        <v>42331.045590277776</v>
      </c>
      <c r="T2235" s="10">
        <f t="shared" si="210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0">
        <f t="shared" si="209"/>
        <v>42710.491284722222</v>
      </c>
      <c r="T2236" s="10">
        <f t="shared" si="210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0">
        <f t="shared" si="209"/>
        <v>42061.688784722217</v>
      </c>
      <c r="T2237" s="10">
        <f t="shared" si="210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0">
        <f t="shared" si="209"/>
        <v>42371.283831018511</v>
      </c>
      <c r="T2238" s="10">
        <f t="shared" si="210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0">
        <f t="shared" si="209"/>
        <v>41914.669942129629</v>
      </c>
      <c r="T2239" s="10">
        <f t="shared" si="210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0">
        <f t="shared" si="209"/>
        <v>42774.28837962963</v>
      </c>
      <c r="T2240" s="10">
        <f t="shared" si="210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0">
        <f t="shared" si="209"/>
        <v>41572.625162037039</v>
      </c>
      <c r="T2241" s="10">
        <f t="shared" si="210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0">
        <f t="shared" si="209"/>
        <v>42452.492407407401</v>
      </c>
      <c r="T2242" s="10">
        <f t="shared" si="210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E2243/D2243</f>
        <v>8.0640000000000001</v>
      </c>
      <c r="P2243" s="6">
        <f t="shared" ref="P2243:P2306" si="212">E2243/L2243</f>
        <v>49.472392638036808</v>
      </c>
      <c r="Q2243" t="str">
        <f t="shared" ref="Q2243:Q2306" si="213">LEFT(N2243,SEARCH("/",N2243,1)-1)</f>
        <v>games</v>
      </c>
      <c r="R2243" t="str">
        <f t="shared" ref="R2243:R2306" si="214">RIGHT(N2243,LEN(N2243)-SEARCH("/",N2243))</f>
        <v>tabletop games</v>
      </c>
      <c r="S2243" s="10">
        <f t="shared" ref="S2243:S2306" si="215">(J2243/86400)+25569+(-8/24)</f>
        <v>42766.494212962956</v>
      </c>
      <c r="T2243" s="10">
        <f t="shared" ref="T2243:T2306" si="216">(I2243/86400)+25569+(-8/24)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0">
        <f t="shared" si="215"/>
        <v>41569.242280092592</v>
      </c>
      <c r="T2244" s="10">
        <f t="shared" si="216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0">
        <f t="shared" si="215"/>
        <v>42800.417708333327</v>
      </c>
      <c r="T2245" s="10">
        <f t="shared" si="216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0">
        <f t="shared" si="215"/>
        <v>42647.485486111109</v>
      </c>
      <c r="T2246" s="10">
        <f t="shared" si="216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0">
        <f t="shared" si="215"/>
        <v>41660.375196759254</v>
      </c>
      <c r="T2247" s="10">
        <f t="shared" si="216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0">
        <f t="shared" si="215"/>
        <v>42221.458449074074</v>
      </c>
      <c r="T2248" s="10">
        <f t="shared" si="216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0">
        <f t="shared" si="215"/>
        <v>42200.332928240743</v>
      </c>
      <c r="T2249" s="10">
        <f t="shared" si="216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0">
        <f t="shared" si="215"/>
        <v>42688.542569444442</v>
      </c>
      <c r="T2250" s="10">
        <f t="shared" si="216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0">
        <f t="shared" si="215"/>
        <v>41336.36996527778</v>
      </c>
      <c r="T2251" s="10">
        <f t="shared" si="216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0">
        <f t="shared" si="215"/>
        <v>42676.6721412037</v>
      </c>
      <c r="T2252" s="10">
        <f t="shared" si="216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0">
        <f t="shared" si="215"/>
        <v>41846.012465277774</v>
      </c>
      <c r="T2253" s="10">
        <f t="shared" si="216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0">
        <f t="shared" si="215"/>
        <v>42572.994652777772</v>
      </c>
      <c r="T2254" s="10">
        <f t="shared" si="216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0">
        <f t="shared" si="215"/>
        <v>42296.297997685186</v>
      </c>
      <c r="T2255" s="10">
        <f t="shared" si="216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0">
        <f t="shared" si="215"/>
        <v>42752.314444444441</v>
      </c>
      <c r="T2256" s="10">
        <f t="shared" si="216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0">
        <f t="shared" si="215"/>
        <v>42467.618645833332</v>
      </c>
      <c r="T2257" s="10">
        <f t="shared" si="216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0">
        <f t="shared" si="215"/>
        <v>42682.118587962956</v>
      </c>
      <c r="T2258" s="10">
        <f t="shared" si="216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0">
        <f t="shared" si="215"/>
        <v>42505.603344907409</v>
      </c>
      <c r="T2259" s="10">
        <f t="shared" si="216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0">
        <f t="shared" si="215"/>
        <v>42136.417673611104</v>
      </c>
      <c r="T2260" s="10">
        <f t="shared" si="216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0">
        <f t="shared" si="215"/>
        <v>42702.47148148148</v>
      </c>
      <c r="T2261" s="10">
        <f t="shared" si="216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0">
        <f t="shared" si="215"/>
        <v>41694.683449074073</v>
      </c>
      <c r="T2262" s="10">
        <f t="shared" si="216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0">
        <f t="shared" si="215"/>
        <v>42759.391435185178</v>
      </c>
      <c r="T2263" s="10">
        <f t="shared" si="216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0">
        <f t="shared" si="215"/>
        <v>41926.251828703702</v>
      </c>
      <c r="T2264" s="10">
        <f t="shared" si="216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0">
        <f t="shared" si="215"/>
        <v>42014.498993055553</v>
      </c>
      <c r="T2265" s="10">
        <f t="shared" si="216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0">
        <f t="shared" si="215"/>
        <v>42496.249004629623</v>
      </c>
      <c r="T2266" s="10">
        <f t="shared" si="216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0">
        <f t="shared" si="215"/>
        <v>42689.519756944443</v>
      </c>
      <c r="T2267" s="10">
        <f t="shared" si="216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0">
        <f t="shared" si="215"/>
        <v>42469.541574074072</v>
      </c>
      <c r="T2268" s="10">
        <f t="shared" si="216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0">
        <f t="shared" si="215"/>
        <v>41968.496493055551</v>
      </c>
      <c r="T2269" s="10">
        <f t="shared" si="216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0">
        <f t="shared" si="215"/>
        <v>42775.749016203707</v>
      </c>
      <c r="T2270" s="10">
        <f t="shared" si="216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0">
        <f t="shared" si="215"/>
        <v>42776.371099537035</v>
      </c>
      <c r="T2271" s="10">
        <f t="shared" si="216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0">
        <f t="shared" si="215"/>
        <v>42725.536030092589</v>
      </c>
      <c r="T2272" s="10">
        <f t="shared" si="216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0">
        <f t="shared" si="215"/>
        <v>42683.666712962957</v>
      </c>
      <c r="T2273" s="10">
        <f t="shared" si="216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0">
        <f t="shared" si="215"/>
        <v>42315.366157407407</v>
      </c>
      <c r="T2274" s="10">
        <f t="shared" si="216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0">
        <f t="shared" si="215"/>
        <v>42781.215763888882</v>
      </c>
      <c r="T2275" s="10">
        <f t="shared" si="216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0">
        <f t="shared" si="215"/>
        <v>41663.167326388888</v>
      </c>
      <c r="T2276" s="10">
        <f t="shared" si="216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0">
        <f t="shared" si="215"/>
        <v>41965.283321759256</v>
      </c>
      <c r="T2277" s="10">
        <f t="shared" si="216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0">
        <f t="shared" si="215"/>
        <v>41614.318159722221</v>
      </c>
      <c r="T2278" s="10">
        <f t="shared" si="216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0">
        <f t="shared" si="215"/>
        <v>40936.345173611109</v>
      </c>
      <c r="T2279" s="10">
        <f t="shared" si="216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0">
        <f t="shared" si="215"/>
        <v>42338.375775462962</v>
      </c>
      <c r="T2280" s="10">
        <f t="shared" si="216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0">
        <f t="shared" si="215"/>
        <v>42020.473368055558</v>
      </c>
      <c r="T2281" s="10">
        <f t="shared" si="216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0">
        <f t="shared" si="215"/>
        <v>42234.291562499995</v>
      </c>
      <c r="T2282" s="10">
        <f t="shared" si="216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0">
        <f t="shared" si="215"/>
        <v>40686.952511574069</v>
      </c>
      <c r="T2283" s="10">
        <f t="shared" si="216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0">
        <f t="shared" si="215"/>
        <v>42322.841273148144</v>
      </c>
      <c r="T2284" s="10">
        <f t="shared" si="216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0">
        <f t="shared" si="215"/>
        <v>40977.791712962957</v>
      </c>
      <c r="T2285" s="10">
        <f t="shared" si="216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0">
        <f t="shared" si="215"/>
        <v>40585.463483796295</v>
      </c>
      <c r="T2286" s="10">
        <f t="shared" si="216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0">
        <f t="shared" si="215"/>
        <v>41058.852349537039</v>
      </c>
      <c r="T2287" s="10">
        <f t="shared" si="216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0">
        <f t="shared" si="215"/>
        <v>41494.630254629628</v>
      </c>
      <c r="T2288" s="10">
        <f t="shared" si="216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0">
        <f t="shared" si="215"/>
        <v>41792.334027777775</v>
      </c>
      <c r="T2289" s="10">
        <f t="shared" si="216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0">
        <f t="shared" si="215"/>
        <v>41067.494085648148</v>
      </c>
      <c r="T2290" s="10">
        <f t="shared" si="216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0">
        <f t="shared" si="215"/>
        <v>41571.665046296293</v>
      </c>
      <c r="T2291" s="10">
        <f t="shared" si="216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0">
        <f t="shared" si="215"/>
        <v>40069.920486111107</v>
      </c>
      <c r="T2292" s="10">
        <f t="shared" si="216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0">
        <f t="shared" si="215"/>
        <v>40987.643726851849</v>
      </c>
      <c r="T2293" s="10">
        <f t="shared" si="216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0">
        <f t="shared" si="215"/>
        <v>40987.364305555551</v>
      </c>
      <c r="T2294" s="10">
        <f t="shared" si="216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0">
        <f t="shared" si="215"/>
        <v>41151.374988425923</v>
      </c>
      <c r="T2295" s="10">
        <f t="shared" si="216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0">
        <f t="shared" si="215"/>
        <v>41264.389814814815</v>
      </c>
      <c r="T2296" s="10">
        <f t="shared" si="216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0">
        <f t="shared" si="215"/>
        <v>41270.621018518512</v>
      </c>
      <c r="T2297" s="10">
        <f t="shared" si="216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0">
        <f t="shared" si="215"/>
        <v>40927.39844907407</v>
      </c>
      <c r="T2298" s="10">
        <f t="shared" si="216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0">
        <f t="shared" si="215"/>
        <v>40947.70890046296</v>
      </c>
      <c r="T2299" s="10">
        <f t="shared" si="216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0">
        <f t="shared" si="215"/>
        <v>41694.507326388884</v>
      </c>
      <c r="T2300" s="10">
        <f t="shared" si="216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0">
        <f t="shared" si="215"/>
        <v>40564.699178240735</v>
      </c>
      <c r="T2301" s="10">
        <f t="shared" si="216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0">
        <f t="shared" si="215"/>
        <v>41074.393703703703</v>
      </c>
      <c r="T2302" s="10">
        <f t="shared" si="216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0">
        <f t="shared" si="215"/>
        <v>41415.813611111109</v>
      </c>
      <c r="T2303" s="10">
        <f t="shared" si="216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0">
        <f t="shared" si="215"/>
        <v>41605.535115740735</v>
      </c>
      <c r="T2304" s="10">
        <f t="shared" si="216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0">
        <f t="shared" si="215"/>
        <v>40849.777731481481</v>
      </c>
      <c r="T2305" s="10">
        <f t="shared" si="216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0">
        <f t="shared" si="215"/>
        <v>40502.482534722221</v>
      </c>
      <c r="T2306" s="10">
        <f t="shared" si="216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E2307/D2307</f>
        <v>1.0122777777777778</v>
      </c>
      <c r="P2307" s="6">
        <f t="shared" ref="P2307:P2370" si="218">E2307/L2307</f>
        <v>109.10778443113773</v>
      </c>
      <c r="Q2307" t="str">
        <f t="shared" ref="Q2307:Q2370" si="219">LEFT(N2307,SEARCH("/",N2307,1)-1)</f>
        <v>music</v>
      </c>
      <c r="R2307" t="str">
        <f t="shared" ref="R2307:R2370" si="220">RIGHT(N2307,LEN(N2307)-SEARCH("/",N2307))</f>
        <v>indie rock</v>
      </c>
      <c r="S2307" s="10">
        <f t="shared" ref="S2307:S2370" si="221">(J2307/86400)+25569+(-8/24)</f>
        <v>41834.361944444441</v>
      </c>
      <c r="T2307" s="10">
        <f t="shared" ref="T2307:T2370" si="222">(I2307/86400)+25569+(-8/24)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0">
        <f t="shared" si="221"/>
        <v>40947.834826388884</v>
      </c>
      <c r="T2308" s="10">
        <f t="shared" si="222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0">
        <f t="shared" si="221"/>
        <v>41004.469131944446</v>
      </c>
      <c r="T2309" s="10">
        <f t="shared" si="222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0">
        <f t="shared" si="221"/>
        <v>41851.629583333335</v>
      </c>
      <c r="T2310" s="10">
        <f t="shared" si="222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0">
        <f t="shared" si="221"/>
        <v>41307.654363425921</v>
      </c>
      <c r="T2311" s="10">
        <f t="shared" si="222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0">
        <f t="shared" si="221"/>
        <v>41324.460821759254</v>
      </c>
      <c r="T2312" s="10">
        <f t="shared" si="222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0">
        <f t="shared" si="221"/>
        <v>41735.671168981477</v>
      </c>
      <c r="T2313" s="10">
        <f t="shared" si="222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0">
        <f t="shared" si="221"/>
        <v>41716.299513888887</v>
      </c>
      <c r="T2314" s="10">
        <f t="shared" si="222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0">
        <f t="shared" si="221"/>
        <v>41002.625300925924</v>
      </c>
      <c r="T2315" s="10">
        <f t="shared" si="222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0">
        <f t="shared" si="221"/>
        <v>41037.218252314815</v>
      </c>
      <c r="T2316" s="10">
        <f t="shared" si="222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0">
        <f t="shared" si="221"/>
        <v>41004.392858796295</v>
      </c>
      <c r="T2317" s="10">
        <f t="shared" si="222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0">
        <f t="shared" si="221"/>
        <v>40079.391782407409</v>
      </c>
      <c r="T2318" s="10">
        <f t="shared" si="222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0">
        <f t="shared" si="221"/>
        <v>40192.20890046296</v>
      </c>
      <c r="T2319" s="10">
        <f t="shared" si="222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0">
        <f t="shared" si="221"/>
        <v>40050.310347222221</v>
      </c>
      <c r="T2320" s="10">
        <f t="shared" si="222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0">
        <f t="shared" si="221"/>
        <v>41592.748668981476</v>
      </c>
      <c r="T2321" s="10">
        <f t="shared" si="222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0">
        <f t="shared" si="221"/>
        <v>41696.483796296292</v>
      </c>
      <c r="T2322" s="10">
        <f t="shared" si="222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0">
        <f t="shared" si="221"/>
        <v>42798.927094907405</v>
      </c>
      <c r="T2323" s="10">
        <f t="shared" si="222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0">
        <f t="shared" si="221"/>
        <v>42804.5621412037</v>
      </c>
      <c r="T2324" s="10">
        <f t="shared" si="222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0">
        <f t="shared" si="221"/>
        <v>42807.421840277777</v>
      </c>
      <c r="T2325" s="10">
        <f t="shared" si="222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0">
        <f t="shared" si="221"/>
        <v>42790.55190972222</v>
      </c>
      <c r="T2326" s="10">
        <f t="shared" si="222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0">
        <f t="shared" si="221"/>
        <v>42793.689016203702</v>
      </c>
      <c r="T2327" s="10">
        <f t="shared" si="222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0">
        <f t="shared" si="221"/>
        <v>42803.700787037036</v>
      </c>
      <c r="T2328" s="10">
        <f t="shared" si="222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0">
        <f t="shared" si="221"/>
        <v>41842.583796296291</v>
      </c>
      <c r="T2329" s="10">
        <f t="shared" si="222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0">
        <f t="shared" si="221"/>
        <v>42139.448344907403</v>
      </c>
      <c r="T2330" s="10">
        <f t="shared" si="222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0">
        <f t="shared" si="221"/>
        <v>41807.291041666664</v>
      </c>
      <c r="T2331" s="10">
        <f t="shared" si="222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0">
        <f t="shared" si="221"/>
        <v>42332.566469907404</v>
      </c>
      <c r="T2332" s="10">
        <f t="shared" si="222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0">
        <f t="shared" si="221"/>
        <v>41838.672337962962</v>
      </c>
      <c r="T2333" s="10">
        <f t="shared" si="222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0">
        <f t="shared" si="221"/>
        <v>42011.294803240737</v>
      </c>
      <c r="T2334" s="10">
        <f t="shared" si="222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0">
        <f t="shared" si="221"/>
        <v>41767.317013888889</v>
      </c>
      <c r="T2335" s="10">
        <f t="shared" si="222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0">
        <f t="shared" si="221"/>
        <v>41918.336782407401</v>
      </c>
      <c r="T2336" s="10">
        <f t="shared" si="222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0">
        <f t="shared" si="221"/>
        <v>41771.238923611112</v>
      </c>
      <c r="T2337" s="10">
        <f t="shared" si="222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0">
        <f t="shared" si="221"/>
        <v>41666.591377314813</v>
      </c>
      <c r="T2338" s="10">
        <f t="shared" si="222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0">
        <f t="shared" si="221"/>
        <v>41786.307210648149</v>
      </c>
      <c r="T2339" s="10">
        <f t="shared" si="222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0">
        <f t="shared" si="221"/>
        <v>41789.563472222224</v>
      </c>
      <c r="T2340" s="10">
        <f t="shared" si="222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0">
        <f t="shared" si="221"/>
        <v>42692.466539351844</v>
      </c>
      <c r="T2341" s="10">
        <f t="shared" si="222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0">
        <f t="shared" si="221"/>
        <v>42643.309467592589</v>
      </c>
      <c r="T2342" s="10">
        <f t="shared" si="222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0">
        <f t="shared" si="221"/>
        <v>42167.480370370373</v>
      </c>
      <c r="T2343" s="10">
        <f t="shared" si="222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0">
        <f t="shared" si="221"/>
        <v>41897.36886574074</v>
      </c>
      <c r="T2344" s="10">
        <f t="shared" si="222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0">
        <f t="shared" si="221"/>
        <v>42327.491956018515</v>
      </c>
      <c r="T2345" s="10">
        <f t="shared" si="222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0">
        <f t="shared" si="221"/>
        <v>42515.394317129627</v>
      </c>
      <c r="T2346" s="10">
        <f t="shared" si="222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0">
        <f t="shared" si="221"/>
        <v>42059.66847222222</v>
      </c>
      <c r="T2347" s="10">
        <f t="shared" si="222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0">
        <f t="shared" si="221"/>
        <v>42615.465636574074</v>
      </c>
      <c r="T2348" s="10">
        <f t="shared" si="222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0">
        <f t="shared" si="221"/>
        <v>42577.27402777777</v>
      </c>
      <c r="T2349" s="10">
        <f t="shared" si="222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0">
        <f t="shared" si="221"/>
        <v>42360.598819444444</v>
      </c>
      <c r="T2350" s="10">
        <f t="shared" si="222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0">
        <f t="shared" si="221"/>
        <v>42198.442453703705</v>
      </c>
      <c r="T2351" s="10">
        <f t="shared" si="222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0">
        <f t="shared" si="221"/>
        <v>42708.508912037032</v>
      </c>
      <c r="T2352" s="10">
        <f t="shared" si="222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0">
        <f t="shared" si="221"/>
        <v>42093.767812500002</v>
      </c>
      <c r="T2353" s="10">
        <f t="shared" si="222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0">
        <f t="shared" si="221"/>
        <v>42101.300370370365</v>
      </c>
      <c r="T2354" s="10">
        <f t="shared" si="222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0">
        <f t="shared" si="221"/>
        <v>42103.342847222222</v>
      </c>
      <c r="T2355" s="10">
        <f t="shared" si="222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0">
        <f t="shared" si="221"/>
        <v>41954.38958333333</v>
      </c>
      <c r="T2356" s="10">
        <f t="shared" si="222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0">
        <f t="shared" si="221"/>
        <v>42096.584907407407</v>
      </c>
      <c r="T2357" s="10">
        <f t="shared" si="222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0">
        <f t="shared" si="221"/>
        <v>42130.450277777774</v>
      </c>
      <c r="T2358" s="10">
        <f t="shared" si="222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0">
        <f t="shared" si="221"/>
        <v>42264.286782407406</v>
      </c>
      <c r="T2359" s="10">
        <f t="shared" si="222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0">
        <f t="shared" si="221"/>
        <v>41978.597638888888</v>
      </c>
      <c r="T2360" s="10">
        <f t="shared" si="222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0">
        <f t="shared" si="221"/>
        <v>42159.316249999996</v>
      </c>
      <c r="T2361" s="10">
        <f t="shared" si="222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0">
        <f t="shared" si="221"/>
        <v>42377.373611111114</v>
      </c>
      <c r="T2362" s="10">
        <f t="shared" si="222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0">
        <f t="shared" si="221"/>
        <v>42466.525555555556</v>
      </c>
      <c r="T2363" s="10">
        <f t="shared" si="222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0">
        <f t="shared" si="221"/>
        <v>41954.35497685185</v>
      </c>
      <c r="T2364" s="10">
        <f t="shared" si="222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0">
        <f t="shared" si="221"/>
        <v>42321.678240740737</v>
      </c>
      <c r="T2365" s="10">
        <f t="shared" si="222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0">
        <f t="shared" si="221"/>
        <v>42248.601342592585</v>
      </c>
      <c r="T2366" s="10">
        <f t="shared" si="222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0">
        <f t="shared" si="221"/>
        <v>42346.403067129628</v>
      </c>
      <c r="T2367" s="10">
        <f t="shared" si="222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0">
        <f t="shared" si="221"/>
        <v>42268.198298611103</v>
      </c>
      <c r="T2368" s="10">
        <f t="shared" si="222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0">
        <f t="shared" si="221"/>
        <v>42425.636759259258</v>
      </c>
      <c r="T2369" s="10">
        <f t="shared" si="222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0">
        <f t="shared" si="221"/>
        <v>42063.388483796291</v>
      </c>
      <c r="T2370" s="10">
        <f t="shared" si="222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E2371/D2371</f>
        <v>0</v>
      </c>
      <c r="P2371" s="6" t="e">
        <f t="shared" ref="P2371:P2434" si="224">E2371/L2371</f>
        <v>#DIV/0!</v>
      </c>
      <c r="Q2371" t="str">
        <f t="shared" ref="Q2371:Q2434" si="225">LEFT(N2371,SEARCH("/",N2371,1)-1)</f>
        <v>technology</v>
      </c>
      <c r="R2371" t="str">
        <f t="shared" ref="R2371:R2434" si="226">RIGHT(N2371,LEN(N2371)-SEARCH("/",N2371))</f>
        <v>web</v>
      </c>
      <c r="S2371" s="10">
        <f t="shared" ref="S2371:S2434" si="227">(J2371/86400)+25569+(-8/24)</f>
        <v>42380.47929398148</v>
      </c>
      <c r="T2371" s="10">
        <f t="shared" ref="T2371:T2434" si="228">(I2371/86400)+25569+(-8/24)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0">
        <f t="shared" si="227"/>
        <v>41960.855798611105</v>
      </c>
      <c r="T2372" s="10">
        <f t="shared" si="228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0">
        <f t="shared" si="227"/>
        <v>42150.444398148145</v>
      </c>
      <c r="T2373" s="10">
        <f t="shared" si="228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0">
        <f t="shared" si="227"/>
        <v>42087.735775462956</v>
      </c>
      <c r="T2374" s="10">
        <f t="shared" si="228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0">
        <f t="shared" si="227"/>
        <v>42215.328981481478</v>
      </c>
      <c r="T2375" s="10">
        <f t="shared" si="228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0">
        <f t="shared" si="227"/>
        <v>42017.509953703702</v>
      </c>
      <c r="T2376" s="10">
        <f t="shared" si="228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0">
        <f t="shared" si="227"/>
        <v>42592.502743055556</v>
      </c>
      <c r="T2377" s="10">
        <f t="shared" si="228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0">
        <f t="shared" si="227"/>
        <v>42318.592199074068</v>
      </c>
      <c r="T2378" s="10">
        <f t="shared" si="228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0">
        <f t="shared" si="227"/>
        <v>42669.536840277775</v>
      </c>
      <c r="T2379" s="10">
        <f t="shared" si="228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0">
        <f t="shared" si="227"/>
        <v>42212.679745370369</v>
      </c>
      <c r="T2380" s="10">
        <f t="shared" si="228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0">
        <f t="shared" si="227"/>
        <v>42236.683055555557</v>
      </c>
      <c r="T2381" s="10">
        <f t="shared" si="228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0">
        <f t="shared" si="227"/>
        <v>42248.459976851846</v>
      </c>
      <c r="T2382" s="10">
        <f t="shared" si="228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0">
        <f t="shared" si="227"/>
        <v>42074.602407407401</v>
      </c>
      <c r="T2383" s="10">
        <f t="shared" si="228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0">
        <f t="shared" si="227"/>
        <v>42194.854201388887</v>
      </c>
      <c r="T2384" s="10">
        <f t="shared" si="228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0">
        <f t="shared" si="227"/>
        <v>42026.723460648143</v>
      </c>
      <c r="T2385" s="10">
        <f t="shared" si="228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0">
        <f t="shared" si="227"/>
        <v>41926.734293981477</v>
      </c>
      <c r="T2386" s="10">
        <f t="shared" si="228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0">
        <f t="shared" si="227"/>
        <v>42191.368425925924</v>
      </c>
      <c r="T2387" s="10">
        <f t="shared" si="228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0">
        <f t="shared" si="227"/>
        <v>41954.504907407405</v>
      </c>
      <c r="T2388" s="10">
        <f t="shared" si="228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0">
        <f t="shared" si="227"/>
        <v>42528.293287037035</v>
      </c>
      <c r="T2389" s="10">
        <f t="shared" si="228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0">
        <f t="shared" si="227"/>
        <v>41989.520358796297</v>
      </c>
      <c r="T2390" s="10">
        <f t="shared" si="228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0">
        <f t="shared" si="227"/>
        <v>42179.320046296292</v>
      </c>
      <c r="T2391" s="10">
        <f t="shared" si="228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0">
        <f t="shared" si="227"/>
        <v>41967.928981481477</v>
      </c>
      <c r="T2392" s="10">
        <f t="shared" si="228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0">
        <f t="shared" si="227"/>
        <v>42064.461157407401</v>
      </c>
      <c r="T2393" s="10">
        <f t="shared" si="228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0">
        <f t="shared" si="227"/>
        <v>42275.787303240737</v>
      </c>
      <c r="T2394" s="10">
        <f t="shared" si="228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0">
        <f t="shared" si="227"/>
        <v>42194.315011574072</v>
      </c>
      <c r="T2395" s="10">
        <f t="shared" si="228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0">
        <f t="shared" si="227"/>
        <v>42031.02885416666</v>
      </c>
      <c r="T2396" s="10">
        <f t="shared" si="228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0">
        <f t="shared" si="227"/>
        <v>42716.788043981483</v>
      </c>
      <c r="T2397" s="10">
        <f t="shared" si="228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0">
        <f t="shared" si="227"/>
        <v>42262.515717592592</v>
      </c>
      <c r="T2398" s="10">
        <f t="shared" si="228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0">
        <f t="shared" si="227"/>
        <v>41976.551574074074</v>
      </c>
      <c r="T2399" s="10">
        <f t="shared" si="228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0">
        <f t="shared" si="227"/>
        <v>42157.583148148151</v>
      </c>
      <c r="T2400" s="10">
        <f t="shared" si="228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0">
        <f t="shared" si="227"/>
        <v>41956.519745370366</v>
      </c>
      <c r="T2401" s="10">
        <f t="shared" si="228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0">
        <f t="shared" si="227"/>
        <v>42443.934768518513</v>
      </c>
      <c r="T2402" s="10">
        <f t="shared" si="228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0">
        <f t="shared" si="227"/>
        <v>42374.489537037036</v>
      </c>
      <c r="T2403" s="10">
        <f t="shared" si="228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0">
        <f t="shared" si="227"/>
        <v>42107.34642361111</v>
      </c>
      <c r="T2404" s="10">
        <f t="shared" si="228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0">
        <f t="shared" si="227"/>
        <v>42399.54928240741</v>
      </c>
      <c r="T2405" s="10">
        <f t="shared" si="228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0">
        <f t="shared" si="227"/>
        <v>42341.706099537034</v>
      </c>
      <c r="T2406" s="10">
        <f t="shared" si="228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0">
        <f t="shared" si="227"/>
        <v>42595.252025462956</v>
      </c>
      <c r="T2407" s="10">
        <f t="shared" si="228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0">
        <f t="shared" si="227"/>
        <v>41982.777662037035</v>
      </c>
      <c r="T2408" s="10">
        <f t="shared" si="228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0">
        <f t="shared" si="227"/>
        <v>42082.242222222216</v>
      </c>
      <c r="T2409" s="10">
        <f t="shared" si="228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0">
        <f t="shared" si="227"/>
        <v>41918.80737268518</v>
      </c>
      <c r="T2410" s="10">
        <f t="shared" si="228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0">
        <f t="shared" si="227"/>
        <v>42204.542534722219</v>
      </c>
      <c r="T2411" s="10">
        <f t="shared" si="228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0">
        <f t="shared" si="227"/>
        <v>42224.074942129628</v>
      </c>
      <c r="T2412" s="10">
        <f t="shared" si="228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0">
        <f t="shared" si="227"/>
        <v>42211.399097222216</v>
      </c>
      <c r="T2413" s="10">
        <f t="shared" si="228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0">
        <f t="shared" si="227"/>
        <v>42655.403622685182</v>
      </c>
      <c r="T2414" s="10">
        <f t="shared" si="228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0">
        <f t="shared" si="227"/>
        <v>41759.776412037034</v>
      </c>
      <c r="T2415" s="10">
        <f t="shared" si="228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0">
        <f t="shared" si="227"/>
        <v>42198.361805555549</v>
      </c>
      <c r="T2416" s="10">
        <f t="shared" si="228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0">
        <f t="shared" si="227"/>
        <v>42536.529467592591</v>
      </c>
      <c r="T2417" s="10">
        <f t="shared" si="228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0">
        <f t="shared" si="227"/>
        <v>42019.404432870368</v>
      </c>
      <c r="T2418" s="10">
        <f t="shared" si="228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0">
        <f t="shared" si="227"/>
        <v>41831.550775462958</v>
      </c>
      <c r="T2419" s="10">
        <f t="shared" si="228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0">
        <f t="shared" si="227"/>
        <v>42027.523657407401</v>
      </c>
      <c r="T2420" s="10">
        <f t="shared" si="228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0">
        <f t="shared" si="227"/>
        <v>41993.404965277776</v>
      </c>
      <c r="T2421" s="10">
        <f t="shared" si="228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0">
        <f t="shared" si="227"/>
        <v>41892.695543981477</v>
      </c>
      <c r="T2422" s="10">
        <f t="shared" si="228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0">
        <f t="shared" si="227"/>
        <v>42026.354120370372</v>
      </c>
      <c r="T2423" s="10">
        <f t="shared" si="228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0">
        <f t="shared" si="227"/>
        <v>42044.391620370363</v>
      </c>
      <c r="T2424" s="10">
        <f t="shared" si="228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0">
        <f t="shared" si="227"/>
        <v>41974.371412037035</v>
      </c>
      <c r="T2425" s="10">
        <f t="shared" si="228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0">
        <f t="shared" si="227"/>
        <v>41909.559120370366</v>
      </c>
      <c r="T2426" s="10">
        <f t="shared" si="228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0">
        <f t="shared" si="227"/>
        <v>42502.580428240741</v>
      </c>
      <c r="T2427" s="10">
        <f t="shared" si="228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0">
        <f t="shared" si="227"/>
        <v>42163.836712962962</v>
      </c>
      <c r="T2428" s="10">
        <f t="shared" si="228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0">
        <f t="shared" si="227"/>
        <v>42411.985335648147</v>
      </c>
      <c r="T2429" s="10">
        <f t="shared" si="228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0">
        <f t="shared" si="227"/>
        <v>42045.450821759259</v>
      </c>
      <c r="T2430" s="10">
        <f t="shared" si="228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0">
        <f t="shared" si="227"/>
        <v>42734.545902777776</v>
      </c>
      <c r="T2431" s="10">
        <f t="shared" si="228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0">
        <f t="shared" si="227"/>
        <v>42381.797499999993</v>
      </c>
      <c r="T2432" s="10">
        <f t="shared" si="228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0">
        <f t="shared" si="227"/>
        <v>42488.766354166662</v>
      </c>
      <c r="T2433" s="10">
        <f t="shared" si="228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0">
        <f t="shared" si="227"/>
        <v>42040.885381944441</v>
      </c>
      <c r="T2434" s="10">
        <f t="shared" si="228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E2435/D2435</f>
        <v>0</v>
      </c>
      <c r="P2435" s="6" t="e">
        <f t="shared" ref="P2435:P2498" si="230">E2435/L2435</f>
        <v>#DIV/0!</v>
      </c>
      <c r="Q2435" t="str">
        <f t="shared" ref="Q2435:Q2498" si="231">LEFT(N2435,SEARCH("/",N2435,1)-1)</f>
        <v>food</v>
      </c>
      <c r="R2435" t="str">
        <f t="shared" ref="R2435:R2498" si="232">RIGHT(N2435,LEN(N2435)-SEARCH("/",N2435))</f>
        <v>food trucks</v>
      </c>
      <c r="S2435" s="10">
        <f t="shared" ref="S2435:S2498" si="233">(J2435/86400)+25569+(-8/24)</f>
        <v>42397.566469907404</v>
      </c>
      <c r="T2435" s="10">
        <f t="shared" ref="T2435:T2498" si="234">(I2435/86400)+25569+(-8/24)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0">
        <f t="shared" si="233"/>
        <v>42179.852708333332</v>
      </c>
      <c r="T2436" s="10">
        <f t="shared" si="234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0">
        <f t="shared" si="233"/>
        <v>42251.944282407407</v>
      </c>
      <c r="T2437" s="10">
        <f t="shared" si="234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0">
        <f t="shared" si="233"/>
        <v>42338.282060185178</v>
      </c>
      <c r="T2438" s="10">
        <f t="shared" si="234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0">
        <f t="shared" si="233"/>
        <v>42031.631805555553</v>
      </c>
      <c r="T2439" s="10">
        <f t="shared" si="234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0">
        <f t="shared" si="233"/>
        <v>42285.581736111104</v>
      </c>
      <c r="T2440" s="10">
        <f t="shared" si="234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0">
        <f t="shared" si="233"/>
        <v>42265.485289351847</v>
      </c>
      <c r="T2441" s="10">
        <f t="shared" si="234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0">
        <f t="shared" si="233"/>
        <v>42383.566122685188</v>
      </c>
      <c r="T2442" s="10">
        <f t="shared" si="234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0">
        <f t="shared" si="233"/>
        <v>42186.792291666665</v>
      </c>
      <c r="T2443" s="10">
        <f t="shared" si="234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0">
        <f t="shared" si="233"/>
        <v>42052.333657407406</v>
      </c>
      <c r="T2444" s="10">
        <f t="shared" si="234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0">
        <f t="shared" si="233"/>
        <v>41836.291921296295</v>
      </c>
      <c r="T2445" s="10">
        <f t="shared" si="234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0">
        <f t="shared" si="233"/>
        <v>42485.42119212963</v>
      </c>
      <c r="T2446" s="10">
        <f t="shared" si="234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0">
        <f t="shared" si="233"/>
        <v>42242.856724537036</v>
      </c>
      <c r="T2447" s="10">
        <f t="shared" si="234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0">
        <f t="shared" si="233"/>
        <v>42670.269340277773</v>
      </c>
      <c r="T2448" s="10">
        <f t="shared" si="234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0">
        <f t="shared" si="233"/>
        <v>42654.13649305555</v>
      </c>
      <c r="T2449" s="10">
        <f t="shared" si="234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0">
        <f t="shared" si="233"/>
        <v>42606.982789351845</v>
      </c>
      <c r="T2450" s="10">
        <f t="shared" si="234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0">
        <f t="shared" si="233"/>
        <v>41942.809201388889</v>
      </c>
      <c r="T2451" s="10">
        <f t="shared" si="234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0">
        <f t="shared" si="233"/>
        <v>41901.739074074074</v>
      </c>
      <c r="T2452" s="10">
        <f t="shared" si="234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0">
        <f t="shared" si="233"/>
        <v>42779.575115740743</v>
      </c>
      <c r="T2453" s="10">
        <f t="shared" si="234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0">
        <f t="shared" si="233"/>
        <v>42338.510416666664</v>
      </c>
      <c r="T2454" s="10">
        <f t="shared" si="234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0">
        <f t="shared" si="233"/>
        <v>42738.358900462961</v>
      </c>
      <c r="T2455" s="10">
        <f t="shared" si="234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0">
        <f t="shared" si="233"/>
        <v>42769.868148148147</v>
      </c>
      <c r="T2456" s="10">
        <f t="shared" si="234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0">
        <f t="shared" si="233"/>
        <v>42452.448495370372</v>
      </c>
      <c r="T2457" s="10">
        <f t="shared" si="234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0">
        <f t="shared" si="233"/>
        <v>42761.627766203703</v>
      </c>
      <c r="T2458" s="10">
        <f t="shared" si="234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0">
        <f t="shared" si="233"/>
        <v>42423.269166666665</v>
      </c>
      <c r="T2459" s="10">
        <f t="shared" si="234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0">
        <f t="shared" si="233"/>
        <v>42495.538402777776</v>
      </c>
      <c r="T2460" s="10">
        <f t="shared" si="234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0">
        <f t="shared" si="233"/>
        <v>42407.304224537038</v>
      </c>
      <c r="T2461" s="10">
        <f t="shared" si="234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0">
        <f t="shared" si="233"/>
        <v>42703.853784722225</v>
      </c>
      <c r="T2462" s="10">
        <f t="shared" si="234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0">
        <f t="shared" si="233"/>
        <v>40783.679363425923</v>
      </c>
      <c r="T2463" s="10">
        <f t="shared" si="234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0">
        <f t="shared" si="233"/>
        <v>41088.852962962963</v>
      </c>
      <c r="T2464" s="10">
        <f t="shared" si="234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0">
        <f t="shared" si="233"/>
        <v>41340.778067129628</v>
      </c>
      <c r="T2465" s="10">
        <f t="shared" si="234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0">
        <f t="shared" si="233"/>
        <v>42248.567094907405</v>
      </c>
      <c r="T2466" s="10">
        <f t="shared" si="234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0">
        <f t="shared" si="233"/>
        <v>41145.385972222219</v>
      </c>
      <c r="T2467" s="10">
        <f t="shared" si="234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0">
        <f t="shared" si="233"/>
        <v>41372.769131944442</v>
      </c>
      <c r="T2468" s="10">
        <f t="shared" si="234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0">
        <f t="shared" si="233"/>
        <v>41025.540868055556</v>
      </c>
      <c r="T2469" s="10">
        <f t="shared" si="234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0">
        <f t="shared" si="233"/>
        <v>41173.820844907408</v>
      </c>
      <c r="T2470" s="10">
        <f t="shared" si="234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0">
        <f t="shared" si="233"/>
        <v>40557.096400462957</v>
      </c>
      <c r="T2471" s="10">
        <f t="shared" si="234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0">
        <f t="shared" si="233"/>
        <v>41022.741377314815</v>
      </c>
      <c r="T2472" s="10">
        <f t="shared" si="234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0">
        <f t="shared" si="233"/>
        <v>40893.659629629627</v>
      </c>
      <c r="T2473" s="10">
        <f t="shared" si="234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0">
        <f t="shared" si="233"/>
        <v>40353.782175925924</v>
      </c>
      <c r="T2474" s="10">
        <f t="shared" si="234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0">
        <f t="shared" si="233"/>
        <v>41193.415150462963</v>
      </c>
      <c r="T2475" s="10">
        <f t="shared" si="234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0">
        <f t="shared" si="233"/>
        <v>40416.67796296296</v>
      </c>
      <c r="T2476" s="10">
        <f t="shared" si="234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0">
        <f t="shared" si="233"/>
        <v>40309.954340277771</v>
      </c>
      <c r="T2477" s="10">
        <f t="shared" si="234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0">
        <f t="shared" si="233"/>
        <v>41912.995023148142</v>
      </c>
      <c r="T2478" s="10">
        <f t="shared" si="234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0">
        <f t="shared" si="233"/>
        <v>41088.358159722222</v>
      </c>
      <c r="T2479" s="10">
        <f t="shared" si="234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0">
        <f t="shared" si="233"/>
        <v>41257.617048611108</v>
      </c>
      <c r="T2480" s="10">
        <f t="shared" si="234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0">
        <f t="shared" si="233"/>
        <v>41107.393449074072</v>
      </c>
      <c r="T2481" s="10">
        <f t="shared" si="234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0">
        <f t="shared" si="233"/>
        <v>42227.602824074071</v>
      </c>
      <c r="T2482" s="10">
        <f t="shared" si="234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0">
        <f t="shared" si="233"/>
        <v>40999.312592592592</v>
      </c>
      <c r="T2483" s="10">
        <f t="shared" si="234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0">
        <f t="shared" si="233"/>
        <v>40711.448877314811</v>
      </c>
      <c r="T2484" s="10">
        <f t="shared" si="234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0">
        <f t="shared" si="233"/>
        <v>40970.416701388887</v>
      </c>
      <c r="T2485" s="10">
        <f t="shared" si="234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0">
        <f t="shared" si="233"/>
        <v>40771.583368055552</v>
      </c>
      <c r="T2486" s="10">
        <f t="shared" si="234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0">
        <f t="shared" si="233"/>
        <v>40793.665266203701</v>
      </c>
      <c r="T2487" s="10">
        <f t="shared" si="234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0">
        <f t="shared" si="233"/>
        <v>40991.374722222223</v>
      </c>
      <c r="T2488" s="10">
        <f t="shared" si="234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0">
        <f t="shared" si="233"/>
        <v>41025.749965277777</v>
      </c>
      <c r="T2489" s="10">
        <f t="shared" si="234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0">
        <f t="shared" si="233"/>
        <v>40833.299861111111</v>
      </c>
      <c r="T2490" s="10">
        <f t="shared" si="234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0">
        <f t="shared" si="233"/>
        <v>41373.356932870367</v>
      </c>
      <c r="T2491" s="10">
        <f t="shared" si="234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0">
        <f t="shared" si="233"/>
        <v>41022.89439814815</v>
      </c>
      <c r="T2492" s="10">
        <f t="shared" si="234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0">
        <f t="shared" si="233"/>
        <v>40542.505949074075</v>
      </c>
      <c r="T2493" s="10">
        <f t="shared" si="234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0">
        <f t="shared" si="233"/>
        <v>41024.652638888889</v>
      </c>
      <c r="T2494" s="10">
        <f t="shared" si="234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0">
        <f t="shared" si="233"/>
        <v>41347.834953703699</v>
      </c>
      <c r="T2495" s="10">
        <f t="shared" si="234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0">
        <f t="shared" si="233"/>
        <v>41022.311851851853</v>
      </c>
      <c r="T2496" s="10">
        <f t="shared" si="234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0">
        <f t="shared" si="233"/>
        <v>41036.613136574073</v>
      </c>
      <c r="T2497" s="10">
        <f t="shared" si="234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0">
        <f t="shared" si="233"/>
        <v>41327.663101851846</v>
      </c>
      <c r="T2498" s="10">
        <f t="shared" si="234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E2499/D2499</f>
        <v>1.127715</v>
      </c>
      <c r="P2499" s="6">
        <f t="shared" ref="P2499:P2562" si="236">E2499/L2499</f>
        <v>80.551071428571419</v>
      </c>
      <c r="Q2499" t="str">
        <f t="shared" ref="Q2499:Q2562" si="237">LEFT(N2499,SEARCH("/",N2499,1)-1)</f>
        <v>music</v>
      </c>
      <c r="R2499" t="str">
        <f t="shared" ref="R2499:R2562" si="238">RIGHT(N2499,LEN(N2499)-SEARCH("/",N2499))</f>
        <v>indie rock</v>
      </c>
      <c r="S2499" s="10">
        <f t="shared" ref="S2499:S2562" si="239">(J2499/86400)+25569+(-8/24)</f>
        <v>40730.545578703699</v>
      </c>
      <c r="T2499" s="10">
        <f t="shared" ref="T2499:T2562" si="240">(I2499/86400)+25569+(-8/24)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0">
        <f t="shared" si="239"/>
        <v>42017.634108796294</v>
      </c>
      <c r="T2500" s="10">
        <f t="shared" si="240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0">
        <f t="shared" si="239"/>
        <v>41226.315243055556</v>
      </c>
      <c r="T2501" s="10">
        <f t="shared" si="240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0">
        <f t="shared" si="239"/>
        <v>41053.439525462956</v>
      </c>
      <c r="T2502" s="10">
        <f t="shared" si="240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0">
        <f t="shared" si="239"/>
        <v>42244.443333333336</v>
      </c>
      <c r="T2503" s="10">
        <f t="shared" si="240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0">
        <f t="shared" si="239"/>
        <v>41858.492106481477</v>
      </c>
      <c r="T2504" s="10">
        <f t="shared" si="240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0">
        <f t="shared" si="239"/>
        <v>42498.566064814811</v>
      </c>
      <c r="T2505" s="10">
        <f t="shared" si="240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0">
        <f t="shared" si="239"/>
        <v>41927.682106481479</v>
      </c>
      <c r="T2506" s="10">
        <f t="shared" si="240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0">
        <f t="shared" si="239"/>
        <v>42046.722407407404</v>
      </c>
      <c r="T2507" s="10">
        <f t="shared" si="240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0">
        <f t="shared" si="239"/>
        <v>42257.963761574072</v>
      </c>
      <c r="T2508" s="10">
        <f t="shared" si="240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0">
        <f t="shared" si="239"/>
        <v>42104.739629629628</v>
      </c>
      <c r="T2509" s="10">
        <f t="shared" si="240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0">
        <f t="shared" si="239"/>
        <v>41835.618449074071</v>
      </c>
      <c r="T2510" s="10">
        <f t="shared" si="240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0">
        <f t="shared" si="239"/>
        <v>42058.476261574069</v>
      </c>
      <c r="T2511" s="10">
        <f t="shared" si="240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0">
        <f t="shared" si="239"/>
        <v>42078.664027777777</v>
      </c>
      <c r="T2512" s="10">
        <f t="shared" si="240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0">
        <f t="shared" si="239"/>
        <v>42371.113576388881</v>
      </c>
      <c r="T2513" s="10">
        <f t="shared" si="240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0">
        <f t="shared" si="239"/>
        <v>41971.543530092589</v>
      </c>
      <c r="T2514" s="10">
        <f t="shared" si="240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0">
        <f t="shared" si="239"/>
        <v>42731.673483796294</v>
      </c>
      <c r="T2515" s="10">
        <f t="shared" si="240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0">
        <f t="shared" si="239"/>
        <v>41854.056446759256</v>
      </c>
      <c r="T2516" s="10">
        <f t="shared" si="240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0">
        <f t="shared" si="239"/>
        <v>42027.50640046296</v>
      </c>
      <c r="T2517" s="10">
        <f t="shared" si="240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0">
        <f t="shared" si="239"/>
        <v>41942.320046296292</v>
      </c>
      <c r="T2518" s="10">
        <f t="shared" si="240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0">
        <f t="shared" si="239"/>
        <v>42052.469097222223</v>
      </c>
      <c r="T2519" s="10">
        <f t="shared" si="240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0">
        <f t="shared" si="239"/>
        <v>41926.347546296296</v>
      </c>
      <c r="T2520" s="10">
        <f t="shared" si="240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0">
        <f t="shared" si="239"/>
        <v>41808.821805555555</v>
      </c>
      <c r="T2521" s="10">
        <f t="shared" si="240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0">
        <f t="shared" si="239"/>
        <v>42612.267187500001</v>
      </c>
      <c r="T2522" s="10">
        <f t="shared" si="240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0">
        <f t="shared" si="239"/>
        <v>42269.63450231481</v>
      </c>
      <c r="T2523" s="10">
        <f t="shared" si="240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0">
        <f t="shared" si="239"/>
        <v>42460.240277777775</v>
      </c>
      <c r="T2524" s="10">
        <f t="shared" si="240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0">
        <f t="shared" si="239"/>
        <v>41930.642268518517</v>
      </c>
      <c r="T2525" s="10">
        <f t="shared" si="240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0">
        <f t="shared" si="239"/>
        <v>41961.474039351851</v>
      </c>
      <c r="T2526" s="10">
        <f t="shared" si="240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0">
        <f t="shared" si="239"/>
        <v>41058.511238425919</v>
      </c>
      <c r="T2527" s="10">
        <f t="shared" si="240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0">
        <f t="shared" si="239"/>
        <v>41952.757800925923</v>
      </c>
      <c r="T2528" s="10">
        <f t="shared" si="240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0">
        <f t="shared" si="239"/>
        <v>41546.417719907404</v>
      </c>
      <c r="T2529" s="10">
        <f t="shared" si="240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0">
        <f t="shared" si="239"/>
        <v>42217.501192129632</v>
      </c>
      <c r="T2530" s="10">
        <f t="shared" si="240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0">
        <f t="shared" si="239"/>
        <v>40947.747395833328</v>
      </c>
      <c r="T2531" s="10">
        <f t="shared" si="240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0">
        <f t="shared" si="239"/>
        <v>42081.531307870369</v>
      </c>
      <c r="T2532" s="10">
        <f t="shared" si="240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0">
        <f t="shared" si="239"/>
        <v>42208.346689814811</v>
      </c>
      <c r="T2533" s="10">
        <f t="shared" si="240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0">
        <f t="shared" si="239"/>
        <v>41107.515810185185</v>
      </c>
      <c r="T2534" s="10">
        <f t="shared" si="240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0">
        <f t="shared" si="239"/>
        <v>41304.417951388888</v>
      </c>
      <c r="T2535" s="10">
        <f t="shared" si="240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0">
        <f t="shared" si="239"/>
        <v>40127.367037037031</v>
      </c>
      <c r="T2536" s="10">
        <f t="shared" si="240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0">
        <f t="shared" si="239"/>
        <v>41943.457696759258</v>
      </c>
      <c r="T2537" s="10">
        <f t="shared" si="240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0">
        <f t="shared" si="239"/>
        <v>41463.77275462963</v>
      </c>
      <c r="T2538" s="10">
        <f t="shared" si="240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0">
        <f t="shared" si="239"/>
        <v>40696.315451388888</v>
      </c>
      <c r="T2539" s="10">
        <f t="shared" si="240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0">
        <f t="shared" si="239"/>
        <v>41298.176631944443</v>
      </c>
      <c r="T2540" s="10">
        <f t="shared" si="240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0">
        <f t="shared" si="239"/>
        <v>41977.568888888891</v>
      </c>
      <c r="T2541" s="10">
        <f t="shared" si="240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0">
        <f t="shared" si="239"/>
        <v>40785.341678240737</v>
      </c>
      <c r="T2542" s="10">
        <f t="shared" si="240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0">
        <f t="shared" si="239"/>
        <v>41483.115949074076</v>
      </c>
      <c r="T2543" s="10">
        <f t="shared" si="240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0">
        <f t="shared" si="239"/>
        <v>41509.093252314815</v>
      </c>
      <c r="T2544" s="10">
        <f t="shared" si="240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0">
        <f t="shared" si="239"/>
        <v>40513.774282407401</v>
      </c>
      <c r="T2545" s="10">
        <f t="shared" si="240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0">
        <f t="shared" si="239"/>
        <v>41068.1871412037</v>
      </c>
      <c r="T2546" s="10">
        <f t="shared" si="240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0">
        <f t="shared" si="239"/>
        <v>42026.804837962962</v>
      </c>
      <c r="T2547" s="10">
        <f t="shared" si="240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0">
        <f t="shared" si="239"/>
        <v>41524.525219907409</v>
      </c>
      <c r="T2548" s="10">
        <f t="shared" si="240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0">
        <f t="shared" si="239"/>
        <v>40973.439849537033</v>
      </c>
      <c r="T2549" s="10">
        <f t="shared" si="240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0">
        <f t="shared" si="239"/>
        <v>42618.292094907403</v>
      </c>
      <c r="T2550" s="10">
        <f t="shared" si="240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0">
        <f t="shared" si="239"/>
        <v>41390.424421296295</v>
      </c>
      <c r="T2551" s="10">
        <f t="shared" si="240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0">
        <f t="shared" si="239"/>
        <v>42228.300995370366</v>
      </c>
      <c r="T2552" s="10">
        <f t="shared" si="240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0">
        <f t="shared" si="239"/>
        <v>40960.918807870366</v>
      </c>
      <c r="T2553" s="10">
        <f t="shared" si="240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0">
        <f t="shared" si="239"/>
        <v>42769.476631944439</v>
      </c>
      <c r="T2554" s="10">
        <f t="shared" si="240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0">
        <f t="shared" si="239"/>
        <v>41112.865821759253</v>
      </c>
      <c r="T2555" s="10">
        <f t="shared" si="240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0">
        <f t="shared" si="239"/>
        <v>42124.744942129626</v>
      </c>
      <c r="T2556" s="10">
        <f t="shared" si="240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0">
        <f t="shared" si="239"/>
        <v>41026.32167824074</v>
      </c>
      <c r="T2557" s="10">
        <f t="shared" si="240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0">
        <f t="shared" si="239"/>
        <v>41222.658067129625</v>
      </c>
      <c r="T2558" s="10">
        <f t="shared" si="240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0">
        <f t="shared" si="239"/>
        <v>41744.411874999998</v>
      </c>
      <c r="T2559" s="10">
        <f t="shared" si="240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0">
        <f t="shared" si="239"/>
        <v>42093.526689814811</v>
      </c>
      <c r="T2560" s="10">
        <f t="shared" si="240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0">
        <f t="shared" si="239"/>
        <v>40829.540324074071</v>
      </c>
      <c r="T2561" s="10">
        <f t="shared" si="240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0">
        <f t="shared" si="239"/>
        <v>42039.617754629631</v>
      </c>
      <c r="T2562" s="10">
        <f t="shared" si="240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E2563/D2563</f>
        <v>0</v>
      </c>
      <c r="P2563" s="6" t="e">
        <f t="shared" ref="P2563:P2626" si="242">E2563/L2563</f>
        <v>#DIV/0!</v>
      </c>
      <c r="Q2563" t="str">
        <f t="shared" ref="Q2563:Q2626" si="243">LEFT(N2563,SEARCH("/",N2563,1)-1)</f>
        <v>food</v>
      </c>
      <c r="R2563" t="str">
        <f t="shared" ref="R2563:R2626" si="244">RIGHT(N2563,LEN(N2563)-SEARCH("/",N2563))</f>
        <v>food trucks</v>
      </c>
      <c r="S2563" s="10">
        <f t="shared" ref="S2563:S2626" si="245">(J2563/86400)+25569+(-8/24)</f>
        <v>42260.195474537039</v>
      </c>
      <c r="T2563" s="10">
        <f t="shared" ref="T2563:T2626" si="246">(I2563/86400)+25569+(-8/24)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0">
        <f t="shared" si="245"/>
        <v>42594.191423611112</v>
      </c>
      <c r="T2564" s="10">
        <f t="shared" si="246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0">
        <f t="shared" si="245"/>
        <v>42154.806145833332</v>
      </c>
      <c r="T2565" s="10">
        <f t="shared" si="246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0">
        <f t="shared" si="245"/>
        <v>41821.70716435185</v>
      </c>
      <c r="T2566" s="10">
        <f t="shared" si="246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0">
        <f t="shared" si="245"/>
        <v>42440.317002314812</v>
      </c>
      <c r="T2567" s="10">
        <f t="shared" si="246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0">
        <f t="shared" si="245"/>
        <v>41842.647546296292</v>
      </c>
      <c r="T2568" s="10">
        <f t="shared" si="246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0">
        <f t="shared" si="245"/>
        <v>42087.545578703699</v>
      </c>
      <c r="T2569" s="10">
        <f t="shared" si="246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0">
        <f t="shared" si="245"/>
        <v>42584.33326388889</v>
      </c>
      <c r="T2570" s="10">
        <f t="shared" si="246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0">
        <f t="shared" si="245"/>
        <v>42233.772129629629</v>
      </c>
      <c r="T2571" s="10">
        <f t="shared" si="246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0">
        <f t="shared" si="245"/>
        <v>42744.569849537038</v>
      </c>
      <c r="T2572" s="10">
        <f t="shared" si="246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0">
        <f t="shared" si="245"/>
        <v>42449.008344907408</v>
      </c>
      <c r="T2573" s="10">
        <f t="shared" si="246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0">
        <f t="shared" si="245"/>
        <v>42076.786076388882</v>
      </c>
      <c r="T2574" s="10">
        <f t="shared" si="246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0">
        <f t="shared" si="245"/>
        <v>41829.258668981478</v>
      </c>
      <c r="T2575" s="10">
        <f t="shared" si="246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0">
        <f t="shared" si="245"/>
        <v>42487.492418981477</v>
      </c>
      <c r="T2576" s="10">
        <f t="shared" si="246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0">
        <f t="shared" si="245"/>
        <v>41985.775393518517</v>
      </c>
      <c r="T2577" s="10">
        <f t="shared" si="246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0">
        <f t="shared" si="245"/>
        <v>42059.676469907405</v>
      </c>
      <c r="T2578" s="10">
        <f t="shared" si="246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0">
        <f t="shared" si="245"/>
        <v>41830.487233796295</v>
      </c>
      <c r="T2579" s="10">
        <f t="shared" si="246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0">
        <f t="shared" si="245"/>
        <v>42237.689571759256</v>
      </c>
      <c r="T2580" s="10">
        <f t="shared" si="246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0">
        <f t="shared" si="245"/>
        <v>41837.496562499997</v>
      </c>
      <c r="T2581" s="10">
        <f t="shared" si="246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0">
        <f t="shared" si="245"/>
        <v>42109.993090277778</v>
      </c>
      <c r="T2582" s="10">
        <f t="shared" si="246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0">
        <f t="shared" si="245"/>
        <v>42294.295115740737</v>
      </c>
      <c r="T2583" s="10">
        <f t="shared" si="246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0">
        <f t="shared" si="245"/>
        <v>42642.655486111107</v>
      </c>
      <c r="T2584" s="10">
        <f t="shared" si="246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0">
        <f t="shared" si="245"/>
        <v>42019.436111111114</v>
      </c>
      <c r="T2585" s="10">
        <f t="shared" si="246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0">
        <f t="shared" si="245"/>
        <v>42139.839918981474</v>
      </c>
      <c r="T2586" s="10">
        <f t="shared" si="246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0">
        <f t="shared" si="245"/>
        <v>41795.629999999997</v>
      </c>
      <c r="T2587" s="10">
        <f t="shared" si="246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0">
        <f t="shared" si="245"/>
        <v>42332.996944444443</v>
      </c>
      <c r="T2588" s="10">
        <f t="shared" si="246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0">
        <f t="shared" si="245"/>
        <v>42338.342048611106</v>
      </c>
      <c r="T2589" s="10">
        <f t="shared" si="246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0">
        <f t="shared" si="245"/>
        <v>42042.342893518515</v>
      </c>
      <c r="T2590" s="10">
        <f t="shared" si="246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0">
        <f t="shared" si="245"/>
        <v>42422.202858796292</v>
      </c>
      <c r="T2591" s="10">
        <f t="shared" si="246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0">
        <f t="shared" si="245"/>
        <v>42388.255752314813</v>
      </c>
      <c r="T2592" s="10">
        <f t="shared" si="246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0">
        <f t="shared" si="245"/>
        <v>42382.573194444441</v>
      </c>
      <c r="T2593" s="10">
        <f t="shared" si="246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0">
        <f t="shared" si="245"/>
        <v>41887.467835648145</v>
      </c>
      <c r="T2594" s="10">
        <f t="shared" si="246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0">
        <f t="shared" si="245"/>
        <v>42089.511874999997</v>
      </c>
      <c r="T2595" s="10">
        <f t="shared" si="246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0">
        <f t="shared" si="245"/>
        <v>41828.634583333333</v>
      </c>
      <c r="T2596" s="10">
        <f t="shared" si="246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0">
        <f t="shared" si="245"/>
        <v>42759.910879629628</v>
      </c>
      <c r="T2597" s="10">
        <f t="shared" si="246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0">
        <f t="shared" si="245"/>
        <v>41828.33112268518</v>
      </c>
      <c r="T2598" s="10">
        <f t="shared" si="246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0">
        <f t="shared" si="245"/>
        <v>42510.008298611108</v>
      </c>
      <c r="T2599" s="10">
        <f t="shared" si="246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0">
        <f t="shared" si="245"/>
        <v>42240.506956018515</v>
      </c>
      <c r="T2600" s="10">
        <f t="shared" si="246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0">
        <f t="shared" si="245"/>
        <v>41809.420682870368</v>
      </c>
      <c r="T2601" s="10">
        <f t="shared" si="246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0">
        <f t="shared" si="245"/>
        <v>42394.567129629628</v>
      </c>
      <c r="T2602" s="10">
        <f t="shared" si="246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0">
        <f t="shared" si="245"/>
        <v>41150.568854166668</v>
      </c>
      <c r="T2603" s="10">
        <f t="shared" si="246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0">
        <f t="shared" si="245"/>
        <v>41915.413981481477</v>
      </c>
      <c r="T2604" s="10">
        <f t="shared" si="246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0">
        <f t="shared" si="245"/>
        <v>41617.579328703701</v>
      </c>
      <c r="T2605" s="10">
        <f t="shared" si="246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0">
        <f t="shared" si="245"/>
        <v>40997.717858796292</v>
      </c>
      <c r="T2606" s="10">
        <f t="shared" si="246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0">
        <f t="shared" si="245"/>
        <v>42508.20821759259</v>
      </c>
      <c r="T2607" s="10">
        <f t="shared" si="246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0">
        <f t="shared" si="245"/>
        <v>41726.379421296289</v>
      </c>
      <c r="T2608" s="10">
        <f t="shared" si="246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0">
        <f t="shared" si="245"/>
        <v>42184.541342592587</v>
      </c>
      <c r="T2609" s="10">
        <f t="shared" si="246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0">
        <f t="shared" si="245"/>
        <v>42767.468379629623</v>
      </c>
      <c r="T2610" s="10">
        <f t="shared" si="246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0">
        <f t="shared" si="245"/>
        <v>41074.90452546296</v>
      </c>
      <c r="T2611" s="10">
        <f t="shared" si="246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0">
        <f t="shared" si="245"/>
        <v>42564.547743055555</v>
      </c>
      <c r="T2612" s="10">
        <f t="shared" si="246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0">
        <f t="shared" si="245"/>
        <v>42704.002476851849</v>
      </c>
      <c r="T2613" s="10">
        <f t="shared" si="246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0">
        <f t="shared" si="245"/>
        <v>41981.809837962959</v>
      </c>
      <c r="T2614" s="10">
        <f t="shared" si="246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0">
        <f t="shared" si="245"/>
        <v>41143.484884259255</v>
      </c>
      <c r="T2615" s="10">
        <f t="shared" si="246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0">
        <f t="shared" si="245"/>
        <v>41730.375138888885</v>
      </c>
      <c r="T2616" s="10">
        <f t="shared" si="246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0">
        <f t="shared" si="245"/>
        <v>42453.163935185185</v>
      </c>
      <c r="T2617" s="10">
        <f t="shared" si="246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0">
        <f t="shared" si="245"/>
        <v>42211.661215277774</v>
      </c>
      <c r="T2618" s="10">
        <f t="shared" si="246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0">
        <f t="shared" si="245"/>
        <v>41902.541099537033</v>
      </c>
      <c r="T2619" s="10">
        <f t="shared" si="246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0">
        <f t="shared" si="245"/>
        <v>42279.459039351852</v>
      </c>
      <c r="T2620" s="10">
        <f t="shared" si="246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0">
        <f t="shared" si="245"/>
        <v>42273.55097222222</v>
      </c>
      <c r="T2621" s="10">
        <f t="shared" si="246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0">
        <f t="shared" si="245"/>
        <v>42250.833819444444</v>
      </c>
      <c r="T2622" s="10">
        <f t="shared" si="246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0">
        <f t="shared" si="245"/>
        <v>42115.414212962962</v>
      </c>
      <c r="T2623" s="10">
        <f t="shared" si="246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0">
        <f t="shared" si="245"/>
        <v>42689.409907407404</v>
      </c>
      <c r="T2624" s="10">
        <f t="shared" si="246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0">
        <f t="shared" si="245"/>
        <v>42691.923217592594</v>
      </c>
      <c r="T2625" s="10">
        <f t="shared" si="246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0">
        <f t="shared" si="245"/>
        <v>41144.088217592587</v>
      </c>
      <c r="T2626" s="10">
        <f t="shared" si="246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E2627/D2627</f>
        <v>9.56</v>
      </c>
      <c r="P2627" s="6">
        <f t="shared" ref="P2627:P2690" si="248">E2627/L2627</f>
        <v>27.576923076923077</v>
      </c>
      <c r="Q2627" t="str">
        <f t="shared" ref="Q2627:Q2690" si="249">LEFT(N2627,SEARCH("/",N2627,1)-1)</f>
        <v>technology</v>
      </c>
      <c r="R2627" t="str">
        <f t="shared" ref="R2627:R2690" si="250">RIGHT(N2627,LEN(N2627)-SEARCH("/",N2627))</f>
        <v>space exploration</v>
      </c>
      <c r="S2627" s="10">
        <f t="shared" ref="S2627:S2690" si="251">(J2627/86400)+25569+(-8/24)</f>
        <v>42658.476944444446</v>
      </c>
      <c r="T2627" s="10">
        <f t="shared" ref="T2627:T2690" si="252">(I2627/86400)+25569+(-8/24)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0">
        <f t="shared" si="251"/>
        <v>42128.29478009259</v>
      </c>
      <c r="T2628" s="10">
        <f t="shared" si="252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0">
        <f t="shared" si="251"/>
        <v>42304.496076388888</v>
      </c>
      <c r="T2629" s="10">
        <f t="shared" si="252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0">
        <f t="shared" si="251"/>
        <v>41953.632719907408</v>
      </c>
      <c r="T2630" s="10">
        <f t="shared" si="252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0">
        <f t="shared" si="251"/>
        <v>42108.205115740733</v>
      </c>
      <c r="T2631" s="10">
        <f t="shared" si="252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0">
        <f t="shared" si="251"/>
        <v>42523.772129629629</v>
      </c>
      <c r="T2632" s="10">
        <f t="shared" si="252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0">
        <f t="shared" si="251"/>
        <v>42217.835960648146</v>
      </c>
      <c r="T2633" s="10">
        <f t="shared" si="252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0">
        <f t="shared" si="251"/>
        <v>42493.728460648148</v>
      </c>
      <c r="T2634" s="10">
        <f t="shared" si="252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0">
        <f t="shared" si="251"/>
        <v>41667.489953703705</v>
      </c>
      <c r="T2635" s="10">
        <f t="shared" si="252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0">
        <f t="shared" si="251"/>
        <v>42612.323159722218</v>
      </c>
      <c r="T2636" s="10">
        <f t="shared" si="252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0">
        <f t="shared" si="251"/>
        <v>42037.617604166669</v>
      </c>
      <c r="T2637" s="10">
        <f t="shared" si="252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0">
        <f t="shared" si="251"/>
        <v>42636.281412037039</v>
      </c>
      <c r="T2638" s="10">
        <f t="shared" si="252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0">
        <f t="shared" si="251"/>
        <v>42639.216145833336</v>
      </c>
      <c r="T2639" s="10">
        <f t="shared" si="252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0">
        <f t="shared" si="251"/>
        <v>41989.57980324074</v>
      </c>
      <c r="T2640" s="10">
        <f t="shared" si="252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0">
        <f t="shared" si="251"/>
        <v>42024.531805555554</v>
      </c>
      <c r="T2641" s="10">
        <f t="shared" si="252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0">
        <f t="shared" si="251"/>
        <v>42102.827245370368</v>
      </c>
      <c r="T2642" s="10">
        <f t="shared" si="252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0">
        <f t="shared" si="251"/>
        <v>41880.493784722217</v>
      </c>
      <c r="T2643" s="10">
        <f t="shared" si="252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0">
        <f t="shared" si="251"/>
        <v>42535.91328703703</v>
      </c>
      <c r="T2644" s="10">
        <f t="shared" si="252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0">
        <f t="shared" si="251"/>
        <v>42689.249016203707</v>
      </c>
      <c r="T2645" s="10">
        <f t="shared" si="252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0">
        <f t="shared" si="251"/>
        <v>42774.458738425928</v>
      </c>
      <c r="T2646" s="10">
        <f t="shared" si="252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0">
        <f t="shared" si="251"/>
        <v>41921.509293981479</v>
      </c>
      <c r="T2647" s="10">
        <f t="shared" si="252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0">
        <f t="shared" si="251"/>
        <v>42225.97996527778</v>
      </c>
      <c r="T2648" s="10">
        <f t="shared" si="252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0">
        <f t="shared" si="251"/>
        <v>42199.928460648145</v>
      </c>
      <c r="T2649" s="10">
        <f t="shared" si="252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0">
        <f t="shared" si="251"/>
        <v>42408.381481481476</v>
      </c>
      <c r="T2650" s="10">
        <f t="shared" si="252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0">
        <f t="shared" si="251"/>
        <v>42341.663668981484</v>
      </c>
      <c r="T2651" s="10">
        <f t="shared" si="252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0">
        <f t="shared" si="251"/>
        <v>42695.291006944441</v>
      </c>
      <c r="T2652" s="10">
        <f t="shared" si="252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0">
        <f t="shared" si="251"/>
        <v>42327.472326388888</v>
      </c>
      <c r="T2653" s="10">
        <f t="shared" si="252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0">
        <f t="shared" si="251"/>
        <v>41952.825520833336</v>
      </c>
      <c r="T2654" s="10">
        <f t="shared" si="252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0">
        <f t="shared" si="251"/>
        <v>41771.318599537037</v>
      </c>
      <c r="T2655" s="10">
        <f t="shared" si="252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0">
        <f t="shared" si="251"/>
        <v>42055.267662037033</v>
      </c>
      <c r="T2656" s="10">
        <f t="shared" si="252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0">
        <f t="shared" si="251"/>
        <v>42381.532951388886</v>
      </c>
      <c r="T2657" s="10">
        <f t="shared" si="252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0">
        <f t="shared" si="251"/>
        <v>42767.355185185188</v>
      </c>
      <c r="T2658" s="10">
        <f t="shared" si="252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0">
        <f t="shared" si="251"/>
        <v>42551.595520833333</v>
      </c>
      <c r="T2659" s="10">
        <f t="shared" si="252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0">
        <f t="shared" si="251"/>
        <v>42551.550856481474</v>
      </c>
      <c r="T2660" s="10">
        <f t="shared" si="252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0">
        <f t="shared" si="251"/>
        <v>42081.736226851848</v>
      </c>
      <c r="T2661" s="10">
        <f t="shared" si="252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0">
        <f t="shared" si="251"/>
        <v>42272.379837962959</v>
      </c>
      <c r="T2662" s="10">
        <f t="shared" si="252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0">
        <f t="shared" si="251"/>
        <v>41542.625115740739</v>
      </c>
      <c r="T2663" s="10">
        <f t="shared" si="252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0">
        <f t="shared" si="251"/>
        <v>42207.413344907407</v>
      </c>
      <c r="T2664" s="10">
        <f t="shared" si="252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0">
        <f t="shared" si="251"/>
        <v>42222.28943287037</v>
      </c>
      <c r="T2665" s="10">
        <f t="shared" si="252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0">
        <f t="shared" si="251"/>
        <v>42312.692094907405</v>
      </c>
      <c r="T2666" s="10">
        <f t="shared" si="252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0">
        <f t="shared" si="251"/>
        <v>42083.562199074069</v>
      </c>
      <c r="T2667" s="10">
        <f t="shared" si="252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0">
        <f t="shared" si="251"/>
        <v>42235.43100694444</v>
      </c>
      <c r="T2668" s="10">
        <f t="shared" si="252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0">
        <f t="shared" si="251"/>
        <v>42380.592777777776</v>
      </c>
      <c r="T2669" s="10">
        <f t="shared" si="252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0">
        <f t="shared" si="251"/>
        <v>42275.255381944444</v>
      </c>
      <c r="T2670" s="10">
        <f t="shared" si="252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0">
        <f t="shared" si="251"/>
        <v>42318.702499999992</v>
      </c>
      <c r="T2671" s="10">
        <f t="shared" si="252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0">
        <f t="shared" si="251"/>
        <v>41820.687268518515</v>
      </c>
      <c r="T2672" s="10">
        <f t="shared" si="252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0">
        <f t="shared" si="251"/>
        <v>41962.41569444444</v>
      </c>
      <c r="T2673" s="10">
        <f t="shared" si="252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0">
        <f t="shared" si="251"/>
        <v>42344.550810185181</v>
      </c>
      <c r="T2674" s="10">
        <f t="shared" si="252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0">
        <f t="shared" si="251"/>
        <v>41912.208321759259</v>
      </c>
      <c r="T2675" s="10">
        <f t="shared" si="252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0">
        <f t="shared" si="251"/>
        <v>42529.299421296295</v>
      </c>
      <c r="T2676" s="10">
        <f t="shared" si="252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0">
        <f t="shared" si="251"/>
        <v>41923.524178240739</v>
      </c>
      <c r="T2677" s="10">
        <f t="shared" si="252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0">
        <f t="shared" si="251"/>
        <v>42482.291365740741</v>
      </c>
      <c r="T2678" s="10">
        <f t="shared" si="252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0">
        <f t="shared" si="251"/>
        <v>41792.696099537039</v>
      </c>
      <c r="T2679" s="10">
        <f t="shared" si="252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0">
        <f t="shared" si="251"/>
        <v>42241.464872685181</v>
      </c>
      <c r="T2680" s="10">
        <f t="shared" si="252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0">
        <f t="shared" si="251"/>
        <v>42032.667754629627</v>
      </c>
      <c r="T2681" s="10">
        <f t="shared" si="252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0">
        <f t="shared" si="251"/>
        <v>42435.878368055557</v>
      </c>
      <c r="T2682" s="10">
        <f t="shared" si="252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0">
        <f t="shared" si="251"/>
        <v>41805.561921296292</v>
      </c>
      <c r="T2683" s="10">
        <f t="shared" si="252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0">
        <f t="shared" si="251"/>
        <v>41932.538657407407</v>
      </c>
      <c r="T2684" s="10">
        <f t="shared" si="252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0">
        <f t="shared" si="251"/>
        <v>42034.421759259254</v>
      </c>
      <c r="T2685" s="10">
        <f t="shared" si="252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0">
        <f t="shared" si="251"/>
        <v>41820.581307870372</v>
      </c>
      <c r="T2686" s="10">
        <f t="shared" si="252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0">
        <f t="shared" si="251"/>
        <v>42061.362615740734</v>
      </c>
      <c r="T2687" s="10">
        <f t="shared" si="252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0">
        <f t="shared" si="251"/>
        <v>41892.641469907401</v>
      </c>
      <c r="T2688" s="10">
        <f t="shared" si="252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0">
        <f t="shared" si="251"/>
        <v>42154.306921296295</v>
      </c>
      <c r="T2689" s="10">
        <f t="shared" si="252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0">
        <f t="shared" si="251"/>
        <v>42027.785532407404</v>
      </c>
      <c r="T2690" s="10">
        <f t="shared" si="252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E2691/D2691</f>
        <v>2.8571428571428571E-5</v>
      </c>
      <c r="P2691" s="6">
        <f t="shared" ref="P2691:P2754" si="254">E2691/L2691</f>
        <v>1</v>
      </c>
      <c r="Q2691" t="str">
        <f t="shared" ref="Q2691:Q2754" si="255">LEFT(N2691,SEARCH("/",N2691,1)-1)</f>
        <v>food</v>
      </c>
      <c r="R2691" t="str">
        <f t="shared" ref="R2691:R2754" si="256">RIGHT(N2691,LEN(N2691)-SEARCH("/",N2691))</f>
        <v>food trucks</v>
      </c>
      <c r="S2691" s="10">
        <f t="shared" ref="S2691:S2754" si="257">(J2691/86400)+25569+(-8/24)</f>
        <v>42551.62835648148</v>
      </c>
      <c r="T2691" s="10">
        <f t="shared" ref="T2691:T2754" si="258">(I2691/86400)+25569+(-8/24)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0">
        <f t="shared" si="257"/>
        <v>42112.77171296296</v>
      </c>
      <c r="T2692" s="10">
        <f t="shared" si="258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0">
        <f t="shared" si="257"/>
        <v>42089.390706018516</v>
      </c>
      <c r="T2693" s="10">
        <f t="shared" si="258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0">
        <f t="shared" si="257"/>
        <v>42058.000694444439</v>
      </c>
      <c r="T2694" s="10">
        <f t="shared" si="258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0">
        <f t="shared" si="257"/>
        <v>41833.805162037032</v>
      </c>
      <c r="T2695" s="10">
        <f t="shared" si="258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0">
        <f t="shared" si="257"/>
        <v>41877.807164351849</v>
      </c>
      <c r="T2696" s="10">
        <f t="shared" si="258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0">
        <f t="shared" si="257"/>
        <v>42047.848587962959</v>
      </c>
      <c r="T2697" s="10">
        <f t="shared" si="258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0">
        <f t="shared" si="257"/>
        <v>41964.511111111111</v>
      </c>
      <c r="T2698" s="10">
        <f t="shared" si="258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0">
        <f t="shared" si="257"/>
        <v>42187.606747685182</v>
      </c>
      <c r="T2699" s="10">
        <f t="shared" si="258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0">
        <f t="shared" si="257"/>
        <v>41787.564907407403</v>
      </c>
      <c r="T2700" s="10">
        <f t="shared" si="258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0">
        <f t="shared" si="257"/>
        <v>41829.563229166662</v>
      </c>
      <c r="T2701" s="10">
        <f t="shared" si="258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0">
        <f t="shared" si="257"/>
        <v>41870.541342592587</v>
      </c>
      <c r="T2702" s="10">
        <f t="shared" si="258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0">
        <f t="shared" si="257"/>
        <v>42801.441365740735</v>
      </c>
      <c r="T2703" s="10">
        <f t="shared" si="258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0">
        <f t="shared" si="257"/>
        <v>42800.468483796292</v>
      </c>
      <c r="T2704" s="10">
        <f t="shared" si="258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0">
        <f t="shared" si="257"/>
        <v>42756.356828703698</v>
      </c>
      <c r="T2705" s="10">
        <f t="shared" si="258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0">
        <f t="shared" si="257"/>
        <v>42787.529097222221</v>
      </c>
      <c r="T2706" s="10">
        <f t="shared" si="258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0">
        <f t="shared" si="257"/>
        <v>42773.58284722222</v>
      </c>
      <c r="T2707" s="10">
        <f t="shared" si="258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0">
        <f t="shared" si="257"/>
        <v>41898.961608796293</v>
      </c>
      <c r="T2708" s="10">
        <f t="shared" si="258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0">
        <f t="shared" si="257"/>
        <v>41391.449571759258</v>
      </c>
      <c r="T2709" s="10">
        <f t="shared" si="258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0">
        <f t="shared" si="257"/>
        <v>42512.364884259259</v>
      </c>
      <c r="T2710" s="10">
        <f t="shared" si="258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0">
        <f t="shared" si="257"/>
        <v>42611.816446759258</v>
      </c>
      <c r="T2711" s="10">
        <f t="shared" si="258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0">
        <f t="shared" si="257"/>
        <v>41827.896157407406</v>
      </c>
      <c r="T2712" s="10">
        <f t="shared" si="258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0">
        <f t="shared" si="257"/>
        <v>41780.411921296291</v>
      </c>
      <c r="T2713" s="10">
        <f t="shared" si="258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0">
        <f t="shared" si="257"/>
        <v>41431.728703703702</v>
      </c>
      <c r="T2714" s="10">
        <f t="shared" si="258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0">
        <f t="shared" si="257"/>
        <v>42322.320416666662</v>
      </c>
      <c r="T2715" s="10">
        <f t="shared" si="258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0">
        <f t="shared" si="257"/>
        <v>42629.321712962956</v>
      </c>
      <c r="T2716" s="10">
        <f t="shared" si="258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0">
        <f t="shared" si="257"/>
        <v>42387.065138888887</v>
      </c>
      <c r="T2717" s="10">
        <f t="shared" si="258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0">
        <f t="shared" si="257"/>
        <v>42254.999918981477</v>
      </c>
      <c r="T2718" s="10">
        <f t="shared" si="258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0">
        <f t="shared" si="257"/>
        <v>41934.581585648142</v>
      </c>
      <c r="T2719" s="10">
        <f t="shared" si="258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0">
        <f t="shared" si="257"/>
        <v>42465.263252314813</v>
      </c>
      <c r="T2720" s="10">
        <f t="shared" si="258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0">
        <f t="shared" si="257"/>
        <v>42417.697847222218</v>
      </c>
      <c r="T2721" s="10">
        <f t="shared" si="258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0">
        <f t="shared" si="257"/>
        <v>42655.132557870369</v>
      </c>
      <c r="T2722" s="10">
        <f t="shared" si="258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0">
        <f t="shared" si="257"/>
        <v>41493.210625</v>
      </c>
      <c r="T2723" s="10">
        <f t="shared" si="258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0">
        <f t="shared" si="257"/>
        <v>42704.52376157407</v>
      </c>
      <c r="T2724" s="10">
        <f t="shared" si="258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0">
        <f t="shared" si="257"/>
        <v>41944.505648148144</v>
      </c>
      <c r="T2725" s="10">
        <f t="shared" si="258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0">
        <f t="shared" si="257"/>
        <v>42198.993738425925</v>
      </c>
      <c r="T2726" s="10">
        <f t="shared" si="258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0">
        <f t="shared" si="257"/>
        <v>42745.41128472222</v>
      </c>
      <c r="T2727" s="10">
        <f t="shared" si="258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0">
        <f t="shared" si="257"/>
        <v>42452.246655092589</v>
      </c>
      <c r="T2728" s="10">
        <f t="shared" si="258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0">
        <f t="shared" si="257"/>
        <v>42198.343321759261</v>
      </c>
      <c r="T2729" s="10">
        <f t="shared" si="258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0">
        <f t="shared" si="257"/>
        <v>42333.266597222224</v>
      </c>
      <c r="T2730" s="10">
        <f t="shared" si="258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0">
        <f t="shared" si="257"/>
        <v>42094.907372685186</v>
      </c>
      <c r="T2731" s="10">
        <f t="shared" si="258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0">
        <f t="shared" si="257"/>
        <v>41351.208043981482</v>
      </c>
      <c r="T2732" s="10">
        <f t="shared" si="258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0">
        <f t="shared" si="257"/>
        <v>41872.192384259259</v>
      </c>
      <c r="T2733" s="10">
        <f t="shared" si="258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0">
        <f t="shared" si="257"/>
        <v>41389.474861111106</v>
      </c>
      <c r="T2734" s="10">
        <f t="shared" si="258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0">
        <f t="shared" si="257"/>
        <v>42043.939513888887</v>
      </c>
      <c r="T2735" s="10">
        <f t="shared" si="258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0">
        <f t="shared" si="257"/>
        <v>42626.335555555554</v>
      </c>
      <c r="T2736" s="10">
        <f t="shared" si="258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0">
        <f t="shared" si="257"/>
        <v>41315.787615740737</v>
      </c>
      <c r="T2737" s="10">
        <f t="shared" si="258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0">
        <f t="shared" si="257"/>
        <v>41722.333020833328</v>
      </c>
      <c r="T2738" s="10">
        <f t="shared" si="258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0">
        <f t="shared" si="257"/>
        <v>41611.584340277775</v>
      </c>
      <c r="T2739" s="10">
        <f t="shared" si="258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0">
        <f t="shared" si="257"/>
        <v>42619.810231481482</v>
      </c>
      <c r="T2740" s="10">
        <f t="shared" si="258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0">
        <f t="shared" si="257"/>
        <v>41719.554594907408</v>
      </c>
      <c r="T2741" s="10">
        <f t="shared" si="258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0">
        <f t="shared" si="257"/>
        <v>42044.698518518511</v>
      </c>
      <c r="T2742" s="10">
        <f t="shared" si="258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0">
        <f t="shared" si="257"/>
        <v>41911.324097222219</v>
      </c>
      <c r="T2743" s="10">
        <f t="shared" si="258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0">
        <f t="shared" si="257"/>
        <v>41030.386423611111</v>
      </c>
      <c r="T2744" s="10">
        <f t="shared" si="258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0">
        <f t="shared" si="257"/>
        <v>42631.995451388888</v>
      </c>
      <c r="T2745" s="10">
        <f t="shared" si="258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0">
        <f t="shared" si="257"/>
        <v>40937.729143518518</v>
      </c>
      <c r="T2746" s="10">
        <f t="shared" si="258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0">
        <f t="shared" si="257"/>
        <v>41044.654722222222</v>
      </c>
      <c r="T2747" s="10">
        <f t="shared" si="258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0">
        <f t="shared" si="257"/>
        <v>41850.44804398148</v>
      </c>
      <c r="T2748" s="10">
        <f t="shared" si="258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0">
        <f t="shared" si="257"/>
        <v>41044.314780092587</v>
      </c>
      <c r="T2749" s="10">
        <f t="shared" si="258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0">
        <f t="shared" si="257"/>
        <v>42585.377337962964</v>
      </c>
      <c r="T2750" s="10">
        <f t="shared" si="258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0">
        <f t="shared" si="257"/>
        <v>42068.46570601852</v>
      </c>
      <c r="T2751" s="10">
        <f t="shared" si="258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0">
        <f t="shared" si="257"/>
        <v>41078.566493055558</v>
      </c>
      <c r="T2752" s="10">
        <f t="shared" si="258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0">
        <f t="shared" si="257"/>
        <v>41747.553726851846</v>
      </c>
      <c r="T2753" s="10">
        <f t="shared" si="258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0">
        <f t="shared" si="257"/>
        <v>40855.431759259256</v>
      </c>
      <c r="T2754" s="10">
        <f t="shared" si="258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E2755/D2755</f>
        <v>0.19</v>
      </c>
      <c r="P2755" s="6">
        <f t="shared" ref="P2755:P2818" si="260">E2755/L2755</f>
        <v>47.5</v>
      </c>
      <c r="Q2755" t="str">
        <f t="shared" ref="Q2755:Q2818" si="261">LEFT(N2755,SEARCH("/",N2755,1)-1)</f>
        <v>publishing</v>
      </c>
      <c r="R2755" t="str">
        <f t="shared" ref="R2755:R2818" si="262">RIGHT(N2755,LEN(N2755)-SEARCH("/",N2755))</f>
        <v>children's books</v>
      </c>
      <c r="S2755" s="10">
        <f t="shared" ref="S2755:S2818" si="263">(J2755/86400)+25569+(-8/24)</f>
        <v>41117.567395833328</v>
      </c>
      <c r="T2755" s="10">
        <f t="shared" ref="T2755:T2818" si="264">(I2755/86400)+25569+(-8/24)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0">
        <f t="shared" si="263"/>
        <v>41863.302673611106</v>
      </c>
      <c r="T2756" s="10">
        <f t="shared" si="264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0">
        <f t="shared" si="263"/>
        <v>42072.457488425927</v>
      </c>
      <c r="T2757" s="10">
        <f t="shared" si="264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0">
        <f t="shared" si="263"/>
        <v>41620.567141203697</v>
      </c>
      <c r="T2758" s="10">
        <f t="shared" si="264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0">
        <f t="shared" si="263"/>
        <v>42573.323287037034</v>
      </c>
      <c r="T2759" s="10">
        <f t="shared" si="264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0">
        <f t="shared" si="263"/>
        <v>42639.10859953703</v>
      </c>
      <c r="T2760" s="10">
        <f t="shared" si="264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0">
        <f t="shared" si="263"/>
        <v>42524.033171296294</v>
      </c>
      <c r="T2761" s="10">
        <f t="shared" si="264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0">
        <f t="shared" si="263"/>
        <v>41415.127986111111</v>
      </c>
      <c r="T2762" s="10">
        <f t="shared" si="264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0">
        <f t="shared" si="263"/>
        <v>41246.73024305555</v>
      </c>
      <c r="T2763" s="10">
        <f t="shared" si="264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0">
        <f t="shared" si="263"/>
        <v>40926.703645833331</v>
      </c>
      <c r="T2764" s="10">
        <f t="shared" si="264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0">
        <f t="shared" si="263"/>
        <v>41373.246342592589</v>
      </c>
      <c r="T2765" s="10">
        <f t="shared" si="264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0">
        <f t="shared" si="263"/>
        <v>41029.958692129629</v>
      </c>
      <c r="T2766" s="10">
        <f t="shared" si="264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0">
        <f t="shared" si="263"/>
        <v>41194.245694444442</v>
      </c>
      <c r="T2767" s="10">
        <f t="shared" si="264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0">
        <f t="shared" si="263"/>
        <v>40736.334699074076</v>
      </c>
      <c r="T2768" s="10">
        <f t="shared" si="264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0">
        <f t="shared" si="263"/>
        <v>42172.625578703701</v>
      </c>
      <c r="T2769" s="10">
        <f t="shared" si="264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0">
        <f t="shared" si="263"/>
        <v>40967.2815162037</v>
      </c>
      <c r="T2770" s="10">
        <f t="shared" si="264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0">
        <f t="shared" si="263"/>
        <v>41745.492939814816</v>
      </c>
      <c r="T2771" s="10">
        <f t="shared" si="264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0">
        <f t="shared" si="263"/>
        <v>41686.371874999997</v>
      </c>
      <c r="T2772" s="10">
        <f t="shared" si="264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0">
        <f t="shared" si="263"/>
        <v>41257.198379629626</v>
      </c>
      <c r="T2773" s="10">
        <f t="shared" si="264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0">
        <f t="shared" si="263"/>
        <v>41537.535810185182</v>
      </c>
      <c r="T2774" s="10">
        <f t="shared" si="264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0">
        <f t="shared" si="263"/>
        <v>42474.531493055554</v>
      </c>
      <c r="T2775" s="10">
        <f t="shared" si="264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0">
        <f t="shared" si="263"/>
        <v>41310.793148148143</v>
      </c>
      <c r="T2776" s="10">
        <f t="shared" si="264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0">
        <f t="shared" si="263"/>
        <v>40862.680023148147</v>
      </c>
      <c r="T2777" s="10">
        <f t="shared" si="264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0">
        <f t="shared" si="263"/>
        <v>42135.963842592588</v>
      </c>
      <c r="T2778" s="10">
        <f t="shared" si="264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0">
        <f t="shared" si="263"/>
        <v>42172.335694444446</v>
      </c>
      <c r="T2779" s="10">
        <f t="shared" si="264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0">
        <f t="shared" si="263"/>
        <v>41846.644745370366</v>
      </c>
      <c r="T2780" s="10">
        <f t="shared" si="264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0">
        <f t="shared" si="263"/>
        <v>42300.252557870372</v>
      </c>
      <c r="T2781" s="10">
        <f t="shared" si="264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0">
        <f t="shared" si="263"/>
        <v>42774.114444444444</v>
      </c>
      <c r="T2782" s="10">
        <f t="shared" si="264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0">
        <f t="shared" si="263"/>
        <v>42018.608263888884</v>
      </c>
      <c r="T2783" s="10">
        <f t="shared" si="264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0">
        <f t="shared" si="263"/>
        <v>42026.591643518514</v>
      </c>
      <c r="T2784" s="10">
        <f t="shared" si="264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0">
        <f t="shared" si="263"/>
        <v>42103.201921296299</v>
      </c>
      <c r="T2785" s="10">
        <f t="shared" si="264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0">
        <f t="shared" si="263"/>
        <v>41920.454201388886</v>
      </c>
      <c r="T2786" s="10">
        <f t="shared" si="264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0">
        <f t="shared" si="263"/>
        <v>42557.856099537035</v>
      </c>
      <c r="T2787" s="10">
        <f t="shared" si="264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0">
        <f t="shared" si="263"/>
        <v>41815.235879629625</v>
      </c>
      <c r="T2788" s="10">
        <f t="shared" si="264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0">
        <f t="shared" si="263"/>
        <v>41807.865185185183</v>
      </c>
      <c r="T2789" s="10">
        <f t="shared" si="264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0">
        <f t="shared" si="263"/>
        <v>42550.36855324074</v>
      </c>
      <c r="T2790" s="10">
        <f t="shared" si="264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0">
        <f t="shared" si="263"/>
        <v>42055.679791666662</v>
      </c>
      <c r="T2791" s="10">
        <f t="shared" si="264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0">
        <f t="shared" si="263"/>
        <v>42016.605358796289</v>
      </c>
      <c r="T2792" s="10">
        <f t="shared" si="264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0">
        <f t="shared" si="263"/>
        <v>42591.566655092589</v>
      </c>
      <c r="T2793" s="10">
        <f t="shared" si="264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0">
        <f t="shared" si="263"/>
        <v>42182.897673611107</v>
      </c>
      <c r="T2794" s="10">
        <f t="shared" si="264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0">
        <f t="shared" si="263"/>
        <v>42176.085706018515</v>
      </c>
      <c r="T2795" s="10">
        <f t="shared" si="264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0">
        <f t="shared" si="263"/>
        <v>42416.35832175926</v>
      </c>
      <c r="T2796" s="10">
        <f t="shared" si="264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0">
        <f t="shared" si="263"/>
        <v>41780.192604166667</v>
      </c>
      <c r="T2797" s="10">
        <f t="shared" si="264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0">
        <f t="shared" si="263"/>
        <v>41795.194768518515</v>
      </c>
      <c r="T2798" s="10">
        <f t="shared" si="264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0">
        <f t="shared" si="263"/>
        <v>41798.606944444444</v>
      </c>
      <c r="T2799" s="10">
        <f t="shared" si="264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0">
        <f t="shared" si="263"/>
        <v>42201.341678240737</v>
      </c>
      <c r="T2800" s="10">
        <f t="shared" si="264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0">
        <f t="shared" si="263"/>
        <v>42506.93136574074</v>
      </c>
      <c r="T2801" s="10">
        <f t="shared" si="264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0">
        <f t="shared" si="263"/>
        <v>41948.219513888886</v>
      </c>
      <c r="T2802" s="10">
        <f t="shared" si="264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0">
        <f t="shared" si="263"/>
        <v>41899.909826388888</v>
      </c>
      <c r="T2803" s="10">
        <f t="shared" si="264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0">
        <f t="shared" si="263"/>
        <v>42192.313738425924</v>
      </c>
      <c r="T2804" s="10">
        <f t="shared" si="264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0">
        <f t="shared" si="263"/>
        <v>42157.732361111113</v>
      </c>
      <c r="T2805" s="10">
        <f t="shared" si="264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0">
        <f t="shared" si="263"/>
        <v>41881.120254629626</v>
      </c>
      <c r="T2806" s="10">
        <f t="shared" si="264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0">
        <f t="shared" si="263"/>
        <v>42213.1721412037</v>
      </c>
      <c r="T2807" s="10">
        <f t="shared" si="264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0">
        <f t="shared" si="263"/>
        <v>42184.933912037035</v>
      </c>
      <c r="T2808" s="10">
        <f t="shared" si="264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0">
        <f t="shared" si="263"/>
        <v>42154.539791666662</v>
      </c>
      <c r="T2809" s="10">
        <f t="shared" si="264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0">
        <f t="shared" si="263"/>
        <v>42208.513136574074</v>
      </c>
      <c r="T2810" s="10">
        <f t="shared" si="264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0">
        <f t="shared" si="263"/>
        <v>42451.163483796299</v>
      </c>
      <c r="T2811" s="10">
        <f t="shared" si="264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0">
        <f t="shared" si="263"/>
        <v>41758.806296296294</v>
      </c>
      <c r="T2812" s="10">
        <f t="shared" si="264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0">
        <f t="shared" si="263"/>
        <v>42028.163229166668</v>
      </c>
      <c r="T2813" s="10">
        <f t="shared" si="264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0">
        <f t="shared" si="263"/>
        <v>42054.410856481474</v>
      </c>
      <c r="T2814" s="10">
        <f t="shared" si="264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0">
        <f t="shared" si="263"/>
        <v>42693.409270833326</v>
      </c>
      <c r="T2815" s="10">
        <f t="shared" si="264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0">
        <f t="shared" si="263"/>
        <v>42103.066145833327</v>
      </c>
      <c r="T2816" s="10">
        <f t="shared" si="264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0">
        <f t="shared" si="263"/>
        <v>42559.443391203698</v>
      </c>
      <c r="T2817" s="10">
        <f t="shared" si="264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0">
        <f t="shared" si="263"/>
        <v>42188.134166666663</v>
      </c>
      <c r="T2818" s="10">
        <f t="shared" si="264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E2819/D2819</f>
        <v>1.3</v>
      </c>
      <c r="P2819" s="6">
        <f t="shared" ref="P2819:P2882" si="266">E2819/L2819</f>
        <v>23.636363636363637</v>
      </c>
      <c r="Q2819" t="str">
        <f t="shared" ref="Q2819:Q2882" si="267">LEFT(N2819,SEARCH("/",N2819,1)-1)</f>
        <v>theater</v>
      </c>
      <c r="R2819" t="str">
        <f t="shared" ref="R2819:R2882" si="268">RIGHT(N2819,LEN(N2819)-SEARCH("/",N2819))</f>
        <v>plays</v>
      </c>
      <c r="S2819" s="10">
        <f t="shared" ref="S2819:S2882" si="269">(J2819/86400)+25569+(-8/24)</f>
        <v>42023.30164351852</v>
      </c>
      <c r="T2819" s="10">
        <f t="shared" ref="T2819:T2882" si="270">(I2819/86400)+25569+(-8/24)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0">
        <f t="shared" si="269"/>
        <v>42250.264884259253</v>
      </c>
      <c r="T2820" s="10">
        <f t="shared" si="270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0">
        <f t="shared" si="269"/>
        <v>42139.192233796297</v>
      </c>
      <c r="T2821" s="10">
        <f t="shared" si="270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0">
        <f t="shared" si="269"/>
        <v>42401.277650462966</v>
      </c>
      <c r="T2822" s="10">
        <f t="shared" si="270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0">
        <f t="shared" si="269"/>
        <v>41875.589525462965</v>
      </c>
      <c r="T2823" s="10">
        <f t="shared" si="270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0">
        <f t="shared" si="269"/>
        <v>42060.350601851846</v>
      </c>
      <c r="T2824" s="10">
        <f t="shared" si="270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0">
        <f t="shared" si="269"/>
        <v>42066.678310185183</v>
      </c>
      <c r="T2825" s="10">
        <f t="shared" si="270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0">
        <f t="shared" si="269"/>
        <v>42135.9374537037</v>
      </c>
      <c r="T2826" s="10">
        <f t="shared" si="270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0">
        <f t="shared" si="269"/>
        <v>42312.459328703706</v>
      </c>
      <c r="T2827" s="10">
        <f t="shared" si="270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0">
        <f t="shared" si="269"/>
        <v>42170.701527777775</v>
      </c>
      <c r="T2828" s="10">
        <f t="shared" si="270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0">
        <f t="shared" si="269"/>
        <v>42494.350300925922</v>
      </c>
      <c r="T2829" s="10">
        <f t="shared" si="270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0">
        <f t="shared" si="269"/>
        <v>42253.931354166663</v>
      </c>
      <c r="T2830" s="10">
        <f t="shared" si="270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0">
        <f t="shared" si="269"/>
        <v>42495.100902777776</v>
      </c>
      <c r="T2831" s="10">
        <f t="shared" si="270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0">
        <f t="shared" si="269"/>
        <v>41758.506342592591</v>
      </c>
      <c r="T2832" s="10">
        <f t="shared" si="270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0">
        <f t="shared" si="269"/>
        <v>42171.491550925923</v>
      </c>
      <c r="T2833" s="10">
        <f t="shared" si="270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0">
        <f t="shared" si="269"/>
        <v>41938.376087962963</v>
      </c>
      <c r="T2834" s="10">
        <f t="shared" si="270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0">
        <f t="shared" si="269"/>
        <v>42267.794363425921</v>
      </c>
      <c r="T2835" s="10">
        <f t="shared" si="270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0">
        <f t="shared" si="269"/>
        <v>42019.626504629625</v>
      </c>
      <c r="T2836" s="10">
        <f t="shared" si="270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0">
        <f t="shared" si="269"/>
        <v>42313.370567129627</v>
      </c>
      <c r="T2837" s="10">
        <f t="shared" si="270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0">
        <f t="shared" si="269"/>
        <v>42745.928449074076</v>
      </c>
      <c r="T2838" s="10">
        <f t="shared" si="270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0">
        <f t="shared" si="269"/>
        <v>42307.575046296297</v>
      </c>
      <c r="T2839" s="10">
        <f t="shared" si="270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0">
        <f t="shared" si="269"/>
        <v>41842.274259259255</v>
      </c>
      <c r="T2840" s="10">
        <f t="shared" si="270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0">
        <f t="shared" si="269"/>
        <v>41852.906874999993</v>
      </c>
      <c r="T2841" s="10">
        <f t="shared" si="270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0">
        <f t="shared" si="269"/>
        <v>42059.702303240738</v>
      </c>
      <c r="T2842" s="10">
        <f t="shared" si="270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0">
        <f t="shared" si="269"/>
        <v>42291.406215277777</v>
      </c>
      <c r="T2843" s="10">
        <f t="shared" si="270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0">
        <f t="shared" si="269"/>
        <v>41784.619155092594</v>
      </c>
      <c r="T2844" s="10">
        <f t="shared" si="270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0">
        <f t="shared" si="269"/>
        <v>42492.404513888883</v>
      </c>
      <c r="T2845" s="10">
        <f t="shared" si="270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0">
        <f t="shared" si="269"/>
        <v>42709.212731481479</v>
      </c>
      <c r="T2846" s="10">
        <f t="shared" si="270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0">
        <f t="shared" si="269"/>
        <v>42102.683252314811</v>
      </c>
      <c r="T2847" s="10">
        <f t="shared" si="270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0">
        <f t="shared" si="269"/>
        <v>42108.358726851853</v>
      </c>
      <c r="T2848" s="10">
        <f t="shared" si="270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0">
        <f t="shared" si="269"/>
        <v>42453.472974537035</v>
      </c>
      <c r="T2849" s="10">
        <f t="shared" si="270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0">
        <f t="shared" si="269"/>
        <v>42123.315497685187</v>
      </c>
      <c r="T2850" s="10">
        <f t="shared" si="270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0">
        <f t="shared" si="269"/>
        <v>42453.094907407409</v>
      </c>
      <c r="T2851" s="10">
        <f t="shared" si="270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0">
        <f t="shared" si="269"/>
        <v>41857.673738425925</v>
      </c>
      <c r="T2852" s="10">
        <f t="shared" si="270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0">
        <f t="shared" si="269"/>
        <v>42389.669317129628</v>
      </c>
      <c r="T2853" s="10">
        <f t="shared" si="270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0">
        <f t="shared" si="269"/>
        <v>41780.711840277778</v>
      </c>
      <c r="T2854" s="10">
        <f t="shared" si="270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0">
        <f t="shared" si="269"/>
        <v>41835.85760416666</v>
      </c>
      <c r="T2855" s="10">
        <f t="shared" si="270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0">
        <f t="shared" si="269"/>
        <v>42111.383321759255</v>
      </c>
      <c r="T2856" s="10">
        <f t="shared" si="270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0">
        <f t="shared" si="269"/>
        <v>42369.674432870372</v>
      </c>
      <c r="T2857" s="10">
        <f t="shared" si="270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0">
        <f t="shared" si="269"/>
        <v>42164.704247685186</v>
      </c>
      <c r="T2858" s="10">
        <f t="shared" si="270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0">
        <f t="shared" si="269"/>
        <v>42726.586747685178</v>
      </c>
      <c r="T2859" s="10">
        <f t="shared" si="270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0">
        <f t="shared" si="269"/>
        <v>41954.211747685178</v>
      </c>
      <c r="T2860" s="10">
        <f t="shared" si="270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0">
        <f t="shared" si="269"/>
        <v>42233.028981481482</v>
      </c>
      <c r="T2861" s="10">
        <f t="shared" si="270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0">
        <f t="shared" si="269"/>
        <v>42480.467314814814</v>
      </c>
      <c r="T2862" s="10">
        <f t="shared" si="270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0">
        <f t="shared" si="269"/>
        <v>42257.2575</v>
      </c>
      <c r="T2863" s="10">
        <f t="shared" si="270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0">
        <f t="shared" si="269"/>
        <v>41784.456354166665</v>
      </c>
      <c r="T2864" s="10">
        <f t="shared" si="270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0">
        <f t="shared" si="269"/>
        <v>41831.34170138889</v>
      </c>
      <c r="T2865" s="10">
        <f t="shared" si="270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0">
        <f t="shared" si="269"/>
        <v>42172.280173611107</v>
      </c>
      <c r="T2866" s="10">
        <f t="shared" si="270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0">
        <f t="shared" si="269"/>
        <v>41949.780775462961</v>
      </c>
      <c r="T2867" s="10">
        <f t="shared" si="270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0">
        <f t="shared" si="269"/>
        <v>42627.621770833335</v>
      </c>
      <c r="T2868" s="10">
        <f t="shared" si="270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0">
        <f t="shared" si="269"/>
        <v>42530.861944444441</v>
      </c>
      <c r="T2869" s="10">
        <f t="shared" si="270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0">
        <f t="shared" si="269"/>
        <v>42618.493680555555</v>
      </c>
      <c r="T2870" s="10">
        <f t="shared" si="270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0">
        <f t="shared" si="269"/>
        <v>42540.260196759256</v>
      </c>
      <c r="T2871" s="10">
        <f t="shared" si="270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0">
        <f t="shared" si="269"/>
        <v>41745.856076388889</v>
      </c>
      <c r="T2872" s="10">
        <f t="shared" si="270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0">
        <f t="shared" si="269"/>
        <v>41974.405243055553</v>
      </c>
      <c r="T2873" s="10">
        <f t="shared" si="270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0">
        <f t="shared" si="269"/>
        <v>42114.782847222225</v>
      </c>
      <c r="T2874" s="10">
        <f t="shared" si="270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0">
        <f t="shared" si="269"/>
        <v>42002.484155092585</v>
      </c>
      <c r="T2875" s="10">
        <f t="shared" si="270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0">
        <f t="shared" si="269"/>
        <v>42722.511412037034</v>
      </c>
      <c r="T2876" s="10">
        <f t="shared" si="270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0">
        <f t="shared" si="269"/>
        <v>42464.795057870368</v>
      </c>
      <c r="T2877" s="10">
        <f t="shared" si="270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0">
        <f t="shared" si="269"/>
        <v>42171.410636574066</v>
      </c>
      <c r="T2878" s="10">
        <f t="shared" si="270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0">
        <f t="shared" si="269"/>
        <v>42672.621805555558</v>
      </c>
      <c r="T2879" s="10">
        <f t="shared" si="270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0">
        <f t="shared" si="269"/>
        <v>42128.282349537032</v>
      </c>
      <c r="T2880" s="10">
        <f t="shared" si="270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0">
        <f t="shared" si="269"/>
        <v>42359.391909722217</v>
      </c>
      <c r="T2881" s="10">
        <f t="shared" si="270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0">
        <f t="shared" si="269"/>
        <v>42192.57236111111</v>
      </c>
      <c r="T2882" s="10">
        <f t="shared" si="270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E2883/D2883</f>
        <v>0</v>
      </c>
      <c r="P2883" s="6" t="e">
        <f t="shared" ref="P2883:P2946" si="272">E2883/L2883</f>
        <v>#DIV/0!</v>
      </c>
      <c r="Q2883" t="str">
        <f t="shared" ref="Q2883:Q2946" si="273">LEFT(N2883,SEARCH("/",N2883,1)-1)</f>
        <v>theater</v>
      </c>
      <c r="R2883" t="str">
        <f t="shared" ref="R2883:R2946" si="274">RIGHT(N2883,LEN(N2883)-SEARCH("/",N2883))</f>
        <v>plays</v>
      </c>
      <c r="S2883" s="10">
        <f t="shared" ref="S2883:S2946" si="275">(J2883/86400)+25569+(-8/24)</f>
        <v>41916.264305555553</v>
      </c>
      <c r="T2883" s="10">
        <f t="shared" ref="T2883:T2946" si="276">(I2883/86400)+25569+(-8/24)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0">
        <f t="shared" si="275"/>
        <v>42461.262939814813</v>
      </c>
      <c r="T2884" s="10">
        <f t="shared" si="276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0">
        <f t="shared" si="275"/>
        <v>42370.569872685184</v>
      </c>
      <c r="T2885" s="10">
        <f t="shared" si="276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0">
        <f t="shared" si="275"/>
        <v>41948.393923611111</v>
      </c>
      <c r="T2886" s="10">
        <f t="shared" si="276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0">
        <f t="shared" si="275"/>
        <v>42046.743067129624</v>
      </c>
      <c r="T2887" s="10">
        <f t="shared" si="276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0">
        <f t="shared" si="275"/>
        <v>42261.299583333333</v>
      </c>
      <c r="T2888" s="10">
        <f t="shared" si="276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0">
        <f t="shared" si="275"/>
        <v>41985.094027777777</v>
      </c>
      <c r="T2889" s="10">
        <f t="shared" si="276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0">
        <f t="shared" si="275"/>
        <v>41922.201851851853</v>
      </c>
      <c r="T2890" s="10">
        <f t="shared" si="276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0">
        <f t="shared" si="275"/>
        <v>41850.529918981476</v>
      </c>
      <c r="T2891" s="10">
        <f t="shared" si="276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0">
        <f t="shared" si="275"/>
        <v>41831.409629629627</v>
      </c>
      <c r="T2892" s="10">
        <f t="shared" si="276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0">
        <f t="shared" si="275"/>
        <v>42415.550092592595</v>
      </c>
      <c r="T2893" s="10">
        <f t="shared" si="276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0">
        <f t="shared" si="275"/>
        <v>41869.380833333329</v>
      </c>
      <c r="T2894" s="10">
        <f t="shared" si="276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0">
        <f t="shared" si="275"/>
        <v>41953.439756944441</v>
      </c>
      <c r="T2895" s="10">
        <f t="shared" si="276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0">
        <f t="shared" si="275"/>
        <v>42037.652951388889</v>
      </c>
      <c r="T2896" s="10">
        <f t="shared" si="276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0">
        <f t="shared" si="275"/>
        <v>41811.222129629627</v>
      </c>
      <c r="T2897" s="10">
        <f t="shared" si="276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0">
        <f t="shared" si="275"/>
        <v>42701.575474537036</v>
      </c>
      <c r="T2898" s="10">
        <f t="shared" si="276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0">
        <f t="shared" si="275"/>
        <v>42258.313171296293</v>
      </c>
      <c r="T2899" s="10">
        <f t="shared" si="276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0">
        <f t="shared" si="275"/>
        <v>42278.331631944442</v>
      </c>
      <c r="T2900" s="10">
        <f t="shared" si="276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0">
        <f t="shared" si="275"/>
        <v>42514.744884259257</v>
      </c>
      <c r="T2901" s="10">
        <f t="shared" si="276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0">
        <f t="shared" si="275"/>
        <v>41829.900833333333</v>
      </c>
      <c r="T2902" s="10">
        <f t="shared" si="276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0">
        <f t="shared" si="275"/>
        <v>41982.571053240739</v>
      </c>
      <c r="T2903" s="10">
        <f t="shared" si="276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0">
        <f t="shared" si="275"/>
        <v>42210.106435185182</v>
      </c>
      <c r="T2904" s="10">
        <f t="shared" si="276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0">
        <f t="shared" si="275"/>
        <v>42195.83354166666</v>
      </c>
      <c r="T2905" s="10">
        <f t="shared" si="276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0">
        <f t="shared" si="275"/>
        <v>41940.634618055556</v>
      </c>
      <c r="T2906" s="10">
        <f t="shared" si="276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0">
        <f t="shared" si="275"/>
        <v>42605.723530092589</v>
      </c>
      <c r="T2907" s="10">
        <f t="shared" si="276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0">
        <f t="shared" si="275"/>
        <v>42199.315578703703</v>
      </c>
      <c r="T2908" s="10">
        <f t="shared" si="276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0">
        <f t="shared" si="275"/>
        <v>42444.544409722221</v>
      </c>
      <c r="T2909" s="10">
        <f t="shared" si="276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0">
        <f t="shared" si="275"/>
        <v>42499.398368055554</v>
      </c>
      <c r="T2910" s="10">
        <f t="shared" si="276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0">
        <f t="shared" si="275"/>
        <v>41928.932881944442</v>
      </c>
      <c r="T2911" s="10">
        <f t="shared" si="276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0">
        <f t="shared" si="275"/>
        <v>42107.507951388885</v>
      </c>
      <c r="T2912" s="10">
        <f t="shared" si="276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0">
        <f t="shared" si="275"/>
        <v>42142.435486111113</v>
      </c>
      <c r="T2913" s="10">
        <f t="shared" si="276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0">
        <f t="shared" si="275"/>
        <v>42353.798310185179</v>
      </c>
      <c r="T2914" s="10">
        <f t="shared" si="276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0">
        <f t="shared" si="275"/>
        <v>41828.589571759258</v>
      </c>
      <c r="T2915" s="10">
        <f t="shared" si="276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0">
        <f t="shared" si="275"/>
        <v>42017.574004629627</v>
      </c>
      <c r="T2916" s="10">
        <f t="shared" si="276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0">
        <f t="shared" si="275"/>
        <v>42415.064699074072</v>
      </c>
      <c r="T2917" s="10">
        <f t="shared" si="276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0">
        <f t="shared" si="275"/>
        <v>41755.143391203703</v>
      </c>
      <c r="T2918" s="10">
        <f t="shared" si="276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0">
        <f t="shared" si="275"/>
        <v>42244.901006944441</v>
      </c>
      <c r="T2919" s="10">
        <f t="shared" si="276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0">
        <f t="shared" si="275"/>
        <v>42278.296377314815</v>
      </c>
      <c r="T2920" s="10">
        <f t="shared" si="276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0">
        <f t="shared" si="275"/>
        <v>41826.286215277774</v>
      </c>
      <c r="T2921" s="10">
        <f t="shared" si="276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0">
        <f t="shared" si="275"/>
        <v>42058.459143518521</v>
      </c>
      <c r="T2922" s="10">
        <f t="shared" si="276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0">
        <f t="shared" si="275"/>
        <v>41877.553287037037</v>
      </c>
      <c r="T2923" s="10">
        <f t="shared" si="276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0">
        <f t="shared" si="275"/>
        <v>42097.540821759256</v>
      </c>
      <c r="T2924" s="10">
        <f t="shared" si="276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0">
        <f t="shared" si="275"/>
        <v>42012.819201388884</v>
      </c>
      <c r="T2925" s="10">
        <f t="shared" si="276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0">
        <f t="shared" si="275"/>
        <v>42103.223495370366</v>
      </c>
      <c r="T2926" s="10">
        <f t="shared" si="276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0">
        <f t="shared" si="275"/>
        <v>41863.250787037039</v>
      </c>
      <c r="T2927" s="10">
        <f t="shared" si="276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0">
        <f t="shared" si="275"/>
        <v>42044.432627314811</v>
      </c>
      <c r="T2928" s="10">
        <f t="shared" si="276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0">
        <f t="shared" si="275"/>
        <v>41806.335983796293</v>
      </c>
      <c r="T2929" s="10">
        <f t="shared" si="276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0">
        <f t="shared" si="275"/>
        <v>42403.664884259262</v>
      </c>
      <c r="T2930" s="10">
        <f t="shared" si="276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0">
        <f t="shared" si="275"/>
        <v>41754.230995370366</v>
      </c>
      <c r="T2931" s="10">
        <f t="shared" si="276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0">
        <f t="shared" si="275"/>
        <v>42101.250740740739</v>
      </c>
      <c r="T2932" s="10">
        <f t="shared" si="276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0">
        <f t="shared" si="275"/>
        <v>41871.957905092589</v>
      </c>
      <c r="T2933" s="10">
        <f t="shared" si="276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0">
        <f t="shared" si="275"/>
        <v>42024.831446759257</v>
      </c>
      <c r="T2934" s="10">
        <f t="shared" si="276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0">
        <f t="shared" si="275"/>
        <v>42495.623298611106</v>
      </c>
      <c r="T2935" s="10">
        <f t="shared" si="276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0">
        <f t="shared" si="275"/>
        <v>41775.302824074075</v>
      </c>
      <c r="T2936" s="10">
        <f t="shared" si="276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0">
        <f t="shared" si="275"/>
        <v>42553.250092592592</v>
      </c>
      <c r="T2937" s="10">
        <f t="shared" si="276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0">
        <f t="shared" si="275"/>
        <v>41912.317395833328</v>
      </c>
      <c r="T2938" s="10">
        <f t="shared" si="276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0">
        <f t="shared" si="275"/>
        <v>41803.123993055553</v>
      </c>
      <c r="T2939" s="10">
        <f t="shared" si="276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0">
        <f t="shared" si="275"/>
        <v>42004.370532407404</v>
      </c>
      <c r="T2940" s="10">
        <f t="shared" si="276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0">
        <f t="shared" si="275"/>
        <v>41845.47583333333</v>
      </c>
      <c r="T2941" s="10">
        <f t="shared" si="276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0">
        <f t="shared" si="275"/>
        <v>41982.440023148149</v>
      </c>
      <c r="T2942" s="10">
        <f t="shared" si="276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0">
        <f t="shared" si="275"/>
        <v>42034.626793981479</v>
      </c>
      <c r="T2943" s="10">
        <f t="shared" si="276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0">
        <f t="shared" si="275"/>
        <v>42334.470590277771</v>
      </c>
      <c r="T2944" s="10">
        <f t="shared" si="276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0">
        <f t="shared" si="275"/>
        <v>42076.796064814807</v>
      </c>
      <c r="T2945" s="10">
        <f t="shared" si="276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0">
        <f t="shared" si="275"/>
        <v>42132.580995370365</v>
      </c>
      <c r="T2946" s="10">
        <f t="shared" si="276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E2947/D2947</f>
        <v>0</v>
      </c>
      <c r="P2947" s="6" t="e">
        <f t="shared" ref="P2947:P3010" si="278">E2947/L2947</f>
        <v>#DIV/0!</v>
      </c>
      <c r="Q2947" t="str">
        <f t="shared" ref="Q2947:Q3010" si="279">LEFT(N2947,SEARCH("/",N2947,1)-1)</f>
        <v>theater</v>
      </c>
      <c r="R2947" t="str">
        <f t="shared" ref="R2947:R3010" si="280">RIGHT(N2947,LEN(N2947)-SEARCH("/",N2947))</f>
        <v>spaces</v>
      </c>
      <c r="S2947" s="10">
        <f t="shared" ref="S2947:S3010" si="281">(J2947/86400)+25569+(-8/24)</f>
        <v>42117.806250000001</v>
      </c>
      <c r="T2947" s="10">
        <f t="shared" ref="T2947:T3010" si="282">(I2947/86400)+25569+(-8/24)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0">
        <f t="shared" si="281"/>
        <v>42567.197824074072</v>
      </c>
      <c r="T2948" s="10">
        <f t="shared" si="282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0">
        <f t="shared" si="281"/>
        <v>42649.228784722225</v>
      </c>
      <c r="T2949" s="10">
        <f t="shared" si="282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0">
        <f t="shared" si="281"/>
        <v>42097.315891203696</v>
      </c>
      <c r="T2950" s="10">
        <f t="shared" si="282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0">
        <f t="shared" si="281"/>
        <v>42297.48978009259</v>
      </c>
      <c r="T2951" s="10">
        <f t="shared" si="282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0">
        <f t="shared" si="281"/>
        <v>42362.031851851854</v>
      </c>
      <c r="T2952" s="10">
        <f t="shared" si="282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0">
        <f t="shared" si="281"/>
        <v>41872.469594907401</v>
      </c>
      <c r="T2953" s="10">
        <f t="shared" si="282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0">
        <f t="shared" si="281"/>
        <v>42628.356932870367</v>
      </c>
      <c r="T2954" s="10">
        <f t="shared" si="282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0">
        <f t="shared" si="281"/>
        <v>42255.458576388883</v>
      </c>
      <c r="T2955" s="10">
        <f t="shared" si="282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0">
        <f t="shared" si="281"/>
        <v>42790.250034722216</v>
      </c>
      <c r="T2956" s="10">
        <f t="shared" si="282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0">
        <f t="shared" si="281"/>
        <v>42141.407974537033</v>
      </c>
      <c r="T2957" s="10">
        <f t="shared" si="282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0">
        <f t="shared" si="281"/>
        <v>42464.625578703701</v>
      </c>
      <c r="T2958" s="10">
        <f t="shared" si="282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0">
        <f t="shared" si="281"/>
        <v>42030.67791666666</v>
      </c>
      <c r="T2959" s="10">
        <f t="shared" si="282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0">
        <f t="shared" si="281"/>
        <v>42438.445798611108</v>
      </c>
      <c r="T2960" s="10">
        <f t="shared" si="282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0">
        <f t="shared" si="281"/>
        <v>42497.675057870372</v>
      </c>
      <c r="T2961" s="10">
        <f t="shared" si="282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0">
        <f t="shared" si="281"/>
        <v>41863.42387731481</v>
      </c>
      <c r="T2962" s="10">
        <f t="shared" si="282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0">
        <f t="shared" si="281"/>
        <v>42060.879155092589</v>
      </c>
      <c r="T2963" s="10">
        <f t="shared" si="282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0">
        <f t="shared" si="281"/>
        <v>42035.910949074074</v>
      </c>
      <c r="T2964" s="10">
        <f t="shared" si="282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0">
        <f t="shared" si="281"/>
        <v>42157.13685185185</v>
      </c>
      <c r="T2965" s="10">
        <f t="shared" si="282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0">
        <f t="shared" si="281"/>
        <v>41827.576608796291</v>
      </c>
      <c r="T2966" s="10">
        <f t="shared" si="282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0">
        <f t="shared" si="281"/>
        <v>42162.396215277775</v>
      </c>
      <c r="T2967" s="10">
        <f t="shared" si="282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0">
        <f t="shared" si="281"/>
        <v>42233.405231481483</v>
      </c>
      <c r="T2968" s="10">
        <f t="shared" si="282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0">
        <f t="shared" si="281"/>
        <v>42041.864490740736</v>
      </c>
      <c r="T2969" s="10">
        <f t="shared" si="282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0">
        <f t="shared" si="281"/>
        <v>42585.190509259257</v>
      </c>
      <c r="T2970" s="10">
        <f t="shared" si="282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0">
        <f t="shared" si="281"/>
        <v>42097.453159722216</v>
      </c>
      <c r="T2971" s="10">
        <f t="shared" si="282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0">
        <f t="shared" si="281"/>
        <v>41808.336238425924</v>
      </c>
      <c r="T2972" s="10">
        <f t="shared" si="282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0">
        <f t="shared" si="281"/>
        <v>41852.324976851851</v>
      </c>
      <c r="T2973" s="10">
        <f t="shared" si="282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0">
        <f t="shared" si="281"/>
        <v>42693.77685185185</v>
      </c>
      <c r="T2974" s="10">
        <f t="shared" si="282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0">
        <f t="shared" si="281"/>
        <v>42341.485046296293</v>
      </c>
      <c r="T2975" s="10">
        <f t="shared" si="282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0">
        <f t="shared" si="281"/>
        <v>41879.727673611109</v>
      </c>
      <c r="T2976" s="10">
        <f t="shared" si="282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0">
        <f t="shared" si="281"/>
        <v>41941.350532407407</v>
      </c>
      <c r="T2977" s="10">
        <f t="shared" si="282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0">
        <f t="shared" si="281"/>
        <v>42425.397337962961</v>
      </c>
      <c r="T2978" s="10">
        <f t="shared" si="282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0">
        <f t="shared" si="281"/>
        <v>42026.547847222224</v>
      </c>
      <c r="T2979" s="10">
        <f t="shared" si="282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0">
        <f t="shared" si="281"/>
        <v>41922.307256944441</v>
      </c>
      <c r="T2980" s="10">
        <f t="shared" si="282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0">
        <f t="shared" si="281"/>
        <v>41993.491006944438</v>
      </c>
      <c r="T2981" s="10">
        <f t="shared" si="282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0">
        <f t="shared" si="281"/>
        <v>42219.58252314815</v>
      </c>
      <c r="T2982" s="10">
        <f t="shared" si="282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0">
        <f t="shared" si="281"/>
        <v>42225.226342592585</v>
      </c>
      <c r="T2983" s="10">
        <f t="shared" si="282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0">
        <f t="shared" si="281"/>
        <v>42381.353506944441</v>
      </c>
      <c r="T2984" s="10">
        <f t="shared" si="282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0">
        <f t="shared" si="281"/>
        <v>41894.299027777779</v>
      </c>
      <c r="T2985" s="10">
        <f t="shared" si="282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0">
        <f t="shared" si="281"/>
        <v>42575.945381944439</v>
      </c>
      <c r="T2986" s="10">
        <f t="shared" si="282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0">
        <f t="shared" si="281"/>
        <v>42654.640370370369</v>
      </c>
      <c r="T2987" s="10">
        <f t="shared" si="282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0">
        <f t="shared" si="281"/>
        <v>42431.16673611111</v>
      </c>
      <c r="T2988" s="10">
        <f t="shared" si="282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0">
        <f t="shared" si="281"/>
        <v>42626.973969907405</v>
      </c>
      <c r="T2989" s="10">
        <f t="shared" si="282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0">
        <f t="shared" si="281"/>
        <v>42511.028715277775</v>
      </c>
      <c r="T2990" s="10">
        <f t="shared" si="282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0">
        <f t="shared" si="281"/>
        <v>42336.687060185184</v>
      </c>
      <c r="T2991" s="10">
        <f t="shared" si="282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0">
        <f t="shared" si="281"/>
        <v>42341.240972222215</v>
      </c>
      <c r="T2992" s="10">
        <f t="shared" si="282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0">
        <f t="shared" si="281"/>
        <v>42740.503819444442</v>
      </c>
      <c r="T2993" s="10">
        <f t="shared" si="282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0">
        <f t="shared" si="281"/>
        <v>42622.434143518512</v>
      </c>
      <c r="T2994" s="10">
        <f t="shared" si="282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0">
        <f t="shared" si="281"/>
        <v>42390.50540509259</v>
      </c>
      <c r="T2995" s="10">
        <f t="shared" si="282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0">
        <f t="shared" si="281"/>
        <v>41885.145509259259</v>
      </c>
      <c r="T2996" s="10">
        <f t="shared" si="282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0">
        <f t="shared" si="281"/>
        <v>42724.331840277773</v>
      </c>
      <c r="T2997" s="10">
        <f t="shared" si="282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0">
        <f t="shared" si="281"/>
        <v>42090.579166666663</v>
      </c>
      <c r="T2998" s="10">
        <f t="shared" si="282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0">
        <f t="shared" si="281"/>
        <v>42775.400381944441</v>
      </c>
      <c r="T2999" s="10">
        <f t="shared" si="282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0">
        <f t="shared" si="281"/>
        <v>41777.860289351847</v>
      </c>
      <c r="T3000" s="10">
        <f t="shared" si="282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0">
        <f t="shared" si="281"/>
        <v>42780.406944444439</v>
      </c>
      <c r="T3001" s="10">
        <f t="shared" si="282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0">
        <f t="shared" si="281"/>
        <v>42752.49386574074</v>
      </c>
      <c r="T3002" s="10">
        <f t="shared" si="282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0">
        <f t="shared" si="281"/>
        <v>42534.562291666669</v>
      </c>
      <c r="T3003" s="10">
        <f t="shared" si="282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0">
        <f t="shared" si="281"/>
        <v>41239.502916666665</v>
      </c>
      <c r="T3004" s="10">
        <f t="shared" si="282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0">
        <f t="shared" si="281"/>
        <v>42398.515925925924</v>
      </c>
      <c r="T3005" s="10">
        <f t="shared" si="282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0">
        <f t="shared" si="281"/>
        <v>41928.547731481478</v>
      </c>
      <c r="T3006" s="10">
        <f t="shared" si="282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0">
        <f t="shared" si="281"/>
        <v>41888.341493055552</v>
      </c>
      <c r="T3007" s="10">
        <f t="shared" si="282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0">
        <f t="shared" si="281"/>
        <v>41957.42350694444</v>
      </c>
      <c r="T3008" s="10">
        <f t="shared" si="282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0">
        <f t="shared" si="281"/>
        <v>42097.882905092592</v>
      </c>
      <c r="T3009" s="10">
        <f t="shared" si="282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0">
        <f t="shared" si="281"/>
        <v>42359.878692129627</v>
      </c>
      <c r="T3010" s="10">
        <f t="shared" si="282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E3011/D3011</f>
        <v>1.19756</v>
      </c>
      <c r="P3011" s="6">
        <f t="shared" ref="P3011:P3074" si="284">E3011/L3011</f>
        <v>233.8984375</v>
      </c>
      <c r="Q3011" t="str">
        <f t="shared" ref="Q3011:Q3074" si="285">LEFT(N3011,SEARCH("/",N3011,1)-1)</f>
        <v>theater</v>
      </c>
      <c r="R3011" t="str">
        <f t="shared" ref="R3011:R3074" si="286">RIGHT(N3011,LEN(N3011)-SEARCH("/",N3011))</f>
        <v>spaces</v>
      </c>
      <c r="S3011" s="10">
        <f t="shared" ref="S3011:S3074" si="287">(J3011/86400)+25569+(-8/24)</f>
        <v>41939.236574074072</v>
      </c>
      <c r="T3011" s="10">
        <f t="shared" ref="T3011:T3074" si="288">(I3011/86400)+25569+(-8/24)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0">
        <f t="shared" si="287"/>
        <v>41996.499062499999</v>
      </c>
      <c r="T3012" s="10">
        <f t="shared" si="288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0">
        <f t="shared" si="287"/>
        <v>42334.135601851849</v>
      </c>
      <c r="T3013" s="10">
        <f t="shared" si="288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0">
        <f t="shared" si="287"/>
        <v>42024.369560185187</v>
      </c>
      <c r="T3014" s="10">
        <f t="shared" si="288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0">
        <f t="shared" si="287"/>
        <v>42146.502881944441</v>
      </c>
      <c r="T3015" s="10">
        <f t="shared" si="288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0">
        <f t="shared" si="287"/>
        <v>41919.790277777771</v>
      </c>
      <c r="T3016" s="10">
        <f t="shared" si="288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0">
        <f t="shared" si="287"/>
        <v>41785.393958333334</v>
      </c>
      <c r="T3017" s="10">
        <f t="shared" si="288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0">
        <f t="shared" si="287"/>
        <v>41778.214722222219</v>
      </c>
      <c r="T3018" s="10">
        <f t="shared" si="288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0">
        <f t="shared" si="287"/>
        <v>41841.516701388886</v>
      </c>
      <c r="T3019" s="10">
        <f t="shared" si="288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0">
        <f t="shared" si="287"/>
        <v>42162.964999999997</v>
      </c>
      <c r="T3020" s="10">
        <f t="shared" si="288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0">
        <f t="shared" si="287"/>
        <v>41758.500231481477</v>
      </c>
      <c r="T3021" s="10">
        <f t="shared" si="288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0">
        <f t="shared" si="287"/>
        <v>42170.513113425921</v>
      </c>
      <c r="T3022" s="10">
        <f t="shared" si="288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0">
        <f t="shared" si="287"/>
        <v>42660.285520833328</v>
      </c>
      <c r="T3023" s="10">
        <f t="shared" si="288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0">
        <f t="shared" si="287"/>
        <v>42564.620474537034</v>
      </c>
      <c r="T3024" s="10">
        <f t="shared" si="288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0">
        <f t="shared" si="287"/>
        <v>42121.342430555553</v>
      </c>
      <c r="T3025" s="10">
        <f t="shared" si="288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0">
        <f t="shared" si="287"/>
        <v>41158.660590277774</v>
      </c>
      <c r="T3026" s="10">
        <f t="shared" si="288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0">
        <f t="shared" si="287"/>
        <v>41761.176076388889</v>
      </c>
      <c r="T3027" s="10">
        <f t="shared" si="288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0">
        <f t="shared" si="287"/>
        <v>42783.126064814809</v>
      </c>
      <c r="T3028" s="10">
        <f t="shared" si="288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0">
        <f t="shared" si="287"/>
        <v>42053.37096064815</v>
      </c>
      <c r="T3029" s="10">
        <f t="shared" si="288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0">
        <f t="shared" si="287"/>
        <v>42566.930844907409</v>
      </c>
      <c r="T3030" s="10">
        <f t="shared" si="288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0">
        <f t="shared" si="287"/>
        <v>41932.375543981478</v>
      </c>
      <c r="T3031" s="10">
        <f t="shared" si="288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0">
        <f t="shared" si="287"/>
        <v>42233.4140162037</v>
      </c>
      <c r="T3032" s="10">
        <f t="shared" si="288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0">
        <f t="shared" si="287"/>
        <v>42597.549155092587</v>
      </c>
      <c r="T3033" s="10">
        <f t="shared" si="288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0">
        <f t="shared" si="287"/>
        <v>42227.711331018516</v>
      </c>
      <c r="T3034" s="10">
        <f t="shared" si="288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0">
        <f t="shared" si="287"/>
        <v>42569.776909722219</v>
      </c>
      <c r="T3035" s="10">
        <f t="shared" si="288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0">
        <f t="shared" si="287"/>
        <v>42644.202025462961</v>
      </c>
      <c r="T3036" s="10">
        <f t="shared" si="288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0">
        <f t="shared" si="287"/>
        <v>41368.226956018516</v>
      </c>
      <c r="T3037" s="10">
        <f t="shared" si="288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0">
        <f t="shared" si="287"/>
        <v>41466.451898148145</v>
      </c>
      <c r="T3038" s="10">
        <f t="shared" si="288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0">
        <f t="shared" si="287"/>
        <v>40378.559872685182</v>
      </c>
      <c r="T3039" s="10">
        <f t="shared" si="288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0">
        <f t="shared" si="287"/>
        <v>42372.918946759259</v>
      </c>
      <c r="T3040" s="10">
        <f t="shared" si="288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0">
        <f t="shared" si="287"/>
        <v>41610.461087962962</v>
      </c>
      <c r="T3041" s="10">
        <f t="shared" si="288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0">
        <f t="shared" si="287"/>
        <v>42177.458576388883</v>
      </c>
      <c r="T3042" s="10">
        <f t="shared" si="288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0">
        <f t="shared" si="287"/>
        <v>42359.535277777781</v>
      </c>
      <c r="T3043" s="10">
        <f t="shared" si="288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0">
        <f t="shared" si="287"/>
        <v>42253.354710648149</v>
      </c>
      <c r="T3044" s="10">
        <f t="shared" si="288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0">
        <f t="shared" si="287"/>
        <v>42082.737256944441</v>
      </c>
      <c r="T3045" s="10">
        <f t="shared" si="288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0">
        <f t="shared" si="287"/>
        <v>42387.393495370365</v>
      </c>
      <c r="T3046" s="10">
        <f t="shared" si="288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0">
        <f t="shared" si="287"/>
        <v>41842.822395833333</v>
      </c>
      <c r="T3047" s="10">
        <f t="shared" si="288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0">
        <f t="shared" si="287"/>
        <v>41862.46974537037</v>
      </c>
      <c r="T3048" s="10">
        <f t="shared" si="288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0">
        <f t="shared" si="287"/>
        <v>42443.655717592592</v>
      </c>
      <c r="T3049" s="10">
        <f t="shared" si="288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0">
        <f t="shared" si="287"/>
        <v>41975.567847222221</v>
      </c>
      <c r="T3050" s="10">
        <f t="shared" si="288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0">
        <f t="shared" si="287"/>
        <v>42138.681192129625</v>
      </c>
      <c r="T3051" s="10">
        <f t="shared" si="288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0">
        <f t="shared" si="287"/>
        <v>42464.835185185184</v>
      </c>
      <c r="T3052" s="10">
        <f t="shared" si="288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0">
        <f t="shared" si="287"/>
        <v>42744.082696759258</v>
      </c>
      <c r="T3053" s="10">
        <f t="shared" si="288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0">
        <f t="shared" si="287"/>
        <v>42122.336736111109</v>
      </c>
      <c r="T3054" s="10">
        <f t="shared" si="288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0">
        <f t="shared" si="287"/>
        <v>41862.428391203699</v>
      </c>
      <c r="T3055" s="10">
        <f t="shared" si="288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0">
        <f t="shared" si="287"/>
        <v>42027.499467592592</v>
      </c>
      <c r="T3056" s="10">
        <f t="shared" si="288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0">
        <f t="shared" si="287"/>
        <v>41953.624884259254</v>
      </c>
      <c r="T3057" s="10">
        <f t="shared" si="288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0">
        <f t="shared" si="287"/>
        <v>41851.303055555552</v>
      </c>
      <c r="T3058" s="10">
        <f t="shared" si="288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0">
        <f t="shared" si="287"/>
        <v>42433.317256944443</v>
      </c>
      <c r="T3059" s="10">
        <f t="shared" si="288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0">
        <f t="shared" si="287"/>
        <v>42460.040972222218</v>
      </c>
      <c r="T3060" s="10">
        <f t="shared" si="288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0">
        <f t="shared" si="287"/>
        <v>41829.602384259255</v>
      </c>
      <c r="T3061" s="10">
        <f t="shared" si="288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0">
        <f t="shared" si="287"/>
        <v>42244.941365740735</v>
      </c>
      <c r="T3062" s="10">
        <f t="shared" si="288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0">
        <f t="shared" si="287"/>
        <v>41834.450787037036</v>
      </c>
      <c r="T3063" s="10">
        <f t="shared" si="288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0">
        <f t="shared" si="287"/>
        <v>42248.2024537037</v>
      </c>
      <c r="T3064" s="10">
        <f t="shared" si="288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0">
        <f t="shared" si="287"/>
        <v>42630.589560185188</v>
      </c>
      <c r="T3065" s="10">
        <f t="shared" si="288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0">
        <f t="shared" si="287"/>
        <v>42298.7968287037</v>
      </c>
      <c r="T3066" s="10">
        <f t="shared" si="288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0">
        <f t="shared" si="287"/>
        <v>41824.721898148149</v>
      </c>
      <c r="T3067" s="10">
        <f t="shared" si="288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0">
        <f t="shared" si="287"/>
        <v>42530.895104166666</v>
      </c>
      <c r="T3068" s="10">
        <f t="shared" si="288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0">
        <f t="shared" si="287"/>
        <v>42226.605081018519</v>
      </c>
      <c r="T3069" s="10">
        <f t="shared" si="288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0">
        <f t="shared" si="287"/>
        <v>42263.358240740738</v>
      </c>
      <c r="T3070" s="10">
        <f t="shared" si="288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0">
        <f t="shared" si="287"/>
        <v>41957.500393518516</v>
      </c>
      <c r="T3071" s="10">
        <f t="shared" si="288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0">
        <f t="shared" si="287"/>
        <v>42690.400104166663</v>
      </c>
      <c r="T3072" s="10">
        <f t="shared" si="288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0">
        <f t="shared" si="287"/>
        <v>42097.399085648147</v>
      </c>
      <c r="T3073" s="10">
        <f t="shared" si="288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0">
        <f t="shared" si="287"/>
        <v>42658.357199074067</v>
      </c>
      <c r="T3074" s="10">
        <f t="shared" si="288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E3075/D3075</f>
        <v>2.3035714285714285E-4</v>
      </c>
      <c r="P3075" s="6">
        <f t="shared" ref="P3075:P3138" si="290">E3075/L3075</f>
        <v>92.142857142857139</v>
      </c>
      <c r="Q3075" t="str">
        <f t="shared" ref="Q3075:Q3138" si="291">LEFT(N3075,SEARCH("/",N3075,1)-1)</f>
        <v>theater</v>
      </c>
      <c r="R3075" t="str">
        <f t="shared" ref="R3075:R3138" si="292">RIGHT(N3075,LEN(N3075)-SEARCH("/",N3075))</f>
        <v>spaces</v>
      </c>
      <c r="S3075" s="10">
        <f t="shared" ref="S3075:S3138" si="293">(J3075/86400)+25569+(-8/24)</f>
        <v>42111.350694444445</v>
      </c>
      <c r="T3075" s="10">
        <f t="shared" ref="T3075:T3138" si="294">(I3075/86400)+25569+(-8/24)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0">
        <f t="shared" si="293"/>
        <v>42409.237951388888</v>
      </c>
      <c r="T3076" s="10">
        <f t="shared" si="294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0">
        <f t="shared" si="293"/>
        <v>42550.76898148148</v>
      </c>
      <c r="T3077" s="10">
        <f t="shared" si="294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0">
        <f t="shared" si="293"/>
        <v>42226.318553240737</v>
      </c>
      <c r="T3078" s="10">
        <f t="shared" si="294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0">
        <f t="shared" si="293"/>
        <v>42766.62358796296</v>
      </c>
      <c r="T3079" s="10">
        <f t="shared" si="294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0">
        <f t="shared" si="293"/>
        <v>42030.805497685178</v>
      </c>
      <c r="T3080" s="10">
        <f t="shared" si="294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0">
        <f t="shared" si="293"/>
        <v>42055.38003472222</v>
      </c>
      <c r="T3081" s="10">
        <f t="shared" si="294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0">
        <f t="shared" si="293"/>
        <v>41939.6949537037</v>
      </c>
      <c r="T3082" s="10">
        <f t="shared" si="294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0">
        <f t="shared" si="293"/>
        <v>42236.848275462959</v>
      </c>
      <c r="T3083" s="10">
        <f t="shared" si="294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0">
        <f t="shared" si="293"/>
        <v>42293.589652777773</v>
      </c>
      <c r="T3084" s="10">
        <f t="shared" si="294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0">
        <f t="shared" si="293"/>
        <v>41853.230069444442</v>
      </c>
      <c r="T3085" s="10">
        <f t="shared" si="294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0">
        <f t="shared" si="293"/>
        <v>42100.390405092585</v>
      </c>
      <c r="T3086" s="10">
        <f t="shared" si="294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0">
        <f t="shared" si="293"/>
        <v>42246.550451388888</v>
      </c>
      <c r="T3087" s="10">
        <f t="shared" si="294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0">
        <f t="shared" si="293"/>
        <v>42173.337488425925</v>
      </c>
      <c r="T3088" s="10">
        <f t="shared" si="294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0">
        <f t="shared" si="293"/>
        <v>42664.817013888889</v>
      </c>
      <c r="T3089" s="10">
        <f t="shared" si="294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0">
        <f t="shared" si="293"/>
        <v>41981.238969907405</v>
      </c>
      <c r="T3090" s="10">
        <f t="shared" si="294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0">
        <f t="shared" si="293"/>
        <v>42528.209293981483</v>
      </c>
      <c r="T3091" s="10">
        <f t="shared" si="294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0">
        <f t="shared" si="293"/>
        <v>42065.485474537032</v>
      </c>
      <c r="T3092" s="10">
        <f t="shared" si="294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0">
        <f t="shared" si="293"/>
        <v>42566.615081018514</v>
      </c>
      <c r="T3093" s="10">
        <f t="shared" si="294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0">
        <f t="shared" si="293"/>
        <v>42255.28601851852</v>
      </c>
      <c r="T3094" s="10">
        <f t="shared" si="294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0">
        <f t="shared" si="293"/>
        <v>41760.575706018521</v>
      </c>
      <c r="T3095" s="10">
        <f t="shared" si="294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0">
        <f t="shared" si="293"/>
        <v>42207.462453703702</v>
      </c>
      <c r="T3096" s="10">
        <f t="shared" si="294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0">
        <f t="shared" si="293"/>
        <v>42522.69189814815</v>
      </c>
      <c r="T3097" s="10">
        <f t="shared" si="294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0">
        <f t="shared" si="293"/>
        <v>42114.492199074077</v>
      </c>
      <c r="T3098" s="10">
        <f t="shared" si="294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0">
        <f t="shared" si="293"/>
        <v>42629.17015046296</v>
      </c>
      <c r="T3099" s="10">
        <f t="shared" si="294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0">
        <f t="shared" si="293"/>
        <v>42359.45890046296</v>
      </c>
      <c r="T3100" s="10">
        <f t="shared" si="294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0">
        <f t="shared" si="293"/>
        <v>42381.856377314813</v>
      </c>
      <c r="T3101" s="10">
        <f t="shared" si="294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0">
        <f t="shared" si="293"/>
        <v>41902.2890625</v>
      </c>
      <c r="T3102" s="10">
        <f t="shared" si="294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0">
        <f t="shared" si="293"/>
        <v>42171.050196759257</v>
      </c>
      <c r="T3103" s="10">
        <f t="shared" si="294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0">
        <f t="shared" si="293"/>
        <v>42555.007152777776</v>
      </c>
      <c r="T3104" s="10">
        <f t="shared" si="294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0">
        <f t="shared" si="293"/>
        <v>42106.82298611111</v>
      </c>
      <c r="T3105" s="10">
        <f t="shared" si="294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0">
        <f t="shared" si="293"/>
        <v>42006.57535879629</v>
      </c>
      <c r="T3106" s="10">
        <f t="shared" si="294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0">
        <f t="shared" si="293"/>
        <v>41876.385601851849</v>
      </c>
      <c r="T3107" s="10">
        <f t="shared" si="294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0">
        <f t="shared" si="293"/>
        <v>42241.095787037033</v>
      </c>
      <c r="T3108" s="10">
        <f t="shared" si="294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0">
        <f t="shared" si="293"/>
        <v>42128.480914351851</v>
      </c>
      <c r="T3109" s="10">
        <f t="shared" si="294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0">
        <f t="shared" si="293"/>
        <v>42062.34715277778</v>
      </c>
      <c r="T3110" s="10">
        <f t="shared" si="294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0">
        <f t="shared" si="293"/>
        <v>41843.791782407403</v>
      </c>
      <c r="T3111" s="10">
        <f t="shared" si="294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0">
        <f t="shared" si="293"/>
        <v>42744.698136574072</v>
      </c>
      <c r="T3112" s="10">
        <f t="shared" si="294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0">
        <f t="shared" si="293"/>
        <v>41885.261805555558</v>
      </c>
      <c r="T3113" s="10">
        <f t="shared" si="294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0">
        <f t="shared" si="293"/>
        <v>42614.788587962961</v>
      </c>
      <c r="T3114" s="10">
        <f t="shared" si="294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0">
        <f t="shared" si="293"/>
        <v>42081.397939814815</v>
      </c>
      <c r="T3115" s="10">
        <f t="shared" si="294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0">
        <f t="shared" si="293"/>
        <v>41843.29918981481</v>
      </c>
      <c r="T3116" s="10">
        <f t="shared" si="294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0">
        <f t="shared" si="293"/>
        <v>42496.113738425927</v>
      </c>
      <c r="T3117" s="10">
        <f t="shared" si="294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0">
        <f t="shared" si="293"/>
        <v>42081.18200231481</v>
      </c>
      <c r="T3118" s="10">
        <f t="shared" si="294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0">
        <f t="shared" si="293"/>
        <v>42509.041203703702</v>
      </c>
      <c r="T3119" s="10">
        <f t="shared" si="294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0">
        <f t="shared" si="293"/>
        <v>42534.316238425927</v>
      </c>
      <c r="T3120" s="10">
        <f t="shared" si="294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0">
        <f t="shared" si="293"/>
        <v>42059.712175925924</v>
      </c>
      <c r="T3121" s="10">
        <f t="shared" si="294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0">
        <f t="shared" si="293"/>
        <v>42435.608749999992</v>
      </c>
      <c r="T3122" s="10">
        <f t="shared" si="294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0">
        <f t="shared" si="293"/>
        <v>41848.346469907403</v>
      </c>
      <c r="T3123" s="10">
        <f t="shared" si="294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0">
        <f t="shared" si="293"/>
        <v>42678.598749999997</v>
      </c>
      <c r="T3124" s="10">
        <f t="shared" si="294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0">
        <f t="shared" si="293"/>
        <v>42530.659699074073</v>
      </c>
      <c r="T3125" s="10">
        <f t="shared" si="294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0">
        <f t="shared" si="293"/>
        <v>41977.446770833332</v>
      </c>
      <c r="T3126" s="10">
        <f t="shared" si="294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0">
        <f t="shared" si="293"/>
        <v>42345.873518518514</v>
      </c>
      <c r="T3127" s="10">
        <f t="shared" si="294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0">
        <f t="shared" si="293"/>
        <v>42426.684745370367</v>
      </c>
      <c r="T3128" s="10">
        <f t="shared" si="294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0">
        <f t="shared" si="293"/>
        <v>42034.523483796293</v>
      </c>
      <c r="T3129" s="10">
        <f t="shared" si="294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0">
        <f t="shared" si="293"/>
        <v>42780.492372685178</v>
      </c>
      <c r="T3130" s="10">
        <f t="shared" si="294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0">
        <f t="shared" si="293"/>
        <v>42803.509479166663</v>
      </c>
      <c r="T3131" s="10">
        <f t="shared" si="294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0">
        <f t="shared" si="293"/>
        <v>42808.306898148141</v>
      </c>
      <c r="T3132" s="10">
        <f t="shared" si="294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0">
        <f t="shared" si="293"/>
        <v>42803.245891203704</v>
      </c>
      <c r="T3133" s="10">
        <f t="shared" si="294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0">
        <f t="shared" si="293"/>
        <v>42786.016898148147</v>
      </c>
      <c r="T3134" s="10">
        <f t="shared" si="294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0">
        <f t="shared" si="293"/>
        <v>42788.231874999998</v>
      </c>
      <c r="T3135" s="10">
        <f t="shared" si="294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0">
        <f t="shared" si="293"/>
        <v>42800.386793981474</v>
      </c>
      <c r="T3136" s="10">
        <f t="shared" si="294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0">
        <f t="shared" si="293"/>
        <v>42806.818530092591</v>
      </c>
      <c r="T3137" s="10">
        <f t="shared" si="294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0">
        <f t="shared" si="293"/>
        <v>42789.12909722222</v>
      </c>
      <c r="T3138" s="10">
        <f t="shared" si="294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E3139/D3139</f>
        <v>3.3333333333333333E-2</v>
      </c>
      <c r="P3139" s="6">
        <f t="shared" ref="P3139:P3202" si="296">E3139/L3139</f>
        <v>50</v>
      </c>
      <c r="Q3139" t="str">
        <f t="shared" ref="Q3139:Q3202" si="297">LEFT(N3139,SEARCH("/",N3139,1)-1)</f>
        <v>theater</v>
      </c>
      <c r="R3139" t="str">
        <f t="shared" ref="R3139:R3202" si="298">RIGHT(N3139,LEN(N3139)-SEARCH("/",N3139))</f>
        <v>plays</v>
      </c>
      <c r="S3139" s="10">
        <f t="shared" ref="S3139:S3202" si="299">(J3139/86400)+25569+(-8/24)</f>
        <v>42807.551724537036</v>
      </c>
      <c r="T3139" s="10">
        <f t="shared" ref="T3139:T3202" si="300">(I3139/86400)+25569+(-8/24)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0">
        <f t="shared" si="299"/>
        <v>42809.312581018516</v>
      </c>
      <c r="T3140" s="10">
        <f t="shared" si="300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0">
        <f t="shared" si="299"/>
        <v>42784.937037037038</v>
      </c>
      <c r="T3141" s="10">
        <f t="shared" si="300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0">
        <f t="shared" si="299"/>
        <v>42802.385451388887</v>
      </c>
      <c r="T3142" s="10">
        <f t="shared" si="300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0">
        <f t="shared" si="299"/>
        <v>42800.42</v>
      </c>
      <c r="T3143" s="10">
        <f t="shared" si="300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0">
        <f t="shared" si="299"/>
        <v>42783.179849537039</v>
      </c>
      <c r="T3144" s="10">
        <f t="shared" si="300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0">
        <f t="shared" si="299"/>
        <v>42808.024953703702</v>
      </c>
      <c r="T3145" s="10">
        <f t="shared" si="300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0">
        <f t="shared" si="299"/>
        <v>42796.204942129632</v>
      </c>
      <c r="T3146" s="10">
        <f t="shared" si="300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0">
        <f t="shared" si="299"/>
        <v>42761.707569444443</v>
      </c>
      <c r="T3147" s="10">
        <f t="shared" si="300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0">
        <f t="shared" si="299"/>
        <v>42796.349143518521</v>
      </c>
      <c r="T3148" s="10">
        <f t="shared" si="300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0">
        <f t="shared" si="299"/>
        <v>41909.636053240734</v>
      </c>
      <c r="T3149" s="10">
        <f t="shared" si="300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0">
        <f t="shared" si="299"/>
        <v>41891.331990740735</v>
      </c>
      <c r="T3150" s="10">
        <f t="shared" si="300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0">
        <f t="shared" si="299"/>
        <v>41225.684027777774</v>
      </c>
      <c r="T3151" s="10">
        <f t="shared" si="300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0">
        <f t="shared" si="299"/>
        <v>40477.930590277778</v>
      </c>
      <c r="T3152" s="10">
        <f t="shared" si="300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0">
        <f t="shared" si="299"/>
        <v>41862.506643518514</v>
      </c>
      <c r="T3153" s="10">
        <f t="shared" si="300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0">
        <f t="shared" si="299"/>
        <v>41550.534340277773</v>
      </c>
      <c r="T3154" s="10">
        <f t="shared" si="300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0">
        <f t="shared" si="299"/>
        <v>40632.821030092593</v>
      </c>
      <c r="T3155" s="10">
        <f t="shared" si="300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0">
        <f t="shared" si="299"/>
        <v>40970.542337962957</v>
      </c>
      <c r="T3156" s="10">
        <f t="shared" si="300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0">
        <f t="shared" si="299"/>
        <v>41233.165798611109</v>
      </c>
      <c r="T3157" s="10">
        <f t="shared" si="300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0">
        <f t="shared" si="299"/>
        <v>41026.619722222218</v>
      </c>
      <c r="T3158" s="10">
        <f t="shared" si="300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0">
        <f t="shared" si="299"/>
        <v>41829.454918981479</v>
      </c>
      <c r="T3159" s="10">
        <f t="shared" si="300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0">
        <f t="shared" si="299"/>
        <v>41447.506388888891</v>
      </c>
      <c r="T3160" s="10">
        <f t="shared" si="300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0">
        <f t="shared" si="299"/>
        <v>40883.733344907407</v>
      </c>
      <c r="T3161" s="10">
        <f t="shared" si="300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0">
        <f t="shared" si="299"/>
        <v>41840.931562499994</v>
      </c>
      <c r="T3162" s="10">
        <f t="shared" si="300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0">
        <f t="shared" si="299"/>
        <v>41897.202800925923</v>
      </c>
      <c r="T3163" s="10">
        <f t="shared" si="300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0">
        <f t="shared" si="299"/>
        <v>41799.35256944444</v>
      </c>
      <c r="T3164" s="10">
        <f t="shared" si="300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0">
        <f t="shared" si="299"/>
        <v>41775.420428240737</v>
      </c>
      <c r="T3165" s="10">
        <f t="shared" si="300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0">
        <f t="shared" si="299"/>
        <v>41766.472395833327</v>
      </c>
      <c r="T3166" s="10">
        <f t="shared" si="300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0">
        <f t="shared" si="299"/>
        <v>40643.825925925921</v>
      </c>
      <c r="T3167" s="10">
        <f t="shared" si="300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0">
        <f t="shared" si="299"/>
        <v>41940.358252314814</v>
      </c>
      <c r="T3168" s="10">
        <f t="shared" si="300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0">
        <f t="shared" si="299"/>
        <v>41838.842372685183</v>
      </c>
      <c r="T3169" s="10">
        <f t="shared" si="300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0">
        <f t="shared" si="299"/>
        <v>41771.772604166668</v>
      </c>
      <c r="T3170" s="10">
        <f t="shared" si="300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0">
        <f t="shared" si="299"/>
        <v>41591.404641203699</v>
      </c>
      <c r="T3171" s="10">
        <f t="shared" si="300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0">
        <f t="shared" si="299"/>
        <v>41788.747037037036</v>
      </c>
      <c r="T3172" s="10">
        <f t="shared" si="300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0">
        <f t="shared" si="299"/>
        <v>42466.274976851848</v>
      </c>
      <c r="T3173" s="10">
        <f t="shared" si="300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0">
        <f t="shared" si="299"/>
        <v>40923.396620370368</v>
      </c>
      <c r="T3174" s="10">
        <f t="shared" si="300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0">
        <f t="shared" si="299"/>
        <v>41878.545046296298</v>
      </c>
      <c r="T3175" s="10">
        <f t="shared" si="300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0">
        <f t="shared" si="299"/>
        <v>41862.531342592592</v>
      </c>
      <c r="T3176" s="10">
        <f t="shared" si="300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0">
        <f t="shared" si="299"/>
        <v>40531.553553240738</v>
      </c>
      <c r="T3177" s="10">
        <f t="shared" si="300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0">
        <f t="shared" si="299"/>
        <v>41477.597581018512</v>
      </c>
      <c r="T3178" s="10">
        <f t="shared" si="300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0">
        <f t="shared" si="299"/>
        <v>41781.333437499998</v>
      </c>
      <c r="T3179" s="10">
        <f t="shared" si="300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0">
        <f t="shared" si="299"/>
        <v>41806.271701388883</v>
      </c>
      <c r="T3180" s="10">
        <f t="shared" si="300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0">
        <f t="shared" si="299"/>
        <v>41375.36887731481</v>
      </c>
      <c r="T3181" s="10">
        <f t="shared" si="300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0">
        <f t="shared" si="299"/>
        <v>41780.079270833332</v>
      </c>
      <c r="T3182" s="10">
        <f t="shared" si="300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0">
        <f t="shared" si="299"/>
        <v>41778.976701388885</v>
      </c>
      <c r="T3183" s="10">
        <f t="shared" si="300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0">
        <f t="shared" si="299"/>
        <v>40883.615983796291</v>
      </c>
      <c r="T3184" s="10">
        <f t="shared" si="300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0">
        <f t="shared" si="299"/>
        <v>41491.461446759255</v>
      </c>
      <c r="T3185" s="10">
        <f t="shared" si="300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0">
        <f t="shared" si="299"/>
        <v>41791.660081018512</v>
      </c>
      <c r="T3186" s="10">
        <f t="shared" si="300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0">
        <f t="shared" si="299"/>
        <v>41829.643993055557</v>
      </c>
      <c r="T3187" s="10">
        <f t="shared" si="300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0">
        <f t="shared" si="299"/>
        <v>41868.590717592589</v>
      </c>
      <c r="T3188" s="10">
        <f t="shared" si="300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0">
        <f t="shared" si="299"/>
        <v>41835.333020833328</v>
      </c>
      <c r="T3189" s="10">
        <f t="shared" si="300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0">
        <f t="shared" si="299"/>
        <v>42144.082199074073</v>
      </c>
      <c r="T3190" s="10">
        <f t="shared" si="300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0">
        <f t="shared" si="299"/>
        <v>42118.013101851851</v>
      </c>
      <c r="T3191" s="10">
        <f t="shared" si="300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0">
        <f t="shared" si="299"/>
        <v>42682.817997685182</v>
      </c>
      <c r="T3192" s="10">
        <f t="shared" si="300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0">
        <f t="shared" si="299"/>
        <v>42538.422094907401</v>
      </c>
      <c r="T3193" s="10">
        <f t="shared" si="300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0">
        <f t="shared" si="299"/>
        <v>42018.607164351844</v>
      </c>
      <c r="T3194" s="10">
        <f t="shared" si="300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0">
        <f t="shared" si="299"/>
        <v>42010.634907407402</v>
      </c>
      <c r="T3195" s="10">
        <f t="shared" si="300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0">
        <f t="shared" si="299"/>
        <v>42181.729143518511</v>
      </c>
      <c r="T3196" s="10">
        <f t="shared" si="300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0">
        <f t="shared" si="299"/>
        <v>42017.260902777773</v>
      </c>
      <c r="T3197" s="10">
        <f t="shared" si="300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0">
        <f t="shared" si="299"/>
        <v>42157.264756944445</v>
      </c>
      <c r="T3198" s="10">
        <f t="shared" si="300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0">
        <f t="shared" si="299"/>
        <v>42009.15993055555</v>
      </c>
      <c r="T3199" s="10">
        <f t="shared" si="300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0">
        <f t="shared" si="299"/>
        <v>42013.091168981475</v>
      </c>
      <c r="T3200" s="10">
        <f t="shared" si="300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0">
        <f t="shared" si="299"/>
        <v>41858.428449074076</v>
      </c>
      <c r="T3201" s="10">
        <f t="shared" si="300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0">
        <f t="shared" si="299"/>
        <v>42459.987280092588</v>
      </c>
      <c r="T3202" s="10">
        <f t="shared" si="300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E3203/D3203</f>
        <v>1.2500000000000001E-2</v>
      </c>
      <c r="P3203" s="6">
        <f t="shared" ref="P3203:P3266" si="302">E3203/L3203</f>
        <v>12.5</v>
      </c>
      <c r="Q3203" t="str">
        <f t="shared" ref="Q3203:Q3266" si="303">LEFT(N3203,SEARCH("/",N3203,1)-1)</f>
        <v>theater</v>
      </c>
      <c r="R3203" t="str">
        <f t="shared" ref="R3203:R3266" si="304">RIGHT(N3203,LEN(N3203)-SEARCH("/",N3203))</f>
        <v>musical</v>
      </c>
      <c r="S3203" s="10">
        <f t="shared" ref="S3203:S3266" si="305">(J3203/86400)+25569+(-8/24)</f>
        <v>41861.433761574073</v>
      </c>
      <c r="T3203" s="10">
        <f t="shared" ref="T3203:T3266" si="306">(I3203/86400)+25569+(-8/24)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0">
        <f t="shared" si="305"/>
        <v>42293.520208333335</v>
      </c>
      <c r="T3204" s="10">
        <f t="shared" si="306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0">
        <f t="shared" si="305"/>
        <v>42242.655347222222</v>
      </c>
      <c r="T3205" s="10">
        <f t="shared" si="306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0">
        <f t="shared" si="305"/>
        <v>42172.352766203701</v>
      </c>
      <c r="T3206" s="10">
        <f t="shared" si="306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0">
        <f t="shared" si="305"/>
        <v>42095.041342592587</v>
      </c>
      <c r="T3207" s="10">
        <f t="shared" si="306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0">
        <f t="shared" si="305"/>
        <v>42235.942719907405</v>
      </c>
      <c r="T3208" s="10">
        <f t="shared" si="306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0">
        <f t="shared" si="305"/>
        <v>42056.944525462961</v>
      </c>
      <c r="T3209" s="10">
        <f t="shared" si="306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0">
        <f t="shared" si="305"/>
        <v>41827.271724537037</v>
      </c>
      <c r="T3210" s="10">
        <f t="shared" si="306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0">
        <f t="shared" si="305"/>
        <v>41778.30391203703</v>
      </c>
      <c r="T3211" s="10">
        <f t="shared" si="306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0">
        <f t="shared" si="305"/>
        <v>41013.603229166663</v>
      </c>
      <c r="T3212" s="10">
        <f t="shared" si="306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0">
        <f t="shared" si="305"/>
        <v>41834.253240740734</v>
      </c>
      <c r="T3213" s="10">
        <f t="shared" si="306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0">
        <f t="shared" si="305"/>
        <v>41829.462395833332</v>
      </c>
      <c r="T3214" s="10">
        <f t="shared" si="306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0">
        <f t="shared" si="305"/>
        <v>42171.430081018516</v>
      </c>
      <c r="T3215" s="10">
        <f t="shared" si="306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0">
        <f t="shared" si="305"/>
        <v>42337.459178240737</v>
      </c>
      <c r="T3216" s="10">
        <f t="shared" si="306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0">
        <f t="shared" si="305"/>
        <v>42219.331840277773</v>
      </c>
      <c r="T3217" s="10">
        <f t="shared" si="306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0">
        <f t="shared" si="305"/>
        <v>42165.129293981481</v>
      </c>
      <c r="T3218" s="10">
        <f t="shared" si="306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0">
        <f t="shared" si="305"/>
        <v>42648.212777777771</v>
      </c>
      <c r="T3219" s="10">
        <f t="shared" si="306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0">
        <f t="shared" si="305"/>
        <v>41970.668819444443</v>
      </c>
      <c r="T3220" s="10">
        <f t="shared" si="306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0">
        <f t="shared" si="305"/>
        <v>42050.64984953704</v>
      </c>
      <c r="T3221" s="10">
        <f t="shared" si="306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0">
        <f t="shared" si="305"/>
        <v>42772.500046296293</v>
      </c>
      <c r="T3222" s="10">
        <f t="shared" si="306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0">
        <f t="shared" si="305"/>
        <v>42155.363460648143</v>
      </c>
      <c r="T3223" s="10">
        <f t="shared" si="306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0">
        <f t="shared" si="305"/>
        <v>42270.248807870368</v>
      </c>
      <c r="T3224" s="10">
        <f t="shared" si="306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0">
        <f t="shared" si="305"/>
        <v>42206.502037037033</v>
      </c>
      <c r="T3225" s="10">
        <f t="shared" si="306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0">
        <f t="shared" si="305"/>
        <v>42697.517511574071</v>
      </c>
      <c r="T3226" s="10">
        <f t="shared" si="306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0">
        <f t="shared" si="305"/>
        <v>42503.226134259261</v>
      </c>
      <c r="T3227" s="10">
        <f t="shared" si="306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0">
        <f t="shared" si="305"/>
        <v>42277.250138888885</v>
      </c>
      <c r="T3228" s="10">
        <f t="shared" si="306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0">
        <f t="shared" si="305"/>
        <v>42722.549027777779</v>
      </c>
      <c r="T3229" s="10">
        <f t="shared" si="306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0">
        <f t="shared" si="305"/>
        <v>42323.375972222224</v>
      </c>
      <c r="T3230" s="10">
        <f t="shared" si="306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0">
        <f t="shared" si="305"/>
        <v>41932.958310185182</v>
      </c>
      <c r="T3231" s="10">
        <f t="shared" si="306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0">
        <f t="shared" si="305"/>
        <v>41897.834791666661</v>
      </c>
      <c r="T3232" s="10">
        <f t="shared" si="306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0">
        <f t="shared" si="305"/>
        <v>42446.610497685186</v>
      </c>
      <c r="T3233" s="10">
        <f t="shared" si="306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0">
        <f t="shared" si="305"/>
        <v>42463.480520833335</v>
      </c>
      <c r="T3234" s="10">
        <f t="shared" si="306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0">
        <f t="shared" si="305"/>
        <v>42766.471701388888</v>
      </c>
      <c r="T3235" s="10">
        <f t="shared" si="306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0">
        <f t="shared" si="305"/>
        <v>42734.456111111103</v>
      </c>
      <c r="T3236" s="10">
        <f t="shared" si="306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0">
        <f t="shared" si="305"/>
        <v>42522.014479166661</v>
      </c>
      <c r="T3237" s="10">
        <f t="shared" si="306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0">
        <f t="shared" si="305"/>
        <v>42702.583715277775</v>
      </c>
      <c r="T3238" s="10">
        <f t="shared" si="306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0">
        <f t="shared" si="305"/>
        <v>42252.141018518516</v>
      </c>
      <c r="T3239" s="10">
        <f t="shared" si="306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0">
        <f t="shared" si="305"/>
        <v>42156.177060185182</v>
      </c>
      <c r="T3240" s="10">
        <f t="shared" si="306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0">
        <f t="shared" si="305"/>
        <v>42277.755706018514</v>
      </c>
      <c r="T3241" s="10">
        <f t="shared" si="306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0">
        <f t="shared" si="305"/>
        <v>42754.360509259255</v>
      </c>
      <c r="T3242" s="10">
        <f t="shared" si="306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0">
        <f t="shared" si="305"/>
        <v>41892.991550925923</v>
      </c>
      <c r="T3243" s="10">
        <f t="shared" si="306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0">
        <f t="shared" si="305"/>
        <v>41871.422361111108</v>
      </c>
      <c r="T3244" s="10">
        <f t="shared" si="306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0">
        <f t="shared" si="305"/>
        <v>42261.763449074067</v>
      </c>
      <c r="T3245" s="10">
        <f t="shared" si="306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0">
        <f t="shared" si="305"/>
        <v>42675.360902777778</v>
      </c>
      <c r="T3246" s="10">
        <f t="shared" si="306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0">
        <f t="shared" si="305"/>
        <v>42135.266874999994</v>
      </c>
      <c r="T3247" s="10">
        <f t="shared" si="306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0">
        <f t="shared" si="305"/>
        <v>42230.138888888883</v>
      </c>
      <c r="T3248" s="10">
        <f t="shared" si="306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0">
        <f t="shared" si="305"/>
        <v>42167.10083333333</v>
      </c>
      <c r="T3249" s="10">
        <f t="shared" si="306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0">
        <f t="shared" si="305"/>
        <v>42068.55505787037</v>
      </c>
      <c r="T3250" s="10">
        <f t="shared" si="306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0">
        <f t="shared" si="305"/>
        <v>42145.413356481477</v>
      </c>
      <c r="T3251" s="10">
        <f t="shared" si="306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0">
        <f t="shared" si="305"/>
        <v>41918.408842592587</v>
      </c>
      <c r="T3252" s="10">
        <f t="shared" si="306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0">
        <f t="shared" si="305"/>
        <v>42146.39775462963</v>
      </c>
      <c r="T3253" s="10">
        <f t="shared" si="306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0">
        <f t="shared" si="305"/>
        <v>42590.139351851853</v>
      </c>
      <c r="T3254" s="10">
        <f t="shared" si="306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0">
        <f t="shared" si="305"/>
        <v>42602.243379629632</v>
      </c>
      <c r="T3255" s="10">
        <f t="shared" si="306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0">
        <f t="shared" si="305"/>
        <v>42058.752418981479</v>
      </c>
      <c r="T3256" s="10">
        <f t="shared" si="306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0">
        <f t="shared" si="305"/>
        <v>41889.434895833328</v>
      </c>
      <c r="T3257" s="10">
        <f t="shared" si="306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0">
        <f t="shared" si="305"/>
        <v>42144.240474537037</v>
      </c>
      <c r="T3258" s="10">
        <f t="shared" si="306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0">
        <f t="shared" si="305"/>
        <v>42758.226296296292</v>
      </c>
      <c r="T3259" s="10">
        <f t="shared" si="306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0">
        <f t="shared" si="305"/>
        <v>41982.553946759253</v>
      </c>
      <c r="T3260" s="10">
        <f t="shared" si="306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0">
        <f t="shared" si="305"/>
        <v>42614.427604166667</v>
      </c>
      <c r="T3261" s="10">
        <f t="shared" si="306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0">
        <f t="shared" si="305"/>
        <v>42303.339328703696</v>
      </c>
      <c r="T3262" s="10">
        <f t="shared" si="306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0">
        <f t="shared" si="305"/>
        <v>42171.392083333332</v>
      </c>
      <c r="T3263" s="10">
        <f t="shared" si="306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0">
        <f t="shared" si="305"/>
        <v>41963.982199074067</v>
      </c>
      <c r="T3264" s="10">
        <f t="shared" si="306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0">
        <f t="shared" si="305"/>
        <v>42284.18273148148</v>
      </c>
      <c r="T3265" s="10">
        <f t="shared" si="306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0">
        <f t="shared" si="305"/>
        <v>42016.466874999998</v>
      </c>
      <c r="T3266" s="10">
        <f t="shared" si="306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E3267/D3267</f>
        <v>1.64</v>
      </c>
      <c r="P3267" s="6">
        <f t="shared" ref="P3267:P3330" si="308">E3267/L3267</f>
        <v>70.285714285714292</v>
      </c>
      <c r="Q3267" t="str">
        <f t="shared" ref="Q3267:Q3330" si="309">LEFT(N3267,SEARCH("/",N3267,1)-1)</f>
        <v>theater</v>
      </c>
      <c r="R3267" t="str">
        <f t="shared" ref="R3267:R3330" si="310">RIGHT(N3267,LEN(N3267)-SEARCH("/",N3267))</f>
        <v>plays</v>
      </c>
      <c r="S3267" s="10">
        <f t="shared" ref="S3267:S3330" si="311">(J3267/86400)+25569+(-8/24)</f>
        <v>42311.378645833327</v>
      </c>
      <c r="T3267" s="10">
        <f t="shared" ref="T3267:T3330" si="312">(I3267/86400)+25569+(-8/24)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0">
        <f t="shared" si="311"/>
        <v>42136.202800925923</v>
      </c>
      <c r="T3268" s="10">
        <f t="shared" si="312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0">
        <f t="shared" si="311"/>
        <v>42172.424305555549</v>
      </c>
      <c r="T3269" s="10">
        <f t="shared" si="312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0">
        <f t="shared" si="311"/>
        <v>42590.570925925924</v>
      </c>
      <c r="T3270" s="10">
        <f t="shared" si="312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0">
        <f t="shared" si="311"/>
        <v>42137.062465277777</v>
      </c>
      <c r="T3271" s="10">
        <f t="shared" si="312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0">
        <f t="shared" si="311"/>
        <v>42167.199826388889</v>
      </c>
      <c r="T3272" s="10">
        <f t="shared" si="312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0">
        <f t="shared" si="311"/>
        <v>41915.10387731481</v>
      </c>
      <c r="T3273" s="10">
        <f t="shared" si="312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0">
        <f t="shared" si="311"/>
        <v>42284.166770833333</v>
      </c>
      <c r="T3274" s="10">
        <f t="shared" si="312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0">
        <f t="shared" si="311"/>
        <v>42611.4680787037</v>
      </c>
      <c r="T3275" s="10">
        <f t="shared" si="312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0">
        <f t="shared" si="311"/>
        <v>42400.371203703697</v>
      </c>
      <c r="T3276" s="10">
        <f t="shared" si="312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0">
        <f t="shared" si="311"/>
        <v>42017.547118055554</v>
      </c>
      <c r="T3277" s="10">
        <f t="shared" si="312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0">
        <f t="shared" si="311"/>
        <v>42426.616655092592</v>
      </c>
      <c r="T3278" s="10">
        <f t="shared" si="312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0">
        <f t="shared" si="311"/>
        <v>41931.349606481475</v>
      </c>
      <c r="T3279" s="10">
        <f t="shared" si="312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0">
        <f t="shared" si="311"/>
        <v>42124.515081018515</v>
      </c>
      <c r="T3280" s="10">
        <f t="shared" si="312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0">
        <f t="shared" si="311"/>
        <v>42430.769201388888</v>
      </c>
      <c r="T3281" s="10">
        <f t="shared" si="312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0">
        <f t="shared" si="311"/>
        <v>42121.423587962963</v>
      </c>
      <c r="T3282" s="10">
        <f t="shared" si="312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0">
        <f t="shared" si="311"/>
        <v>42218.686400462961</v>
      </c>
      <c r="T3283" s="10">
        <f t="shared" si="312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0">
        <f t="shared" si="311"/>
        <v>42444.860972222225</v>
      </c>
      <c r="T3284" s="10">
        <f t="shared" si="312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0">
        <f t="shared" si="311"/>
        <v>42379.410856481474</v>
      </c>
      <c r="T3285" s="10">
        <f t="shared" si="312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0">
        <f t="shared" si="311"/>
        <v>42380.551539351851</v>
      </c>
      <c r="T3286" s="10">
        <f t="shared" si="312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0">
        <f t="shared" si="311"/>
        <v>42762.609097222223</v>
      </c>
      <c r="T3287" s="10">
        <f t="shared" si="312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0">
        <f t="shared" si="311"/>
        <v>42567.506736111107</v>
      </c>
      <c r="T3288" s="10">
        <f t="shared" si="312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0">
        <f t="shared" si="311"/>
        <v>42311.416990740741</v>
      </c>
      <c r="T3289" s="10">
        <f t="shared" si="312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0">
        <f t="shared" si="311"/>
        <v>42505.441145833327</v>
      </c>
      <c r="T3290" s="10">
        <f t="shared" si="312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0">
        <f t="shared" si="311"/>
        <v>42758.034745370365</v>
      </c>
      <c r="T3291" s="10">
        <f t="shared" si="312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0">
        <f t="shared" si="311"/>
        <v>42775.181608796294</v>
      </c>
      <c r="T3292" s="10">
        <f t="shared" si="312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0">
        <f t="shared" si="311"/>
        <v>42232.369212962956</v>
      </c>
      <c r="T3293" s="10">
        <f t="shared" si="312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0">
        <f t="shared" si="311"/>
        <v>42282.436898148146</v>
      </c>
      <c r="T3294" s="10">
        <f t="shared" si="312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0">
        <f t="shared" si="311"/>
        <v>42768.092037037037</v>
      </c>
      <c r="T3295" s="10">
        <f t="shared" si="312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0">
        <f t="shared" si="311"/>
        <v>42141.20780092592</v>
      </c>
      <c r="T3296" s="10">
        <f t="shared" si="312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0">
        <f t="shared" si="311"/>
        <v>42609.109131944446</v>
      </c>
      <c r="T3297" s="10">
        <f t="shared" si="312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0">
        <f t="shared" si="311"/>
        <v>42309.42328703704</v>
      </c>
      <c r="T3298" s="10">
        <f t="shared" si="312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0">
        <f t="shared" si="311"/>
        <v>42193.438148148147</v>
      </c>
      <c r="T3299" s="10">
        <f t="shared" si="312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0">
        <f t="shared" si="311"/>
        <v>42239.624629629623</v>
      </c>
      <c r="T3300" s="10">
        <f t="shared" si="312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0">
        <f t="shared" si="311"/>
        <v>42261.584062499998</v>
      </c>
      <c r="T3301" s="10">
        <f t="shared" si="312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0">
        <f t="shared" si="311"/>
        <v>42102.410439814812</v>
      </c>
      <c r="T3302" s="10">
        <f t="shared" si="312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0">
        <f t="shared" si="311"/>
        <v>42538.402499999997</v>
      </c>
      <c r="T3303" s="10">
        <f t="shared" si="312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0">
        <f t="shared" si="311"/>
        <v>42681.018240740734</v>
      </c>
      <c r="T3304" s="10">
        <f t="shared" si="312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0">
        <f t="shared" si="311"/>
        <v>42056.318101851844</v>
      </c>
      <c r="T3305" s="10">
        <f t="shared" si="312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0">
        <f t="shared" si="311"/>
        <v>42696.29111111111</v>
      </c>
      <c r="T3306" s="10">
        <f t="shared" si="312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0">
        <f t="shared" si="311"/>
        <v>42186.522546296292</v>
      </c>
      <c r="T3307" s="10">
        <f t="shared" si="312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0">
        <f t="shared" si="311"/>
        <v>42492.885902777773</v>
      </c>
      <c r="T3308" s="10">
        <f t="shared" si="312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0">
        <f t="shared" si="311"/>
        <v>42474.723831018513</v>
      </c>
      <c r="T3309" s="10">
        <f t="shared" si="312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0">
        <f t="shared" si="311"/>
        <v>42452.543576388889</v>
      </c>
      <c r="T3310" s="10">
        <f t="shared" si="312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0">
        <f t="shared" si="311"/>
        <v>42628.316874999997</v>
      </c>
      <c r="T3311" s="10">
        <f t="shared" si="312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0">
        <f t="shared" si="311"/>
        <v>42253.595196759255</v>
      </c>
      <c r="T3312" s="10">
        <f t="shared" si="312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0">
        <f t="shared" si="311"/>
        <v>42263.958449074074</v>
      </c>
      <c r="T3313" s="10">
        <f t="shared" si="312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0">
        <f t="shared" si="311"/>
        <v>42664.476226851846</v>
      </c>
      <c r="T3314" s="10">
        <f t="shared" si="312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0">
        <f t="shared" si="311"/>
        <v>42381.911076388882</v>
      </c>
      <c r="T3315" s="10">
        <f t="shared" si="312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0">
        <f t="shared" si="311"/>
        <v>42104.934155092589</v>
      </c>
      <c r="T3316" s="10">
        <f t="shared" si="312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0">
        <f t="shared" si="311"/>
        <v>42465.97038194444</v>
      </c>
      <c r="T3317" s="10">
        <f t="shared" si="312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0">
        <f t="shared" si="311"/>
        <v>41826.537905092591</v>
      </c>
      <c r="T3318" s="10">
        <f t="shared" si="312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0">
        <f t="shared" si="311"/>
        <v>42498.706296296295</v>
      </c>
      <c r="T3319" s="10">
        <f t="shared" si="312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0">
        <f t="shared" si="311"/>
        <v>42430.968668981477</v>
      </c>
      <c r="T3320" s="10">
        <f t="shared" si="312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0">
        <f t="shared" si="311"/>
        <v>41990.252152777779</v>
      </c>
      <c r="T3321" s="10">
        <f t="shared" si="312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0">
        <f t="shared" si="311"/>
        <v>42512.712465277778</v>
      </c>
      <c r="T3322" s="10">
        <f t="shared" si="312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0">
        <f t="shared" si="311"/>
        <v>41913.766956018517</v>
      </c>
      <c r="T3323" s="10">
        <f t="shared" si="312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0">
        <f t="shared" si="311"/>
        <v>42520.677037037036</v>
      </c>
      <c r="T3324" s="10">
        <f t="shared" si="312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0">
        <f t="shared" si="311"/>
        <v>42608.032499999994</v>
      </c>
      <c r="T3325" s="10">
        <f t="shared" si="312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0">
        <f t="shared" si="311"/>
        <v>42512.249884259254</v>
      </c>
      <c r="T3326" s="10">
        <f t="shared" si="312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0">
        <f t="shared" si="311"/>
        <v>42064.452280092592</v>
      </c>
      <c r="T3327" s="10">
        <f t="shared" si="312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0">
        <f t="shared" si="311"/>
        <v>42041.380844907406</v>
      </c>
      <c r="T3328" s="10">
        <f t="shared" si="312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0">
        <f t="shared" si="311"/>
        <v>42468.041273148141</v>
      </c>
      <c r="T3329" s="10">
        <f t="shared" si="312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0">
        <f t="shared" si="311"/>
        <v>41822.241701388884</v>
      </c>
      <c r="T3330" s="10">
        <f t="shared" si="312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E3331/D3331</f>
        <v>1.1679999999999999</v>
      </c>
      <c r="P3331" s="6">
        <f t="shared" ref="P3331:P3394" si="314">E3331/L3331</f>
        <v>44.92307692307692</v>
      </c>
      <c r="Q3331" t="str">
        <f t="shared" ref="Q3331:Q3394" si="315">LEFT(N3331,SEARCH("/",N3331,1)-1)</f>
        <v>theater</v>
      </c>
      <c r="R3331" t="str">
        <f t="shared" ref="R3331:R3394" si="316">RIGHT(N3331,LEN(N3331)-SEARCH("/",N3331))</f>
        <v>plays</v>
      </c>
      <c r="S3331" s="10">
        <f t="shared" ref="S3331:S3394" si="317">(J3331/86400)+25569+(-8/24)</f>
        <v>41836.989675925921</v>
      </c>
      <c r="T3331" s="10">
        <f t="shared" ref="T3331:T3394" si="318">(I3331/86400)+25569+(-8/24)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0">
        <f t="shared" si="317"/>
        <v>42065.554027777776</v>
      </c>
      <c r="T3332" s="10">
        <f t="shared" si="318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0">
        <f t="shared" si="317"/>
        <v>42248.36442129629</v>
      </c>
      <c r="T3333" s="10">
        <f t="shared" si="318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0">
        <f t="shared" si="317"/>
        <v>41809.526967592588</v>
      </c>
      <c r="T3334" s="10">
        <f t="shared" si="318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0">
        <f t="shared" si="317"/>
        <v>42148.343518518515</v>
      </c>
      <c r="T3335" s="10">
        <f t="shared" si="318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0">
        <f t="shared" si="317"/>
        <v>42185.187754629624</v>
      </c>
      <c r="T3336" s="10">
        <f t="shared" si="318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0">
        <f t="shared" si="317"/>
        <v>41827.340810185182</v>
      </c>
      <c r="T3337" s="10">
        <f t="shared" si="318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0">
        <f t="shared" si="317"/>
        <v>42437.065347222218</v>
      </c>
      <c r="T3338" s="10">
        <f t="shared" si="318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0">
        <f t="shared" si="317"/>
        <v>41900.948692129627</v>
      </c>
      <c r="T3339" s="10">
        <f t="shared" si="318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0">
        <f t="shared" si="317"/>
        <v>42769.241666666661</v>
      </c>
      <c r="T3340" s="10">
        <f t="shared" si="318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0">
        <f t="shared" si="317"/>
        <v>42549.332384259258</v>
      </c>
      <c r="T3341" s="10">
        <f t="shared" si="318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0">
        <f t="shared" si="317"/>
        <v>42685.640671296293</v>
      </c>
      <c r="T3342" s="10">
        <f t="shared" si="318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0">
        <f t="shared" si="317"/>
        <v>42510.465520833335</v>
      </c>
      <c r="T3343" s="10">
        <f t="shared" si="318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0">
        <f t="shared" si="317"/>
        <v>42061.963078703702</v>
      </c>
      <c r="T3344" s="10">
        <f t="shared" si="318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0">
        <f t="shared" si="317"/>
        <v>42452.583148148151</v>
      </c>
      <c r="T3345" s="10">
        <f t="shared" si="318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0">
        <f t="shared" si="317"/>
        <v>41850.866817129623</v>
      </c>
      <c r="T3346" s="10">
        <f t="shared" si="318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0">
        <f t="shared" si="317"/>
        <v>42052.772777777776</v>
      </c>
      <c r="T3347" s="10">
        <f t="shared" si="318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0">
        <f t="shared" si="317"/>
        <v>42053.691087962965</v>
      </c>
      <c r="T3348" s="10">
        <f t="shared" si="318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0">
        <f t="shared" si="317"/>
        <v>42484.218217592592</v>
      </c>
      <c r="T3349" s="10">
        <f t="shared" si="318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0">
        <f t="shared" si="317"/>
        <v>42466.225462962961</v>
      </c>
      <c r="T3350" s="10">
        <f t="shared" si="318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0">
        <f t="shared" si="317"/>
        <v>42512.777453703697</v>
      </c>
      <c r="T3351" s="10">
        <f t="shared" si="318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0">
        <f t="shared" si="317"/>
        <v>42302.368182870363</v>
      </c>
      <c r="T3352" s="10">
        <f t="shared" si="318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0">
        <f t="shared" si="317"/>
        <v>41806.062094907407</v>
      </c>
      <c r="T3353" s="10">
        <f t="shared" si="318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0">
        <f t="shared" si="317"/>
        <v>42495.659467592595</v>
      </c>
      <c r="T3354" s="10">
        <f t="shared" si="318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0">
        <f t="shared" si="317"/>
        <v>42479.098958333336</v>
      </c>
      <c r="T3355" s="10">
        <f t="shared" si="318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0">
        <f t="shared" si="317"/>
        <v>42270.393587962964</v>
      </c>
      <c r="T3356" s="10">
        <f t="shared" si="318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0">
        <f t="shared" si="317"/>
        <v>42489.286192129628</v>
      </c>
      <c r="T3357" s="10">
        <f t="shared" si="318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0">
        <f t="shared" si="317"/>
        <v>42536.482314814813</v>
      </c>
      <c r="T3358" s="10">
        <f t="shared" si="318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0">
        <f t="shared" si="317"/>
        <v>41822.084606481476</v>
      </c>
      <c r="T3359" s="10">
        <f t="shared" si="318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0">
        <f t="shared" si="317"/>
        <v>41931.977766203701</v>
      </c>
      <c r="T3360" s="10">
        <f t="shared" si="318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0">
        <f t="shared" si="317"/>
        <v>42745.723773148151</v>
      </c>
      <c r="T3361" s="10">
        <f t="shared" si="318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0">
        <f t="shared" si="317"/>
        <v>42696.749340277776</v>
      </c>
      <c r="T3362" s="10">
        <f t="shared" si="318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0">
        <f t="shared" si="317"/>
        <v>41865.692013888889</v>
      </c>
      <c r="T3363" s="10">
        <f t="shared" si="318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0">
        <f t="shared" si="317"/>
        <v>42055.758298611108</v>
      </c>
      <c r="T3364" s="10">
        <f t="shared" si="318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0">
        <f t="shared" si="317"/>
        <v>41851.438020833331</v>
      </c>
      <c r="T3365" s="10">
        <f t="shared" si="318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0">
        <f t="shared" si="317"/>
        <v>42422.644085648142</v>
      </c>
      <c r="T3366" s="10">
        <f t="shared" si="318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0">
        <f t="shared" si="317"/>
        <v>42320.768425925919</v>
      </c>
      <c r="T3367" s="10">
        <f t="shared" si="318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0">
        <f t="shared" si="317"/>
        <v>42106.734224537031</v>
      </c>
      <c r="T3368" s="10">
        <f t="shared" si="318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0">
        <f t="shared" si="317"/>
        <v>42192.600624999999</v>
      </c>
      <c r="T3369" s="10">
        <f t="shared" si="318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0">
        <f t="shared" si="317"/>
        <v>41968.866423611107</v>
      </c>
      <c r="T3370" s="10">
        <f t="shared" si="318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0">
        <f t="shared" si="317"/>
        <v>42689.708101851851</v>
      </c>
      <c r="T3371" s="10">
        <f t="shared" si="318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0">
        <f t="shared" si="317"/>
        <v>42690.000983796293</v>
      </c>
      <c r="T3372" s="10">
        <f t="shared" si="318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0">
        <f t="shared" si="317"/>
        <v>42312.541261574072</v>
      </c>
      <c r="T3373" s="10">
        <f t="shared" si="318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0">
        <f t="shared" si="317"/>
        <v>41855.214768518512</v>
      </c>
      <c r="T3374" s="10">
        <f t="shared" si="318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0">
        <f t="shared" si="317"/>
        <v>42179.521296296291</v>
      </c>
      <c r="T3375" s="10">
        <f t="shared" si="318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0">
        <f t="shared" si="317"/>
        <v>42275.398333333331</v>
      </c>
      <c r="T3376" s="10">
        <f t="shared" si="318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0">
        <f t="shared" si="317"/>
        <v>41765.277465277773</v>
      </c>
      <c r="T3377" s="10">
        <f t="shared" si="318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0">
        <f t="shared" si="317"/>
        <v>42059.367986111109</v>
      </c>
      <c r="T3378" s="10">
        <f t="shared" si="318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0">
        <f t="shared" si="317"/>
        <v>42053.399293981478</v>
      </c>
      <c r="T3379" s="10">
        <f t="shared" si="318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0">
        <f t="shared" si="317"/>
        <v>41858.022060185183</v>
      </c>
      <c r="T3380" s="10">
        <f t="shared" si="318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0">
        <f t="shared" si="317"/>
        <v>42225.180555555555</v>
      </c>
      <c r="T3381" s="10">
        <f t="shared" si="318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0">
        <f t="shared" si="317"/>
        <v>41937.620115740741</v>
      </c>
      <c r="T3382" s="10">
        <f t="shared" si="318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0">
        <f t="shared" si="317"/>
        <v>42043.851655092592</v>
      </c>
      <c r="T3383" s="10">
        <f t="shared" si="318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0">
        <f t="shared" si="317"/>
        <v>42559.097870370366</v>
      </c>
      <c r="T3384" s="10">
        <f t="shared" si="318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0">
        <f t="shared" si="317"/>
        <v>42524.449305555558</v>
      </c>
      <c r="T3385" s="10">
        <f t="shared" si="318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0">
        <f t="shared" si="317"/>
        <v>42291.754259259258</v>
      </c>
      <c r="T3386" s="10">
        <f t="shared" si="318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0">
        <f t="shared" si="317"/>
        <v>41953.534166666665</v>
      </c>
      <c r="T3387" s="10">
        <f t="shared" si="318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0">
        <f t="shared" si="317"/>
        <v>41946.311412037037</v>
      </c>
      <c r="T3388" s="10">
        <f t="shared" si="318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0">
        <f t="shared" si="317"/>
        <v>41947.429259259261</v>
      </c>
      <c r="T3389" s="10">
        <f t="shared" si="318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0">
        <f t="shared" si="317"/>
        <v>42143.127789351849</v>
      </c>
      <c r="T3390" s="10">
        <f t="shared" si="318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0">
        <f t="shared" si="317"/>
        <v>42494.230115740742</v>
      </c>
      <c r="T3391" s="10">
        <f t="shared" si="318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0">
        <f t="shared" si="317"/>
        <v>41815.441493055558</v>
      </c>
      <c r="T3392" s="10">
        <f t="shared" si="318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0">
        <f t="shared" si="317"/>
        <v>41830.212361111109</v>
      </c>
      <c r="T3393" s="10">
        <f t="shared" si="318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0">
        <f t="shared" si="317"/>
        <v>42446.51221064815</v>
      </c>
      <c r="T3394" s="10">
        <f t="shared" si="318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E3395/D3395</f>
        <v>1.0580000000000001</v>
      </c>
      <c r="P3395" s="6">
        <f t="shared" ref="P3395:P3458" si="320">E3395/L3395</f>
        <v>36.06818181818182</v>
      </c>
      <c r="Q3395" t="str">
        <f t="shared" ref="Q3395:Q3458" si="321">LEFT(N3395,SEARCH("/",N3395,1)-1)</f>
        <v>theater</v>
      </c>
      <c r="R3395" t="str">
        <f t="shared" ref="R3395:R3458" si="322">RIGHT(N3395,LEN(N3395)-SEARCH("/",N3395))</f>
        <v>plays</v>
      </c>
      <c r="S3395" s="10">
        <f t="shared" ref="S3395:S3458" si="323">(J3395/86400)+25569+(-8/24)</f>
        <v>41923.588310185187</v>
      </c>
      <c r="T3395" s="10">
        <f t="shared" ref="T3395:T3458" si="324">(I3395/86400)+25569+(-8/24)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0">
        <f t="shared" si="323"/>
        <v>41817.262094907404</v>
      </c>
      <c r="T3396" s="10">
        <f t="shared" si="324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0">
        <f t="shared" si="323"/>
        <v>42140.378981481474</v>
      </c>
      <c r="T3397" s="10">
        <f t="shared" si="324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0">
        <f t="shared" si="323"/>
        <v>41764.113298611112</v>
      </c>
      <c r="T3398" s="10">
        <f t="shared" si="324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0">
        <f t="shared" si="323"/>
        <v>42378.145011574066</v>
      </c>
      <c r="T3399" s="10">
        <f t="shared" si="324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0">
        <f t="shared" si="323"/>
        <v>41941.418703703697</v>
      </c>
      <c r="T3400" s="10">
        <f t="shared" si="324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0">
        <f t="shared" si="323"/>
        <v>42026.587094907409</v>
      </c>
      <c r="T3401" s="10">
        <f t="shared" si="324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0">
        <f t="shared" si="323"/>
        <v>41834.620532407404</v>
      </c>
      <c r="T3402" s="10">
        <f t="shared" si="324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0">
        <f t="shared" si="323"/>
        <v>42193.3905787037</v>
      </c>
      <c r="T3403" s="10">
        <f t="shared" si="324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0">
        <f t="shared" si="323"/>
        <v>42290.285219907404</v>
      </c>
      <c r="T3404" s="10">
        <f t="shared" si="324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0">
        <f t="shared" si="323"/>
        <v>42150.128749999996</v>
      </c>
      <c r="T3405" s="10">
        <f t="shared" si="324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0">
        <f t="shared" si="323"/>
        <v>42152.170162037037</v>
      </c>
      <c r="T3406" s="10">
        <f t="shared" si="324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0">
        <f t="shared" si="323"/>
        <v>42409.683865740742</v>
      </c>
      <c r="T3407" s="10">
        <f t="shared" si="324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0">
        <f t="shared" si="323"/>
        <v>41791.159444444442</v>
      </c>
      <c r="T3408" s="10">
        <f t="shared" si="324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0">
        <f t="shared" si="323"/>
        <v>41796.08899305555</v>
      </c>
      <c r="T3409" s="10">
        <f t="shared" si="324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0">
        <f t="shared" si="323"/>
        <v>41808.65861111111</v>
      </c>
      <c r="T3410" s="10">
        <f t="shared" si="324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0">
        <f t="shared" si="323"/>
        <v>42544.480995370366</v>
      </c>
      <c r="T3411" s="10">
        <f t="shared" si="324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0">
        <f t="shared" si="323"/>
        <v>42499.70821759259</v>
      </c>
      <c r="T3412" s="10">
        <f t="shared" si="324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0">
        <f t="shared" si="323"/>
        <v>42264.689490740733</v>
      </c>
      <c r="T3413" s="10">
        <f t="shared" si="324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0">
        <f t="shared" si="323"/>
        <v>41879.625717592593</v>
      </c>
      <c r="T3414" s="10">
        <f t="shared" si="324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0">
        <f t="shared" si="323"/>
        <v>42053.399745370371</v>
      </c>
      <c r="T3415" s="10">
        <f t="shared" si="324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0">
        <f t="shared" si="323"/>
        <v>42675.499131944445</v>
      </c>
      <c r="T3416" s="10">
        <f t="shared" si="324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0">
        <f t="shared" si="323"/>
        <v>42466.810833333329</v>
      </c>
      <c r="T3417" s="10">
        <f t="shared" si="324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0">
        <f t="shared" si="323"/>
        <v>42089.079224537032</v>
      </c>
      <c r="T3418" s="10">
        <f t="shared" si="324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0">
        <f t="shared" si="323"/>
        <v>41894.580416666664</v>
      </c>
      <c r="T3419" s="10">
        <f t="shared" si="324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0">
        <f t="shared" si="323"/>
        <v>41752.501238425924</v>
      </c>
      <c r="T3420" s="10">
        <f t="shared" si="324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0">
        <f t="shared" si="323"/>
        <v>42448.488252314812</v>
      </c>
      <c r="T3421" s="10">
        <f t="shared" si="324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0">
        <f t="shared" si="323"/>
        <v>42404.756967592592</v>
      </c>
      <c r="T3422" s="10">
        <f t="shared" si="324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0">
        <f t="shared" si="323"/>
        <v>42037.457905092589</v>
      </c>
      <c r="T3423" s="10">
        <f t="shared" si="324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0">
        <f t="shared" si="323"/>
        <v>42323.228888888887</v>
      </c>
      <c r="T3424" s="10">
        <f t="shared" si="324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0">
        <f t="shared" si="323"/>
        <v>42088.578020833331</v>
      </c>
      <c r="T3425" s="10">
        <f t="shared" si="324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0">
        <f t="shared" si="323"/>
        <v>42018.343564814808</v>
      </c>
      <c r="T3426" s="10">
        <f t="shared" si="324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0">
        <f t="shared" si="323"/>
        <v>41884.28398148148</v>
      </c>
      <c r="T3427" s="10">
        <f t="shared" si="324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0">
        <f t="shared" si="323"/>
        <v>41883.723414351851</v>
      </c>
      <c r="T3428" s="10">
        <f t="shared" si="324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0">
        <f t="shared" si="323"/>
        <v>41792.311944444438</v>
      </c>
      <c r="T3429" s="10">
        <f t="shared" si="324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0">
        <f t="shared" si="323"/>
        <v>42038.387118055551</v>
      </c>
      <c r="T3430" s="10">
        <f t="shared" si="324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0">
        <f t="shared" si="323"/>
        <v>42661.688206018516</v>
      </c>
      <c r="T3431" s="10">
        <f t="shared" si="324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0">
        <f t="shared" si="323"/>
        <v>41820.612280092588</v>
      </c>
      <c r="T3432" s="10">
        <f t="shared" si="324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0">
        <f t="shared" si="323"/>
        <v>41839.397604166668</v>
      </c>
      <c r="T3433" s="10">
        <f t="shared" si="324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0">
        <f t="shared" si="323"/>
        <v>42380.247847222221</v>
      </c>
      <c r="T3434" s="10">
        <f t="shared" si="324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0">
        <f t="shared" si="323"/>
        <v>41775.729803240734</v>
      </c>
      <c r="T3435" s="10">
        <f t="shared" si="324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0">
        <f t="shared" si="323"/>
        <v>41800.047094907401</v>
      </c>
      <c r="T3436" s="10">
        <f t="shared" si="324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0">
        <f t="shared" si="323"/>
        <v>42572.283483796295</v>
      </c>
      <c r="T3437" s="10">
        <f t="shared" si="324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0">
        <f t="shared" si="323"/>
        <v>41851.208252314813</v>
      </c>
      <c r="T3438" s="10">
        <f t="shared" si="324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0">
        <f t="shared" si="323"/>
        <v>42205.377546296295</v>
      </c>
      <c r="T3439" s="10">
        <f t="shared" si="324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0">
        <f t="shared" si="323"/>
        <v>42100.594525462962</v>
      </c>
      <c r="T3440" s="10">
        <f t="shared" si="324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0">
        <f t="shared" si="323"/>
        <v>42374.577893518515</v>
      </c>
      <c r="T3441" s="10">
        <f t="shared" si="324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0">
        <f t="shared" si="323"/>
        <v>41808.789675925924</v>
      </c>
      <c r="T3442" s="10">
        <f t="shared" si="324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0">
        <f t="shared" si="323"/>
        <v>42294.096307870372</v>
      </c>
      <c r="T3443" s="10">
        <f t="shared" si="324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0">
        <f t="shared" si="323"/>
        <v>42124.507777777777</v>
      </c>
      <c r="T3444" s="10">
        <f t="shared" si="324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0">
        <f t="shared" si="323"/>
        <v>41861.191504629627</v>
      </c>
      <c r="T3445" s="10">
        <f t="shared" si="324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0">
        <f t="shared" si="323"/>
        <v>42520.95817129629</v>
      </c>
      <c r="T3446" s="10">
        <f t="shared" si="324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0">
        <f t="shared" si="323"/>
        <v>42272.197175925925</v>
      </c>
      <c r="T3447" s="10">
        <f t="shared" si="324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0">
        <f t="shared" si="323"/>
        <v>42016.499131944445</v>
      </c>
      <c r="T3448" s="10">
        <f t="shared" si="324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0">
        <f t="shared" si="323"/>
        <v>42402.555694444447</v>
      </c>
      <c r="T3449" s="10">
        <f t="shared" si="324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0">
        <f t="shared" si="323"/>
        <v>41959.785752314812</v>
      </c>
      <c r="T3450" s="10">
        <f t="shared" si="324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0">
        <f t="shared" si="323"/>
        <v>42531.719189814808</v>
      </c>
      <c r="T3451" s="10">
        <f t="shared" si="324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0">
        <f t="shared" si="323"/>
        <v>42036.371192129627</v>
      </c>
      <c r="T3452" s="10">
        <f t="shared" si="324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0">
        <f t="shared" si="323"/>
        <v>42088.390358796292</v>
      </c>
      <c r="T3453" s="10">
        <f t="shared" si="324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0">
        <f t="shared" si="323"/>
        <v>41820.305856481478</v>
      </c>
      <c r="T3454" s="10">
        <f t="shared" si="324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0">
        <f t="shared" si="323"/>
        <v>42535.645324074074</v>
      </c>
      <c r="T3455" s="10">
        <f t="shared" si="324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0">
        <f t="shared" si="323"/>
        <v>41821.365266203698</v>
      </c>
      <c r="T3456" s="10">
        <f t="shared" si="324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0">
        <f t="shared" si="323"/>
        <v>42626.416979166665</v>
      </c>
      <c r="T3457" s="10">
        <f t="shared" si="324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0">
        <f t="shared" si="323"/>
        <v>41820.872303240736</v>
      </c>
      <c r="T3458" s="10">
        <f t="shared" si="324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E3459/D3459</f>
        <v>1.4019999999999999</v>
      </c>
      <c r="P3459" s="6">
        <f t="shared" ref="P3459:P3522" si="326">E3459/L3459</f>
        <v>50.981818181818184</v>
      </c>
      <c r="Q3459" t="str">
        <f t="shared" ref="Q3459:Q3522" si="327">LEFT(N3459,SEARCH("/",N3459,1)-1)</f>
        <v>theater</v>
      </c>
      <c r="R3459" t="str">
        <f t="shared" ref="R3459:R3522" si="328">RIGHT(N3459,LEN(N3459)-SEARCH("/",N3459))</f>
        <v>plays</v>
      </c>
      <c r="S3459" s="10">
        <f t="shared" ref="S3459:S3522" si="329">(J3459/86400)+25569+(-8/24)</f>
        <v>42016.373344907406</v>
      </c>
      <c r="T3459" s="10">
        <f t="shared" ref="T3459:T3522" si="330">(I3459/86400)+25569+(-8/24)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0">
        <f t="shared" si="329"/>
        <v>42010.869247685179</v>
      </c>
      <c r="T3460" s="10">
        <f t="shared" si="330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0">
        <f t="shared" si="329"/>
        <v>42480.146527777775</v>
      </c>
      <c r="T3461" s="10">
        <f t="shared" si="330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0">
        <f t="shared" si="329"/>
        <v>41852.193888888891</v>
      </c>
      <c r="T3462" s="10">
        <f t="shared" si="330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0">
        <f t="shared" si="329"/>
        <v>42643.299525462957</v>
      </c>
      <c r="T3463" s="10">
        <f t="shared" si="330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0">
        <f t="shared" si="329"/>
        <v>42179.565138888887</v>
      </c>
      <c r="T3464" s="10">
        <f t="shared" si="330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0">
        <f t="shared" si="329"/>
        <v>42612.585474537038</v>
      </c>
      <c r="T3465" s="10">
        <f t="shared" si="330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0">
        <f t="shared" si="329"/>
        <v>42574.796724537031</v>
      </c>
      <c r="T3466" s="10">
        <f t="shared" si="330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0">
        <f t="shared" si="329"/>
        <v>42200.292499999996</v>
      </c>
      <c r="T3467" s="10">
        <f t="shared" si="330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0">
        <f t="shared" si="329"/>
        <v>42419.685763888883</v>
      </c>
      <c r="T3468" s="10">
        <f t="shared" si="330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0">
        <f t="shared" si="329"/>
        <v>42053.338333333326</v>
      </c>
      <c r="T3469" s="10">
        <f t="shared" si="330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0">
        <f t="shared" si="329"/>
        <v>42605.43204861111</v>
      </c>
      <c r="T3470" s="10">
        <f t="shared" si="330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0">
        <f t="shared" si="329"/>
        <v>42458.308391203704</v>
      </c>
      <c r="T3471" s="10">
        <f t="shared" si="330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0">
        <f t="shared" si="329"/>
        <v>42528.688680555548</v>
      </c>
      <c r="T3472" s="10">
        <f t="shared" si="330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0">
        <f t="shared" si="329"/>
        <v>41841.48715277778</v>
      </c>
      <c r="T3473" s="10">
        <f t="shared" si="330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0">
        <f t="shared" si="329"/>
        <v>41927.837164351848</v>
      </c>
      <c r="T3474" s="10">
        <f t="shared" si="330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0">
        <f t="shared" si="329"/>
        <v>42062.501111111109</v>
      </c>
      <c r="T3475" s="10">
        <f t="shared" si="330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0">
        <f t="shared" si="329"/>
        <v>42541.168182870366</v>
      </c>
      <c r="T3476" s="10">
        <f t="shared" si="330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0">
        <f t="shared" si="329"/>
        <v>41918.547499999993</v>
      </c>
      <c r="T3477" s="10">
        <f t="shared" si="330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0">
        <f t="shared" si="329"/>
        <v>41920.946643518517</v>
      </c>
      <c r="T3478" s="10">
        <f t="shared" si="330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0">
        <f t="shared" si="329"/>
        <v>42128.403275462959</v>
      </c>
      <c r="T3479" s="10">
        <f t="shared" si="330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0">
        <f t="shared" si="329"/>
        <v>42053.583587962959</v>
      </c>
      <c r="T3480" s="10">
        <f t="shared" si="330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0">
        <f t="shared" si="329"/>
        <v>41781.52175925926</v>
      </c>
      <c r="T3481" s="10">
        <f t="shared" si="330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0">
        <f t="shared" si="329"/>
        <v>42170.984108796292</v>
      </c>
      <c r="T3482" s="10">
        <f t="shared" si="330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0">
        <f t="shared" si="329"/>
        <v>41988.914212962962</v>
      </c>
      <c r="T3483" s="10">
        <f t="shared" si="330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0">
        <f t="shared" si="329"/>
        <v>41796.438263888886</v>
      </c>
      <c r="T3484" s="10">
        <f t="shared" si="330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0">
        <f t="shared" si="329"/>
        <v>41793.335428240738</v>
      </c>
      <c r="T3485" s="10">
        <f t="shared" si="330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0">
        <f t="shared" si="329"/>
        <v>42506.427071759252</v>
      </c>
      <c r="T3486" s="10">
        <f t="shared" si="330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0">
        <f t="shared" si="329"/>
        <v>42372.359722222223</v>
      </c>
      <c r="T3487" s="10">
        <f t="shared" si="330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0">
        <f t="shared" si="329"/>
        <v>42126.541678240734</v>
      </c>
      <c r="T3488" s="10">
        <f t="shared" si="330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0">
        <f t="shared" si="329"/>
        <v>42149.607083333329</v>
      </c>
      <c r="T3489" s="10">
        <f t="shared" si="330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0">
        <f t="shared" si="329"/>
        <v>42087.43472222222</v>
      </c>
      <c r="T3490" s="10">
        <f t="shared" si="330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0">
        <f t="shared" si="329"/>
        <v>41753.302442129629</v>
      </c>
      <c r="T3491" s="10">
        <f t="shared" si="330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0">
        <f t="shared" si="329"/>
        <v>42443.469027777777</v>
      </c>
      <c r="T3492" s="10">
        <f t="shared" si="330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0">
        <f t="shared" si="329"/>
        <v>42120.916481481479</v>
      </c>
      <c r="T3493" s="10">
        <f t="shared" si="330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0">
        <f t="shared" si="329"/>
        <v>42267.675891203697</v>
      </c>
      <c r="T3494" s="10">
        <f t="shared" si="330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0">
        <f t="shared" si="329"/>
        <v>41848.532824074071</v>
      </c>
      <c r="T3495" s="10">
        <f t="shared" si="330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0">
        <f t="shared" si="329"/>
        <v>42688.881655092591</v>
      </c>
      <c r="T3496" s="10">
        <f t="shared" si="330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0">
        <f t="shared" si="329"/>
        <v>41915.429502314808</v>
      </c>
      <c r="T3497" s="10">
        <f t="shared" si="330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0">
        <f t="shared" si="329"/>
        <v>42584.513495370367</v>
      </c>
      <c r="T3498" s="10">
        <f t="shared" si="330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0">
        <f t="shared" si="329"/>
        <v>42511.40861111111</v>
      </c>
      <c r="T3499" s="10">
        <f t="shared" si="330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0">
        <f t="shared" si="329"/>
        <v>42458.825277777774</v>
      </c>
      <c r="T3500" s="10">
        <f t="shared" si="330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0">
        <f t="shared" si="329"/>
        <v>42131.702835648146</v>
      </c>
      <c r="T3501" s="10">
        <f t="shared" si="330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0">
        <f t="shared" si="329"/>
        <v>42419.586087962962</v>
      </c>
      <c r="T3502" s="10">
        <f t="shared" si="330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0">
        <f t="shared" si="329"/>
        <v>42233.430497685178</v>
      </c>
      <c r="T3503" s="10">
        <f t="shared" si="330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0">
        <f t="shared" si="329"/>
        <v>42430.506064814814</v>
      </c>
      <c r="T3504" s="10">
        <f t="shared" si="330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0">
        <f t="shared" si="329"/>
        <v>42545.144999999997</v>
      </c>
      <c r="T3505" s="10">
        <f t="shared" si="330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0">
        <f t="shared" si="329"/>
        <v>42297.415405092594</v>
      </c>
      <c r="T3506" s="10">
        <f t="shared" si="330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0">
        <f t="shared" si="329"/>
        <v>41760.602372685185</v>
      </c>
      <c r="T3507" s="10">
        <f t="shared" si="330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0">
        <f t="shared" si="329"/>
        <v>41829.400925925926</v>
      </c>
      <c r="T3508" s="10">
        <f t="shared" si="330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0">
        <f t="shared" si="329"/>
        <v>42491.589548611104</v>
      </c>
      <c r="T3509" s="10">
        <f t="shared" si="330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0">
        <f t="shared" si="329"/>
        <v>42477.396446759252</v>
      </c>
      <c r="T3510" s="10">
        <f t="shared" si="330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0">
        <f t="shared" si="329"/>
        <v>41950.526226851849</v>
      </c>
      <c r="T3511" s="10">
        <f t="shared" si="330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0">
        <f t="shared" si="329"/>
        <v>41802.287569444445</v>
      </c>
      <c r="T3512" s="10">
        <f t="shared" si="330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0">
        <f t="shared" si="329"/>
        <v>41927.540451388886</v>
      </c>
      <c r="T3513" s="10">
        <f t="shared" si="330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0">
        <f t="shared" si="329"/>
        <v>42057.203611111108</v>
      </c>
      <c r="T3514" s="10">
        <f t="shared" si="330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0">
        <f t="shared" si="329"/>
        <v>41780.762870370367</v>
      </c>
      <c r="T3515" s="10">
        <f t="shared" si="330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0">
        <f t="shared" si="329"/>
        <v>42020.513333333329</v>
      </c>
      <c r="T3516" s="10">
        <f t="shared" si="330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0">
        <f t="shared" si="329"/>
        <v>42125.439479166664</v>
      </c>
      <c r="T3517" s="10">
        <f t="shared" si="330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0">
        <f t="shared" si="329"/>
        <v>41855.676736111105</v>
      </c>
      <c r="T3518" s="10">
        <f t="shared" si="330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0">
        <f t="shared" si="329"/>
        <v>41794.484189814808</v>
      </c>
      <c r="T3519" s="10">
        <f t="shared" si="330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0">
        <f t="shared" si="329"/>
        <v>41893.450219907405</v>
      </c>
      <c r="T3520" s="10">
        <f t="shared" si="330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0">
        <f t="shared" si="329"/>
        <v>42037.265624999993</v>
      </c>
      <c r="T3521" s="10">
        <f t="shared" si="330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0">
        <f t="shared" si="329"/>
        <v>42227.490879629629</v>
      </c>
      <c r="T3522" s="10">
        <f t="shared" si="330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E3523/D3523</f>
        <v>1.6942857142857144</v>
      </c>
      <c r="P3523" s="6">
        <f t="shared" ref="P3523:P3586" si="332">E3523/L3523</f>
        <v>45.615384615384613</v>
      </c>
      <c r="Q3523" t="str">
        <f t="shared" ref="Q3523:Q3586" si="333">LEFT(N3523,SEARCH("/",N3523,1)-1)</f>
        <v>theater</v>
      </c>
      <c r="R3523" t="str">
        <f t="shared" ref="R3523:R3586" si="334">RIGHT(N3523,LEN(N3523)-SEARCH("/",N3523))</f>
        <v>plays</v>
      </c>
      <c r="S3523" s="10">
        <f t="shared" ref="S3523:S3586" si="335">(J3523/86400)+25569+(-8/24)</f>
        <v>41881.028009259258</v>
      </c>
      <c r="T3523" s="10">
        <f t="shared" ref="T3523:T3586" si="336">(I3523/86400)+25569+(-8/24)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0">
        <f t="shared" si="335"/>
        <v>42234.456550925919</v>
      </c>
      <c r="T3524" s="10">
        <f t="shared" si="336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0">
        <f t="shared" si="335"/>
        <v>42581.064212962963</v>
      </c>
      <c r="T3525" s="10">
        <f t="shared" si="336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0">
        <f t="shared" si="335"/>
        <v>41880.430243055554</v>
      </c>
      <c r="T3526" s="10">
        <f t="shared" si="336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0">
        <f t="shared" si="335"/>
        <v>42214.362337962964</v>
      </c>
      <c r="T3527" s="10">
        <f t="shared" si="336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0">
        <f t="shared" si="335"/>
        <v>42460.001979166664</v>
      </c>
      <c r="T3528" s="10">
        <f t="shared" si="336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0">
        <f t="shared" si="335"/>
        <v>42166.689872685187</v>
      </c>
      <c r="T3529" s="10">
        <f t="shared" si="336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0">
        <f t="shared" si="335"/>
        <v>42733.168032407404</v>
      </c>
      <c r="T3530" s="10">
        <f t="shared" si="336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0">
        <f t="shared" si="335"/>
        <v>42177.428449074076</v>
      </c>
      <c r="T3531" s="10">
        <f t="shared" si="336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0">
        <f t="shared" si="335"/>
        <v>42442.29001157407</v>
      </c>
      <c r="T3532" s="10">
        <f t="shared" si="336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0">
        <f t="shared" si="335"/>
        <v>42521.32099537037</v>
      </c>
      <c r="T3533" s="10">
        <f t="shared" si="336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0">
        <f t="shared" si="335"/>
        <v>41884.266516203701</v>
      </c>
      <c r="T3534" s="10">
        <f t="shared" si="336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0">
        <f t="shared" si="335"/>
        <v>42289.427858796298</v>
      </c>
      <c r="T3535" s="10">
        <f t="shared" si="336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0">
        <f t="shared" si="335"/>
        <v>42243.291932870365</v>
      </c>
      <c r="T3536" s="10">
        <f t="shared" si="336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0">
        <f t="shared" si="335"/>
        <v>42248.306828703702</v>
      </c>
      <c r="T3537" s="10">
        <f t="shared" si="336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0">
        <f t="shared" si="335"/>
        <v>42328.393807870372</v>
      </c>
      <c r="T3538" s="10">
        <f t="shared" si="336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0">
        <f t="shared" si="335"/>
        <v>41923.021018518521</v>
      </c>
      <c r="T3539" s="10">
        <f t="shared" si="336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0">
        <f t="shared" si="335"/>
        <v>42571.087268518517</v>
      </c>
      <c r="T3540" s="10">
        <f t="shared" si="336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0">
        <f t="shared" si="335"/>
        <v>42600.422708333332</v>
      </c>
      <c r="T3541" s="10">
        <f t="shared" si="336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0">
        <f t="shared" si="335"/>
        <v>42516.670034722221</v>
      </c>
      <c r="T3542" s="10">
        <f t="shared" si="336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0">
        <f t="shared" si="335"/>
        <v>42222.396701388883</v>
      </c>
      <c r="T3543" s="10">
        <f t="shared" si="336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0">
        <f t="shared" si="335"/>
        <v>41829.266458333332</v>
      </c>
      <c r="T3544" s="10">
        <f t="shared" si="336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0">
        <f t="shared" si="335"/>
        <v>42150.421979166662</v>
      </c>
      <c r="T3545" s="10">
        <f t="shared" si="336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0">
        <f t="shared" si="335"/>
        <v>42040.498344907406</v>
      </c>
      <c r="T3546" s="10">
        <f t="shared" si="336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0">
        <f t="shared" si="335"/>
        <v>42075.474062499998</v>
      </c>
      <c r="T3547" s="10">
        <f t="shared" si="336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0">
        <f t="shared" si="335"/>
        <v>42073.327361111107</v>
      </c>
      <c r="T3548" s="10">
        <f t="shared" si="336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0">
        <f t="shared" si="335"/>
        <v>42479.745381944442</v>
      </c>
      <c r="T3549" s="10">
        <f t="shared" si="336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0">
        <f t="shared" si="335"/>
        <v>42411.608958333331</v>
      </c>
      <c r="T3550" s="10">
        <f t="shared" si="336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0">
        <f t="shared" si="335"/>
        <v>42223.061030092591</v>
      </c>
      <c r="T3551" s="10">
        <f t="shared" si="336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0">
        <f t="shared" si="335"/>
        <v>42462.560162037036</v>
      </c>
      <c r="T3552" s="10">
        <f t="shared" si="336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0">
        <f t="shared" si="335"/>
        <v>41753.182523148142</v>
      </c>
      <c r="T3553" s="10">
        <f t="shared" si="336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0">
        <f t="shared" si="335"/>
        <v>41788.253749999996</v>
      </c>
      <c r="T3554" s="10">
        <f t="shared" si="336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0">
        <f t="shared" si="335"/>
        <v>42195.695370370369</v>
      </c>
      <c r="T3555" s="10">
        <f t="shared" si="336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0">
        <f t="shared" si="335"/>
        <v>42015.717118055552</v>
      </c>
      <c r="T3556" s="10">
        <f t="shared" si="336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0">
        <f t="shared" si="335"/>
        <v>42661.108726851853</v>
      </c>
      <c r="T3557" s="10">
        <f t="shared" si="336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0">
        <f t="shared" si="335"/>
        <v>41808.316249999996</v>
      </c>
      <c r="T3558" s="10">
        <f t="shared" si="336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0">
        <f t="shared" si="335"/>
        <v>41729.943414351852</v>
      </c>
      <c r="T3559" s="10">
        <f t="shared" si="336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0">
        <f t="shared" si="335"/>
        <v>42139.483506944445</v>
      </c>
      <c r="T3560" s="10">
        <f t="shared" si="336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0">
        <f t="shared" si="335"/>
        <v>42193.762824074067</v>
      </c>
      <c r="T3561" s="10">
        <f t="shared" si="336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0">
        <f t="shared" si="335"/>
        <v>42115.55631944444</v>
      </c>
      <c r="T3562" s="10">
        <f t="shared" si="336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0">
        <f t="shared" si="335"/>
        <v>42203.346967592595</v>
      </c>
      <c r="T3563" s="10">
        <f t="shared" si="336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0">
        <f t="shared" si="335"/>
        <v>42433.428553240738</v>
      </c>
      <c r="T3564" s="10">
        <f t="shared" si="336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0">
        <f t="shared" si="335"/>
        <v>42555.33861111111</v>
      </c>
      <c r="T3565" s="10">
        <f t="shared" si="336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0">
        <f t="shared" si="335"/>
        <v>42236.289918981478</v>
      </c>
      <c r="T3566" s="10">
        <f t="shared" si="336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0">
        <f t="shared" si="335"/>
        <v>41974.409814814811</v>
      </c>
      <c r="T3567" s="10">
        <f t="shared" si="336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0">
        <f t="shared" si="335"/>
        <v>41997.174571759257</v>
      </c>
      <c r="T3568" s="10">
        <f t="shared" si="336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0">
        <f t="shared" si="335"/>
        <v>42135.477361111109</v>
      </c>
      <c r="T3569" s="10">
        <f t="shared" si="336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0">
        <f t="shared" si="335"/>
        <v>41869.407337962963</v>
      </c>
      <c r="T3570" s="10">
        <f t="shared" si="336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0">
        <f t="shared" si="335"/>
        <v>41982.355277777773</v>
      </c>
      <c r="T3571" s="10">
        <f t="shared" si="336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0">
        <f t="shared" si="335"/>
        <v>41975.99864583333</v>
      </c>
      <c r="T3572" s="10">
        <f t="shared" si="336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0">
        <f t="shared" si="335"/>
        <v>41912.525613425925</v>
      </c>
      <c r="T3573" s="10">
        <f t="shared" si="336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0">
        <f t="shared" si="335"/>
        <v>42146.23706018518</v>
      </c>
      <c r="T3574" s="10">
        <f t="shared" si="336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0">
        <f t="shared" si="335"/>
        <v>41921.042199074072</v>
      </c>
      <c r="T3575" s="10">
        <f t="shared" si="336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0">
        <f t="shared" si="335"/>
        <v>41926.609351851854</v>
      </c>
      <c r="T3576" s="10">
        <f t="shared" si="336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0">
        <f t="shared" si="335"/>
        <v>42561.450543981475</v>
      </c>
      <c r="T3577" s="10">
        <f t="shared" si="336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0">
        <f t="shared" si="335"/>
        <v>42649.215902777774</v>
      </c>
      <c r="T3578" s="10">
        <f t="shared" si="336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0">
        <f t="shared" si="335"/>
        <v>42093.453506944446</v>
      </c>
      <c r="T3579" s="10">
        <f t="shared" si="336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0">
        <f t="shared" si="335"/>
        <v>42460.400196759256</v>
      </c>
      <c r="T3580" s="10">
        <f t="shared" si="336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0">
        <f t="shared" si="335"/>
        <v>42430.428888888891</v>
      </c>
      <c r="T3581" s="10">
        <f t="shared" si="336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0">
        <f t="shared" si="335"/>
        <v>42025.842847222222</v>
      </c>
      <c r="T3582" s="10">
        <f t="shared" si="336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0">
        <f t="shared" si="335"/>
        <v>41836.13784722222</v>
      </c>
      <c r="T3583" s="10">
        <f t="shared" si="336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0">
        <f t="shared" si="335"/>
        <v>42450.762523148143</v>
      </c>
      <c r="T3584" s="10">
        <f t="shared" si="336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0">
        <f t="shared" si="335"/>
        <v>42418.092650462961</v>
      </c>
      <c r="T3585" s="10">
        <f t="shared" si="336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0">
        <f t="shared" si="335"/>
        <v>42167.983148148145</v>
      </c>
      <c r="T3586" s="10">
        <f t="shared" si="336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E3587/D3587</f>
        <v>1.1911764705882353</v>
      </c>
      <c r="P3587" s="6">
        <f t="shared" ref="P3587:P3650" si="338">E3587/L3587</f>
        <v>176.08695652173913</v>
      </c>
      <c r="Q3587" t="str">
        <f t="shared" ref="Q3587:Q3650" si="339">LEFT(N3587,SEARCH("/",N3587,1)-1)</f>
        <v>theater</v>
      </c>
      <c r="R3587" t="str">
        <f t="shared" ref="R3587:R3650" si="340">RIGHT(N3587,LEN(N3587)-SEARCH("/",N3587))</f>
        <v>plays</v>
      </c>
      <c r="S3587" s="10">
        <f t="shared" ref="S3587:S3650" si="341">(J3587/86400)+25569+(-8/24)</f>
        <v>41964.382986111108</v>
      </c>
      <c r="T3587" s="10">
        <f t="shared" ref="T3587:T3650" si="342">(I3587/86400)+25569+(-8/24)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0">
        <f t="shared" si="341"/>
        <v>42576.364236111105</v>
      </c>
      <c r="T3588" s="10">
        <f t="shared" si="342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0">
        <f t="shared" si="341"/>
        <v>42503.206643518519</v>
      </c>
      <c r="T3589" s="10">
        <f t="shared" si="342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0">
        <f t="shared" si="341"/>
        <v>42101.495486111111</v>
      </c>
      <c r="T3590" s="10">
        <f t="shared" si="342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0">
        <f t="shared" si="341"/>
        <v>42125.314201388886</v>
      </c>
      <c r="T3591" s="10">
        <f t="shared" si="342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0">
        <f t="shared" si="341"/>
        <v>41902.000393518516</v>
      </c>
      <c r="T3592" s="10">
        <f t="shared" si="342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0">
        <f t="shared" si="341"/>
        <v>42003.61509259259</v>
      </c>
      <c r="T3593" s="10">
        <f t="shared" si="342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0">
        <f t="shared" si="341"/>
        <v>41988.496608796289</v>
      </c>
      <c r="T3594" s="10">
        <f t="shared" si="342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0">
        <f t="shared" si="341"/>
        <v>41974.565266203703</v>
      </c>
      <c r="T3595" s="10">
        <f t="shared" si="342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0">
        <f t="shared" si="341"/>
        <v>42591.733587962961</v>
      </c>
      <c r="T3596" s="10">
        <f t="shared" si="342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0">
        <f t="shared" si="341"/>
        <v>42049.675034722219</v>
      </c>
      <c r="T3597" s="10">
        <f t="shared" si="342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0">
        <f t="shared" si="341"/>
        <v>41856.381736111107</v>
      </c>
      <c r="T3598" s="10">
        <f t="shared" si="342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0">
        <f t="shared" si="341"/>
        <v>42417.252199074072</v>
      </c>
      <c r="T3599" s="10">
        <f t="shared" si="342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0">
        <f t="shared" si="341"/>
        <v>41866.465532407405</v>
      </c>
      <c r="T3600" s="10">
        <f t="shared" si="342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0">
        <f t="shared" si="341"/>
        <v>42220.461539351854</v>
      </c>
      <c r="T3601" s="10">
        <f t="shared" si="342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0">
        <f t="shared" si="341"/>
        <v>42628.515787037039</v>
      </c>
      <c r="T3602" s="10">
        <f t="shared" si="342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0">
        <f t="shared" si="341"/>
        <v>41990.665300925924</v>
      </c>
      <c r="T3603" s="10">
        <f t="shared" si="342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0">
        <f t="shared" si="341"/>
        <v>42447.56109953703</v>
      </c>
      <c r="T3604" s="10">
        <f t="shared" si="342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0">
        <f t="shared" si="341"/>
        <v>42283.531018518515</v>
      </c>
      <c r="T3605" s="10">
        <f t="shared" si="342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0">
        <f t="shared" si="341"/>
        <v>42482.68236111111</v>
      </c>
      <c r="T3606" s="10">
        <f t="shared" si="342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0">
        <f t="shared" si="341"/>
        <v>42383.459791666661</v>
      </c>
      <c r="T3607" s="10">
        <f t="shared" si="342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0">
        <f t="shared" si="341"/>
        <v>42566.271493055552</v>
      </c>
      <c r="T3608" s="10">
        <f t="shared" si="342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0">
        <f t="shared" si="341"/>
        <v>42338.630578703705</v>
      </c>
      <c r="T3609" s="10">
        <f t="shared" si="342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0">
        <f t="shared" si="341"/>
        <v>42506.376041666663</v>
      </c>
      <c r="T3610" s="10">
        <f t="shared" si="342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0">
        <f t="shared" si="341"/>
        <v>42429.658391203702</v>
      </c>
      <c r="T3611" s="10">
        <f t="shared" si="342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0">
        <f t="shared" si="341"/>
        <v>42203.09879629629</v>
      </c>
      <c r="T3612" s="10">
        <f t="shared" si="342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0">
        <f t="shared" si="341"/>
        <v>42072.037048611113</v>
      </c>
      <c r="T3613" s="10">
        <f t="shared" si="342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0">
        <f t="shared" si="341"/>
        <v>41789.393645833326</v>
      </c>
      <c r="T3614" s="10">
        <f t="shared" si="342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0">
        <f t="shared" si="341"/>
        <v>41788.256643518514</v>
      </c>
      <c r="T3615" s="10">
        <f t="shared" si="342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0">
        <f t="shared" si="341"/>
        <v>42143.708518518521</v>
      </c>
      <c r="T3616" s="10">
        <f t="shared" si="342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0">
        <f t="shared" si="341"/>
        <v>42318.260370370372</v>
      </c>
      <c r="T3617" s="10">
        <f t="shared" si="342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0">
        <f t="shared" si="341"/>
        <v>42052.616481481477</v>
      </c>
      <c r="T3618" s="10">
        <f t="shared" si="342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0">
        <f t="shared" si="341"/>
        <v>42779.276956018519</v>
      </c>
      <c r="T3619" s="10">
        <f t="shared" si="342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0">
        <f t="shared" si="341"/>
        <v>42128.294560185182</v>
      </c>
      <c r="T3620" s="10">
        <f t="shared" si="342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0">
        <f t="shared" si="341"/>
        <v>42660.798912037033</v>
      </c>
      <c r="T3621" s="10">
        <f t="shared" si="342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0">
        <f t="shared" si="341"/>
        <v>42037.60487268518</v>
      </c>
      <c r="T3622" s="10">
        <f t="shared" si="342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0">
        <f t="shared" si="341"/>
        <v>42619.602361111109</v>
      </c>
      <c r="T3623" s="10">
        <f t="shared" si="342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0">
        <f t="shared" si="341"/>
        <v>41876.888553240737</v>
      </c>
      <c r="T3624" s="10">
        <f t="shared" si="342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0">
        <f t="shared" si="341"/>
        <v>41828.403587962959</v>
      </c>
      <c r="T3625" s="10">
        <f t="shared" si="342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0">
        <f t="shared" si="341"/>
        <v>42545.44085648148</v>
      </c>
      <c r="T3626" s="10">
        <f t="shared" si="342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0">
        <f t="shared" si="341"/>
        <v>42157.319178240738</v>
      </c>
      <c r="T3627" s="10">
        <f t="shared" si="342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0">
        <f t="shared" si="341"/>
        <v>41846.333993055552</v>
      </c>
      <c r="T3628" s="10">
        <f t="shared" si="342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0">
        <f t="shared" si="341"/>
        <v>42460.408414351848</v>
      </c>
      <c r="T3629" s="10">
        <f t="shared" si="342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0">
        <f t="shared" si="341"/>
        <v>42291.4999537037</v>
      </c>
      <c r="T3630" s="10">
        <f t="shared" si="342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0">
        <f t="shared" si="341"/>
        <v>42436.761157407404</v>
      </c>
      <c r="T3631" s="10">
        <f t="shared" si="342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0">
        <f t="shared" si="341"/>
        <v>41942.513773148145</v>
      </c>
      <c r="T3632" s="10">
        <f t="shared" si="342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0">
        <f t="shared" si="341"/>
        <v>41880.42010416666</v>
      </c>
      <c r="T3633" s="10">
        <f t="shared" si="342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0">
        <f t="shared" si="341"/>
        <v>41946.603576388887</v>
      </c>
      <c r="T3634" s="10">
        <f t="shared" si="342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0">
        <f t="shared" si="341"/>
        <v>42649.290127314809</v>
      </c>
      <c r="T3635" s="10">
        <f t="shared" si="342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0">
        <f t="shared" si="341"/>
        <v>42700.833032407405</v>
      </c>
      <c r="T3636" s="10">
        <f t="shared" si="342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0">
        <f t="shared" si="341"/>
        <v>42450.549490740734</v>
      </c>
      <c r="T3637" s="10">
        <f t="shared" si="342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0">
        <f t="shared" si="341"/>
        <v>42226.361446759256</v>
      </c>
      <c r="T3638" s="10">
        <f t="shared" si="342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0">
        <f t="shared" si="341"/>
        <v>41975.367303240739</v>
      </c>
      <c r="T3639" s="10">
        <f t="shared" si="342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0">
        <f t="shared" si="341"/>
        <v>42053.339490740742</v>
      </c>
      <c r="T3640" s="10">
        <f t="shared" si="342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0">
        <f t="shared" si="341"/>
        <v>42590.343819444439</v>
      </c>
      <c r="T3641" s="10">
        <f t="shared" si="342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0">
        <f t="shared" si="341"/>
        <v>42104.448263888888</v>
      </c>
      <c r="T3642" s="10">
        <f t="shared" si="342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0">
        <f t="shared" si="341"/>
        <v>41899.29373842592</v>
      </c>
      <c r="T3643" s="10">
        <f t="shared" si="342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0">
        <f t="shared" si="341"/>
        <v>42297.482951388891</v>
      </c>
      <c r="T3644" s="10">
        <f t="shared" si="342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0">
        <f t="shared" si="341"/>
        <v>42284.810636574075</v>
      </c>
      <c r="T3645" s="10">
        <f t="shared" si="342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0">
        <f t="shared" si="341"/>
        <v>42408.908414351848</v>
      </c>
      <c r="T3646" s="10">
        <f t="shared" si="342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0">
        <f t="shared" si="341"/>
        <v>42665.637013888881</v>
      </c>
      <c r="T3647" s="10">
        <f t="shared" si="342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0">
        <f t="shared" si="341"/>
        <v>42140.08798611111</v>
      </c>
      <c r="T3648" s="10">
        <f t="shared" si="342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0">
        <f t="shared" si="341"/>
        <v>42598.415821759256</v>
      </c>
      <c r="T3649" s="10">
        <f t="shared" si="342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0">
        <f t="shared" si="341"/>
        <v>41886.958854166667</v>
      </c>
      <c r="T3650" s="10">
        <f t="shared" si="342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E3651/D3651</f>
        <v>1.04</v>
      </c>
      <c r="P3651" s="6">
        <f t="shared" ref="P3651:P3714" si="344">E3651/L3651</f>
        <v>97.5</v>
      </c>
      <c r="Q3651" t="str">
        <f t="shared" ref="Q3651:Q3714" si="345">LEFT(N3651,SEARCH("/",N3651,1)-1)</f>
        <v>theater</v>
      </c>
      <c r="R3651" t="str">
        <f t="shared" ref="R3651:R3714" si="346">RIGHT(N3651,LEN(N3651)-SEARCH("/",N3651))</f>
        <v>plays</v>
      </c>
      <c r="S3651" s="10">
        <f t="shared" ref="S3651:S3714" si="347">(J3651/86400)+25569+(-8/24)</f>
        <v>41780.379560185182</v>
      </c>
      <c r="T3651" s="10">
        <f t="shared" ref="T3651:T3714" si="348">(I3651/86400)+25569+(-8/24)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0">
        <f t="shared" si="347"/>
        <v>42381.145648148151</v>
      </c>
      <c r="T3652" s="10">
        <f t="shared" si="348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0">
        <f t="shared" si="347"/>
        <v>41828.312986111108</v>
      </c>
      <c r="T3653" s="10">
        <f t="shared" si="348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0">
        <f t="shared" si="347"/>
        <v>42596.311365740738</v>
      </c>
      <c r="T3654" s="10">
        <f t="shared" si="348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0">
        <f t="shared" si="347"/>
        <v>42191.030173611107</v>
      </c>
      <c r="T3655" s="10">
        <f t="shared" si="348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0">
        <f t="shared" si="347"/>
        <v>42440.08317129629</v>
      </c>
      <c r="T3656" s="10">
        <f t="shared" si="348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0">
        <f t="shared" si="347"/>
        <v>42173.469884259255</v>
      </c>
      <c r="T3657" s="10">
        <f t="shared" si="348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0">
        <f t="shared" si="347"/>
        <v>42737.576805555553</v>
      </c>
      <c r="T3658" s="10">
        <f t="shared" si="348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0">
        <f t="shared" si="347"/>
        <v>42499.2965162037</v>
      </c>
      <c r="T3659" s="10">
        <f t="shared" si="348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0">
        <f t="shared" si="347"/>
        <v>41775.525231481479</v>
      </c>
      <c r="T3660" s="10">
        <f t="shared" si="348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0">
        <f t="shared" si="347"/>
        <v>42054.943865740737</v>
      </c>
      <c r="T3661" s="10">
        <f t="shared" si="348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0">
        <f t="shared" si="347"/>
        <v>41971.547743055555</v>
      </c>
      <c r="T3662" s="10">
        <f t="shared" si="348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0">
        <f t="shared" si="347"/>
        <v>42447.563333333332</v>
      </c>
      <c r="T3663" s="10">
        <f t="shared" si="348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0">
        <f t="shared" si="347"/>
        <v>42063.886736111112</v>
      </c>
      <c r="T3664" s="10">
        <f t="shared" si="348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0">
        <f t="shared" si="347"/>
        <v>42665.118402777771</v>
      </c>
      <c r="T3665" s="10">
        <f t="shared" si="348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0">
        <f t="shared" si="347"/>
        <v>42522.91538194444</v>
      </c>
      <c r="T3666" s="10">
        <f t="shared" si="348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0">
        <f t="shared" si="347"/>
        <v>42294.47479166666</v>
      </c>
      <c r="T3667" s="10">
        <f t="shared" si="348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0">
        <f t="shared" si="347"/>
        <v>41822.571550925924</v>
      </c>
      <c r="T3668" s="10">
        <f t="shared" si="348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0">
        <f t="shared" si="347"/>
        <v>42173.636793981474</v>
      </c>
      <c r="T3669" s="10">
        <f t="shared" si="348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0">
        <f t="shared" si="347"/>
        <v>42185.222824074073</v>
      </c>
      <c r="T3670" s="10">
        <f t="shared" si="348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0">
        <f t="shared" si="347"/>
        <v>42136.341863425921</v>
      </c>
      <c r="T3671" s="10">
        <f t="shared" si="348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0">
        <f t="shared" si="347"/>
        <v>42142.180682870363</v>
      </c>
      <c r="T3672" s="10">
        <f t="shared" si="348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0">
        <f t="shared" si="347"/>
        <v>41820.294756944444</v>
      </c>
      <c r="T3673" s="10">
        <f t="shared" si="348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0">
        <f t="shared" si="347"/>
        <v>41878.613240740735</v>
      </c>
      <c r="T3674" s="10">
        <f t="shared" si="348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0">
        <f t="shared" si="347"/>
        <v>41913.961770833332</v>
      </c>
      <c r="T3675" s="10">
        <f t="shared" si="348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0">
        <f t="shared" si="347"/>
        <v>42556.539687499993</v>
      </c>
      <c r="T3676" s="10">
        <f t="shared" si="348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0">
        <f t="shared" si="347"/>
        <v>42493.263680555552</v>
      </c>
      <c r="T3677" s="10">
        <f t="shared" si="348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0">
        <f t="shared" si="347"/>
        <v>41876.482453703698</v>
      </c>
      <c r="T3678" s="10">
        <f t="shared" si="348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0">
        <f t="shared" si="347"/>
        <v>41802.240949074076</v>
      </c>
      <c r="T3679" s="10">
        <f t="shared" si="348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0">
        <f t="shared" si="347"/>
        <v>42120.197893518511</v>
      </c>
      <c r="T3680" s="10">
        <f t="shared" si="348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0">
        <f t="shared" si="347"/>
        <v>41786.428020833329</v>
      </c>
      <c r="T3681" s="10">
        <f t="shared" si="348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0">
        <f t="shared" si="347"/>
        <v>42627.120763888888</v>
      </c>
      <c r="T3682" s="10">
        <f t="shared" si="348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0">
        <f t="shared" si="347"/>
        <v>42374.318171296291</v>
      </c>
      <c r="T3683" s="10">
        <f t="shared" si="348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0">
        <f t="shared" si="347"/>
        <v>41772.352060185185</v>
      </c>
      <c r="T3684" s="10">
        <f t="shared" si="348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0">
        <f t="shared" si="347"/>
        <v>42632.783518518518</v>
      </c>
      <c r="T3685" s="10">
        <f t="shared" si="348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0">
        <f t="shared" si="347"/>
        <v>42218.84706018518</v>
      </c>
      <c r="T3686" s="10">
        <f t="shared" si="348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0">
        <f t="shared" si="347"/>
        <v>41753.259942129625</v>
      </c>
      <c r="T3687" s="10">
        <f t="shared" si="348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0">
        <f t="shared" si="347"/>
        <v>42230.329398148147</v>
      </c>
      <c r="T3688" s="10">
        <f t="shared" si="348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0">
        <f t="shared" si="347"/>
        <v>41786.884895833333</v>
      </c>
      <c r="T3689" s="10">
        <f t="shared" si="348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0">
        <f t="shared" si="347"/>
        <v>41829.453749999993</v>
      </c>
      <c r="T3690" s="10">
        <f t="shared" si="348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0">
        <f t="shared" si="347"/>
        <v>42147.49350694444</v>
      </c>
      <c r="T3691" s="10">
        <f t="shared" si="348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0">
        <f t="shared" si="347"/>
        <v>41940.26484953703</v>
      </c>
      <c r="T3692" s="10">
        <f t="shared" si="348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0">
        <f t="shared" si="347"/>
        <v>42020.367233796293</v>
      </c>
      <c r="T3693" s="10">
        <f t="shared" si="348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0">
        <f t="shared" si="347"/>
        <v>41891.631701388884</v>
      </c>
      <c r="T3694" s="10">
        <f t="shared" si="348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0">
        <f t="shared" si="347"/>
        <v>42308.85797453703</v>
      </c>
      <c r="T3695" s="10">
        <f t="shared" si="348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0">
        <f t="shared" si="347"/>
        <v>42489.800543981481</v>
      </c>
      <c r="T3696" s="10">
        <f t="shared" si="348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0">
        <f t="shared" si="347"/>
        <v>41995.537152777775</v>
      </c>
      <c r="T3697" s="10">
        <f t="shared" si="348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0">
        <f t="shared" si="347"/>
        <v>41988.283749999995</v>
      </c>
      <c r="T3698" s="10">
        <f t="shared" si="348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0">
        <f t="shared" si="347"/>
        <v>42479.1325</v>
      </c>
      <c r="T3699" s="10">
        <f t="shared" si="348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0">
        <f t="shared" si="347"/>
        <v>42401.473229166666</v>
      </c>
      <c r="T3700" s="10">
        <f t="shared" si="348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0">
        <f t="shared" si="347"/>
        <v>41897.268703703703</v>
      </c>
      <c r="T3701" s="10">
        <f t="shared" si="348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0">
        <f t="shared" si="347"/>
        <v>41882.25231481481</v>
      </c>
      <c r="T3702" s="10">
        <f t="shared" si="348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0">
        <f t="shared" si="347"/>
        <v>42129.208252314813</v>
      </c>
      <c r="T3703" s="10">
        <f t="shared" si="348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0">
        <f t="shared" si="347"/>
        <v>42524.204675925925</v>
      </c>
      <c r="T3704" s="10">
        <f t="shared" si="348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0">
        <f t="shared" si="347"/>
        <v>42556.171157407407</v>
      </c>
      <c r="T3705" s="10">
        <f t="shared" si="348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0">
        <f t="shared" si="347"/>
        <v>42461.356412037036</v>
      </c>
      <c r="T3706" s="10">
        <f t="shared" si="348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0">
        <f t="shared" si="347"/>
        <v>41792.209652777776</v>
      </c>
      <c r="T3707" s="10">
        <f t="shared" si="348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0">
        <f t="shared" si="347"/>
        <v>41879.580428240741</v>
      </c>
      <c r="T3708" s="10">
        <f t="shared" si="348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0">
        <f t="shared" si="347"/>
        <v>42551.715023148143</v>
      </c>
      <c r="T3709" s="10">
        <f t="shared" si="348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0">
        <f t="shared" si="347"/>
        <v>41809.808865740742</v>
      </c>
      <c r="T3710" s="10">
        <f t="shared" si="348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0">
        <f t="shared" si="347"/>
        <v>41785.374374999999</v>
      </c>
      <c r="T3711" s="10">
        <f t="shared" si="348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0">
        <f t="shared" si="347"/>
        <v>42072.242916666662</v>
      </c>
      <c r="T3712" s="10">
        <f t="shared" si="348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0">
        <f t="shared" si="347"/>
        <v>41779.3908912037</v>
      </c>
      <c r="T3713" s="10">
        <f t="shared" si="348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0">
        <f t="shared" si="347"/>
        <v>42133.838738425919</v>
      </c>
      <c r="T3714" s="10">
        <f t="shared" si="348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E3715/D3715</f>
        <v>1.0149999999999999</v>
      </c>
      <c r="P3715" s="6">
        <f t="shared" ref="P3715:P3778" si="350">E3715/L3715</f>
        <v>106.84210526315789</v>
      </c>
      <c r="Q3715" t="str">
        <f t="shared" ref="Q3715:Q3778" si="351">LEFT(N3715,SEARCH("/",N3715,1)-1)</f>
        <v>theater</v>
      </c>
      <c r="R3715" t="str">
        <f t="shared" ref="R3715:R3778" si="352">RIGHT(N3715,LEN(N3715)-SEARCH("/",N3715))</f>
        <v>plays</v>
      </c>
      <c r="S3715" s="10">
        <f t="shared" ref="S3715:S3778" si="353">(J3715/86400)+25569+(-8/24)</f>
        <v>42505.404699074068</v>
      </c>
      <c r="T3715" s="10">
        <f t="shared" ref="T3715:T3778" si="354">(I3715/86400)+25569+(-8/24)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0">
        <f t="shared" si="353"/>
        <v>42118.222997685181</v>
      </c>
      <c r="T3716" s="10">
        <f t="shared" si="354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0">
        <f t="shared" si="353"/>
        <v>42036.662256944437</v>
      </c>
      <c r="T3717" s="10">
        <f t="shared" si="354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0">
        <f t="shared" si="353"/>
        <v>42360.554502314808</v>
      </c>
      <c r="T3718" s="10">
        <f t="shared" si="354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0">
        <f t="shared" si="353"/>
        <v>42102.532974537033</v>
      </c>
      <c r="T3719" s="10">
        <f t="shared" si="354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0">
        <f t="shared" si="353"/>
        <v>42032.382812499993</v>
      </c>
      <c r="T3720" s="10">
        <f t="shared" si="354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0">
        <f t="shared" si="353"/>
        <v>42147.396597222221</v>
      </c>
      <c r="T3721" s="10">
        <f t="shared" si="354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0">
        <f t="shared" si="353"/>
        <v>42165.659791666665</v>
      </c>
      <c r="T3722" s="10">
        <f t="shared" si="354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0">
        <f t="shared" si="353"/>
        <v>41927.602824074071</v>
      </c>
      <c r="T3723" s="10">
        <f t="shared" si="354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0">
        <f t="shared" si="353"/>
        <v>42381.338506944441</v>
      </c>
      <c r="T3724" s="10">
        <f t="shared" si="354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0">
        <f t="shared" si="353"/>
        <v>41943.419699074067</v>
      </c>
      <c r="T3725" s="10">
        <f t="shared" si="354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0">
        <f t="shared" si="353"/>
        <v>42465.158101851848</v>
      </c>
      <c r="T3726" s="10">
        <f t="shared" si="354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0">
        <f t="shared" si="353"/>
        <v>42401.611886574072</v>
      </c>
      <c r="T3727" s="10">
        <f t="shared" si="354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0">
        <f t="shared" si="353"/>
        <v>42461.807534722218</v>
      </c>
      <c r="T3728" s="10">
        <f t="shared" si="354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0">
        <f t="shared" si="353"/>
        <v>42632.014976851853</v>
      </c>
      <c r="T3729" s="10">
        <f t="shared" si="354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0">
        <f t="shared" si="353"/>
        <v>42204.837685185186</v>
      </c>
      <c r="T3730" s="10">
        <f t="shared" si="354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0">
        <f t="shared" si="353"/>
        <v>42040.871666666666</v>
      </c>
      <c r="T3731" s="10">
        <f t="shared" si="354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0">
        <f t="shared" si="353"/>
        <v>42203.34443287037</v>
      </c>
      <c r="T3732" s="10">
        <f t="shared" si="354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0">
        <f t="shared" si="353"/>
        <v>41983.419513888883</v>
      </c>
      <c r="T3733" s="10">
        <f t="shared" si="354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0">
        <f t="shared" si="353"/>
        <v>41968.344131944446</v>
      </c>
      <c r="T3734" s="10">
        <f t="shared" si="354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0">
        <f t="shared" si="353"/>
        <v>42102.691064814811</v>
      </c>
      <c r="T3735" s="10">
        <f t="shared" si="354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0">
        <f t="shared" si="353"/>
        <v>42089.568240740737</v>
      </c>
      <c r="T3736" s="10">
        <f t="shared" si="354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0">
        <f t="shared" si="353"/>
        <v>42122.359826388885</v>
      </c>
      <c r="T3737" s="10">
        <f t="shared" si="354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0">
        <f t="shared" si="353"/>
        <v>42048.378391203696</v>
      </c>
      <c r="T3738" s="10">
        <f t="shared" si="354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0">
        <f t="shared" si="353"/>
        <v>42297.357673611106</v>
      </c>
      <c r="T3739" s="10">
        <f t="shared" si="354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0">
        <f t="shared" si="353"/>
        <v>41813.605381944442</v>
      </c>
      <c r="T3740" s="10">
        <f t="shared" si="354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0">
        <f t="shared" si="353"/>
        <v>42548.116527777776</v>
      </c>
      <c r="T3741" s="10">
        <f t="shared" si="354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0">
        <f t="shared" si="353"/>
        <v>41832.756423611107</v>
      </c>
      <c r="T3742" s="10">
        <f t="shared" si="354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0">
        <f t="shared" si="353"/>
        <v>42325.587384259255</v>
      </c>
      <c r="T3743" s="10">
        <f t="shared" si="354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0">
        <f t="shared" si="353"/>
        <v>41857.881296296291</v>
      </c>
      <c r="T3744" s="10">
        <f t="shared" si="354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0">
        <f t="shared" si="353"/>
        <v>41793.376898148148</v>
      </c>
      <c r="T3745" s="10">
        <f t="shared" si="354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0">
        <f t="shared" si="353"/>
        <v>41793.480925925927</v>
      </c>
      <c r="T3746" s="10">
        <f t="shared" si="354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0">
        <f t="shared" si="353"/>
        <v>41831.364606481475</v>
      </c>
      <c r="T3747" s="10">
        <f t="shared" si="354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0">
        <f t="shared" si="353"/>
        <v>42621.05600694444</v>
      </c>
      <c r="T3748" s="10">
        <f t="shared" si="354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0">
        <f t="shared" si="353"/>
        <v>42163.966388888883</v>
      </c>
      <c r="T3749" s="10">
        <f t="shared" si="354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0">
        <f t="shared" si="353"/>
        <v>42395.373101851852</v>
      </c>
      <c r="T3750" s="10">
        <f t="shared" si="354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0">
        <f t="shared" si="353"/>
        <v>42457.793842592589</v>
      </c>
      <c r="T3751" s="10">
        <f t="shared" si="354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0">
        <f t="shared" si="353"/>
        <v>42016.648240740738</v>
      </c>
      <c r="T3752" s="10">
        <f t="shared" si="354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0">
        <f t="shared" si="353"/>
        <v>42402.702233796292</v>
      </c>
      <c r="T3753" s="10">
        <f t="shared" si="354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0">
        <f t="shared" si="353"/>
        <v>42619.469155092585</v>
      </c>
      <c r="T3754" s="10">
        <f t="shared" si="354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0">
        <f t="shared" si="353"/>
        <v>42128.490740740737</v>
      </c>
      <c r="T3755" s="10">
        <f t="shared" si="354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0">
        <f t="shared" si="353"/>
        <v>41808.54788194444</v>
      </c>
      <c r="T3756" s="10">
        <f t="shared" si="354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0">
        <f t="shared" si="353"/>
        <v>42445.533645833326</v>
      </c>
      <c r="T3757" s="10">
        <f t="shared" si="354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0">
        <f t="shared" si="353"/>
        <v>41771.481458333328</v>
      </c>
      <c r="T3758" s="10">
        <f t="shared" si="354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0">
        <f t="shared" si="353"/>
        <v>41954.517534722218</v>
      </c>
      <c r="T3759" s="10">
        <f t="shared" si="354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0">
        <f t="shared" si="353"/>
        <v>41747.138171296298</v>
      </c>
      <c r="T3760" s="10">
        <f t="shared" si="354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0">
        <f t="shared" si="353"/>
        <v>42181.774918981479</v>
      </c>
      <c r="T3761" s="10">
        <f t="shared" si="354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0">
        <f t="shared" si="353"/>
        <v>41739.191967592589</v>
      </c>
      <c r="T3762" s="10">
        <f t="shared" si="354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0">
        <f t="shared" si="353"/>
        <v>42173.133530092593</v>
      </c>
      <c r="T3763" s="10">
        <f t="shared" si="354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0">
        <f t="shared" si="353"/>
        <v>42193.480196759258</v>
      </c>
      <c r="T3764" s="10">
        <f t="shared" si="354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0">
        <f t="shared" si="353"/>
        <v>42065.416967592588</v>
      </c>
      <c r="T3765" s="10">
        <f t="shared" si="354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0">
        <f t="shared" si="353"/>
        <v>42499.509629629632</v>
      </c>
      <c r="T3766" s="10">
        <f t="shared" si="354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0">
        <f t="shared" si="353"/>
        <v>41820.443078703705</v>
      </c>
      <c r="T3767" s="10">
        <f t="shared" si="354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0">
        <f t="shared" si="353"/>
        <v>41787.833854166667</v>
      </c>
      <c r="T3768" s="10">
        <f t="shared" si="354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0">
        <f t="shared" si="353"/>
        <v>42049.686307870368</v>
      </c>
      <c r="T3769" s="10">
        <f t="shared" si="354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0">
        <f t="shared" si="353"/>
        <v>41772.394560185181</v>
      </c>
      <c r="T3770" s="10">
        <f t="shared" si="354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0">
        <f t="shared" si="353"/>
        <v>42445.264803240738</v>
      </c>
      <c r="T3771" s="10">
        <f t="shared" si="354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0">
        <f t="shared" si="353"/>
        <v>42138.597337962965</v>
      </c>
      <c r="T3772" s="10">
        <f t="shared" si="354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0">
        <f t="shared" si="353"/>
        <v>42493.52375</v>
      </c>
      <c r="T3773" s="10">
        <f t="shared" si="354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0">
        <f t="shared" si="353"/>
        <v>42682.283634259256</v>
      </c>
      <c r="T3774" s="10">
        <f t="shared" si="354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0">
        <f t="shared" si="353"/>
        <v>42655.671840277777</v>
      </c>
      <c r="T3775" s="10">
        <f t="shared" si="354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0">
        <f t="shared" si="353"/>
        <v>42087.458969907406</v>
      </c>
      <c r="T3776" s="10">
        <f t="shared" si="354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0">
        <f t="shared" si="353"/>
        <v>42075.609293981477</v>
      </c>
      <c r="T3777" s="10">
        <f t="shared" si="354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0">
        <f t="shared" si="353"/>
        <v>41814.034467592588</v>
      </c>
      <c r="T3778" s="10">
        <f t="shared" si="354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E3779/D3779</f>
        <v>1.4319999999999999</v>
      </c>
      <c r="P3779" s="6">
        <f t="shared" ref="P3779:P3842" si="356">E3779/L3779</f>
        <v>48.542372881355931</v>
      </c>
      <c r="Q3779" t="str">
        <f t="shared" ref="Q3779:Q3842" si="357">LEFT(N3779,SEARCH("/",N3779,1)-1)</f>
        <v>theater</v>
      </c>
      <c r="R3779" t="str">
        <f t="shared" ref="R3779:R3842" si="358">RIGHT(N3779,LEN(N3779)-SEARCH("/",N3779))</f>
        <v>musical</v>
      </c>
      <c r="S3779" s="10">
        <f t="shared" ref="S3779:S3842" si="359">(J3779/86400)+25569+(-8/24)</f>
        <v>41886.778020833335</v>
      </c>
      <c r="T3779" s="10">
        <f t="shared" ref="T3779:T3842" si="360">(I3779/86400)+25569+(-8/24)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0">
        <f t="shared" si="359"/>
        <v>41989.485879629625</v>
      </c>
      <c r="T3780" s="10">
        <f t="shared" si="360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0">
        <f t="shared" si="359"/>
        <v>42425.402083333327</v>
      </c>
      <c r="T3781" s="10">
        <f t="shared" si="360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0">
        <f t="shared" si="359"/>
        <v>42165.886400462965</v>
      </c>
      <c r="T3782" s="10">
        <f t="shared" si="360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0">
        <f t="shared" si="359"/>
        <v>41865.549594907403</v>
      </c>
      <c r="T3783" s="10">
        <f t="shared" si="360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0">
        <f t="shared" si="359"/>
        <v>42546.528900462959</v>
      </c>
      <c r="T3784" s="10">
        <f t="shared" si="360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0">
        <f t="shared" si="359"/>
        <v>42419.806944444441</v>
      </c>
      <c r="T3785" s="10">
        <f t="shared" si="360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0">
        <f t="shared" si="359"/>
        <v>42531.647361111107</v>
      </c>
      <c r="T3786" s="10">
        <f t="shared" si="360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0">
        <f t="shared" si="359"/>
        <v>42548.305196759255</v>
      </c>
      <c r="T3787" s="10">
        <f t="shared" si="360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0">
        <f t="shared" si="359"/>
        <v>42486.704571759255</v>
      </c>
      <c r="T3788" s="10">
        <f t="shared" si="360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0">
        <f t="shared" si="359"/>
        <v>42167.201458333329</v>
      </c>
      <c r="T3789" s="10">
        <f t="shared" si="360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0">
        <f t="shared" si="359"/>
        <v>42333.362488425926</v>
      </c>
      <c r="T3790" s="10">
        <f t="shared" si="360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0">
        <f t="shared" si="359"/>
        <v>42138.465486111112</v>
      </c>
      <c r="T3791" s="10">
        <f t="shared" si="360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0">
        <f t="shared" si="359"/>
        <v>42666.333599537036</v>
      </c>
      <c r="T3792" s="10">
        <f t="shared" si="360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0">
        <f t="shared" si="359"/>
        <v>41766.3587037037</v>
      </c>
      <c r="T3793" s="10">
        <f t="shared" si="360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0">
        <f t="shared" si="359"/>
        <v>42170.113680555551</v>
      </c>
      <c r="T3794" s="10">
        <f t="shared" si="360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0">
        <f t="shared" si="359"/>
        <v>41968.60565972222</v>
      </c>
      <c r="T3795" s="10">
        <f t="shared" si="360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0">
        <f t="shared" si="359"/>
        <v>42132.247152777774</v>
      </c>
      <c r="T3796" s="10">
        <f t="shared" si="360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0">
        <f t="shared" si="359"/>
        <v>42201.102893518517</v>
      </c>
      <c r="T3797" s="10">
        <f t="shared" si="360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0">
        <f t="shared" si="359"/>
        <v>42688.696250000001</v>
      </c>
      <c r="T3798" s="10">
        <f t="shared" si="360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0">
        <f t="shared" si="359"/>
        <v>42084.548206018517</v>
      </c>
      <c r="T3799" s="10">
        <f t="shared" si="360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0">
        <f t="shared" si="359"/>
        <v>41831.389444444438</v>
      </c>
      <c r="T3800" s="10">
        <f t="shared" si="360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0">
        <f t="shared" si="359"/>
        <v>42410.597719907404</v>
      </c>
      <c r="T3801" s="10">
        <f t="shared" si="360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0">
        <f t="shared" si="359"/>
        <v>41982.403738425921</v>
      </c>
      <c r="T3802" s="10">
        <f t="shared" si="360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0">
        <f t="shared" si="359"/>
        <v>41975.342777777776</v>
      </c>
      <c r="T3803" s="10">
        <f t="shared" si="360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0">
        <f t="shared" si="359"/>
        <v>42268.792893518512</v>
      </c>
      <c r="T3804" s="10">
        <f t="shared" si="360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0">
        <f t="shared" si="359"/>
        <v>42403.638518518514</v>
      </c>
      <c r="T3805" s="10">
        <f t="shared" si="360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0">
        <f t="shared" si="359"/>
        <v>42526.676203703704</v>
      </c>
      <c r="T3806" s="10">
        <f t="shared" si="360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0">
        <f t="shared" si="359"/>
        <v>41849.553703703699</v>
      </c>
      <c r="T3807" s="10">
        <f t="shared" si="360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0">
        <f t="shared" si="359"/>
        <v>41798.925706018512</v>
      </c>
      <c r="T3808" s="10">
        <f t="shared" si="360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0">
        <f t="shared" si="359"/>
        <v>42090.575682870367</v>
      </c>
      <c r="T3809" s="10">
        <f t="shared" si="360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0">
        <f t="shared" si="359"/>
        <v>42059.12059027778</v>
      </c>
      <c r="T3810" s="10">
        <f t="shared" si="360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0">
        <f t="shared" si="359"/>
        <v>41800.193368055552</v>
      </c>
      <c r="T3811" s="10">
        <f t="shared" si="360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0">
        <f t="shared" si="359"/>
        <v>42054.515717592592</v>
      </c>
      <c r="T3812" s="10">
        <f t="shared" si="360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0">
        <f t="shared" si="359"/>
        <v>42487.293668981474</v>
      </c>
      <c r="T3813" s="10">
        <f t="shared" si="360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0">
        <f t="shared" si="359"/>
        <v>42109.417916666665</v>
      </c>
      <c r="T3814" s="10">
        <f t="shared" si="360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0">
        <f t="shared" si="359"/>
        <v>42496.942372685182</v>
      </c>
      <c r="T3815" s="10">
        <f t="shared" si="360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0">
        <f t="shared" si="359"/>
        <v>42058.570740740739</v>
      </c>
      <c r="T3816" s="10">
        <f t="shared" si="360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0">
        <f t="shared" si="359"/>
        <v>42206.926585648143</v>
      </c>
      <c r="T3817" s="10">
        <f t="shared" si="360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0">
        <f t="shared" si="359"/>
        <v>41807.356747685182</v>
      </c>
      <c r="T3818" s="10">
        <f t="shared" si="360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0">
        <f t="shared" si="359"/>
        <v>42284.363611111105</v>
      </c>
      <c r="T3819" s="10">
        <f t="shared" si="360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0">
        <f t="shared" si="359"/>
        <v>42045.509050925924</v>
      </c>
      <c r="T3820" s="10">
        <f t="shared" si="360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0">
        <f t="shared" si="359"/>
        <v>42183.876203703701</v>
      </c>
      <c r="T3821" s="10">
        <f t="shared" si="360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0">
        <f t="shared" si="359"/>
        <v>42160.318483796298</v>
      </c>
      <c r="T3822" s="10">
        <f t="shared" si="360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0">
        <f t="shared" si="359"/>
        <v>42340.847303240742</v>
      </c>
      <c r="T3823" s="10">
        <f t="shared" si="360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0">
        <f t="shared" si="359"/>
        <v>42329.504826388882</v>
      </c>
      <c r="T3824" s="10">
        <f t="shared" si="360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0">
        <f t="shared" si="359"/>
        <v>42170.576898148145</v>
      </c>
      <c r="T3825" s="10">
        <f t="shared" si="360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0">
        <f t="shared" si="359"/>
        <v>42571.292858796289</v>
      </c>
      <c r="T3826" s="10">
        <f t="shared" si="360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0">
        <f t="shared" si="359"/>
        <v>42150.736273148148</v>
      </c>
      <c r="T3827" s="10">
        <f t="shared" si="360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0">
        <f t="shared" si="359"/>
        <v>42101.090208333328</v>
      </c>
      <c r="T3828" s="10">
        <f t="shared" si="360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0">
        <f t="shared" si="359"/>
        <v>42034.594918981478</v>
      </c>
      <c r="T3829" s="10">
        <f t="shared" si="360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0">
        <f t="shared" si="359"/>
        <v>41944.194293981483</v>
      </c>
      <c r="T3830" s="10">
        <f t="shared" si="360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0">
        <f t="shared" si="359"/>
        <v>42593.532071759262</v>
      </c>
      <c r="T3831" s="10">
        <f t="shared" si="360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0">
        <f t="shared" si="359"/>
        <v>42503.407534722217</v>
      </c>
      <c r="T3832" s="10">
        <f t="shared" si="360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0">
        <f t="shared" si="359"/>
        <v>41927.515567129631</v>
      </c>
      <c r="T3833" s="10">
        <f t="shared" si="360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0">
        <f t="shared" si="359"/>
        <v>42374.781655092585</v>
      </c>
      <c r="T3834" s="10">
        <f t="shared" si="360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0">
        <f t="shared" si="359"/>
        <v>41963.539027777777</v>
      </c>
      <c r="T3835" s="10">
        <f t="shared" si="360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0">
        <f t="shared" si="359"/>
        <v>42143.111886574072</v>
      </c>
      <c r="T3836" s="10">
        <f t="shared" si="360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0">
        <f t="shared" si="359"/>
        <v>42460.608888888884</v>
      </c>
      <c r="T3837" s="10">
        <f t="shared" si="360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0">
        <f t="shared" si="359"/>
        <v>42553.593194444438</v>
      </c>
      <c r="T3838" s="10">
        <f t="shared" si="360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0">
        <f t="shared" si="359"/>
        <v>42152.432384259257</v>
      </c>
      <c r="T3839" s="10">
        <f t="shared" si="360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0">
        <f t="shared" si="359"/>
        <v>42116.377418981479</v>
      </c>
      <c r="T3840" s="10">
        <f t="shared" si="360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0">
        <f t="shared" si="359"/>
        <v>42154.809305555558</v>
      </c>
      <c r="T3841" s="10">
        <f t="shared" si="360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0">
        <f t="shared" si="359"/>
        <v>42432.368391203701</v>
      </c>
      <c r="T3842" s="10">
        <f t="shared" si="360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E3843/D3843</f>
        <v>8.72E-2</v>
      </c>
      <c r="P3843" s="6">
        <f t="shared" ref="P3843:P3906" si="362">E3843/L3843</f>
        <v>25.647058823529413</v>
      </c>
      <c r="Q3843" t="str">
        <f t="shared" ref="Q3843:Q3906" si="363">LEFT(N3843,SEARCH("/",N3843,1)-1)</f>
        <v>theater</v>
      </c>
      <c r="R3843" t="str">
        <f t="shared" ref="R3843:R3906" si="364">RIGHT(N3843,LEN(N3843)-SEARCH("/",N3843))</f>
        <v>plays</v>
      </c>
      <c r="S3843" s="10">
        <f t="shared" ref="S3843:S3906" si="365">(J3843/86400)+25569+(-8/24)</f>
        <v>41780.45239583333</v>
      </c>
      <c r="T3843" s="10">
        <f t="shared" ref="T3843:T3906" si="366">(I3843/86400)+25569+(-8/24)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0">
        <f t="shared" si="365"/>
        <v>41740.160324074073</v>
      </c>
      <c r="T3844" s="10">
        <f t="shared" si="366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0">
        <f t="shared" si="365"/>
        <v>41765.739166666666</v>
      </c>
      <c r="T3845" s="10">
        <f t="shared" si="366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0">
        <f t="shared" si="365"/>
        <v>41766.283958333333</v>
      </c>
      <c r="T3846" s="10">
        <f t="shared" si="366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0">
        <f t="shared" si="365"/>
        <v>42248.293680555558</v>
      </c>
      <c r="T3847" s="10">
        <f t="shared" si="366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0">
        <f t="shared" si="365"/>
        <v>41884.88821759259</v>
      </c>
      <c r="T3848" s="10">
        <f t="shared" si="366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0">
        <f t="shared" si="365"/>
        <v>42158.891099537032</v>
      </c>
      <c r="T3849" s="10">
        <f t="shared" si="366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0">
        <f t="shared" si="365"/>
        <v>42265.483668981477</v>
      </c>
      <c r="T3850" s="10">
        <f t="shared" si="366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0">
        <f t="shared" si="365"/>
        <v>42136.433842592589</v>
      </c>
      <c r="T3851" s="10">
        <f t="shared" si="366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0">
        <f t="shared" si="365"/>
        <v>41974.791006944441</v>
      </c>
      <c r="T3852" s="10">
        <f t="shared" si="366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0">
        <f t="shared" si="365"/>
        <v>42172.10623842592</v>
      </c>
      <c r="T3853" s="10">
        <f t="shared" si="366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0">
        <f t="shared" si="365"/>
        <v>42064.857361111113</v>
      </c>
      <c r="T3854" s="10">
        <f t="shared" si="366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0">
        <f t="shared" si="365"/>
        <v>41848.506689814814</v>
      </c>
      <c r="T3855" s="10">
        <f t="shared" si="366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0">
        <f t="shared" si="365"/>
        <v>42103.55159722222</v>
      </c>
      <c r="T3856" s="10">
        <f t="shared" si="366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0">
        <f t="shared" si="365"/>
        <v>42059.637395833335</v>
      </c>
      <c r="T3857" s="10">
        <f t="shared" si="366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0">
        <f t="shared" si="365"/>
        <v>42041.409756944442</v>
      </c>
      <c r="T3858" s="10">
        <f t="shared" si="366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0">
        <f t="shared" si="365"/>
        <v>41829.403819444444</v>
      </c>
      <c r="T3859" s="10">
        <f t="shared" si="366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0">
        <f t="shared" si="365"/>
        <v>42128.097731481474</v>
      </c>
      <c r="T3860" s="10">
        <f t="shared" si="366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0">
        <f t="shared" si="365"/>
        <v>41789.560266203705</v>
      </c>
      <c r="T3861" s="10">
        <f t="shared" si="366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0">
        <f t="shared" si="365"/>
        <v>41833.327662037038</v>
      </c>
      <c r="T3862" s="10">
        <f t="shared" si="366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0">
        <f t="shared" si="365"/>
        <v>41914.256678240738</v>
      </c>
      <c r="T3863" s="10">
        <f t="shared" si="366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0">
        <f t="shared" si="365"/>
        <v>42610.927731481475</v>
      </c>
      <c r="T3864" s="10">
        <f t="shared" si="366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0">
        <f t="shared" si="365"/>
        <v>42253.299826388888</v>
      </c>
      <c r="T3865" s="10">
        <f t="shared" si="366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0">
        <f t="shared" si="365"/>
        <v>42295.558495370373</v>
      </c>
      <c r="T3866" s="10">
        <f t="shared" si="366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0">
        <f t="shared" si="365"/>
        <v>41841.31826388889</v>
      </c>
      <c r="T3867" s="10">
        <f t="shared" si="366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0">
        <f t="shared" si="365"/>
        <v>42402.613668981481</v>
      </c>
      <c r="T3868" s="10">
        <f t="shared" si="366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0">
        <f t="shared" si="365"/>
        <v>42509.480775462966</v>
      </c>
      <c r="T3869" s="10">
        <f t="shared" si="366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0">
        <f t="shared" si="365"/>
        <v>41865.32644675926</v>
      </c>
      <c r="T3870" s="10">
        <f t="shared" si="366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0">
        <f t="shared" si="365"/>
        <v>42047.391111111108</v>
      </c>
      <c r="T3871" s="10">
        <f t="shared" si="366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0">
        <f t="shared" si="365"/>
        <v>41792.838865740741</v>
      </c>
      <c r="T3872" s="10">
        <f t="shared" si="366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0">
        <f t="shared" si="365"/>
        <v>42763.447337962956</v>
      </c>
      <c r="T3873" s="10">
        <f t="shared" si="366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0">
        <f t="shared" si="365"/>
        <v>42179.8124537037</v>
      </c>
      <c r="T3874" s="10">
        <f t="shared" si="366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0">
        <f t="shared" si="365"/>
        <v>42255.362673611111</v>
      </c>
      <c r="T3875" s="10">
        <f t="shared" si="366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0">
        <f t="shared" si="365"/>
        <v>42006.683124999996</v>
      </c>
      <c r="T3876" s="10">
        <f t="shared" si="366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0">
        <f t="shared" si="365"/>
        <v>42615.013483796291</v>
      </c>
      <c r="T3877" s="10">
        <f t="shared" si="366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0">
        <f t="shared" si="365"/>
        <v>42372.290833333333</v>
      </c>
      <c r="T3878" s="10">
        <f t="shared" si="366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0">
        <f t="shared" si="365"/>
        <v>42682.344351851854</v>
      </c>
      <c r="T3879" s="10">
        <f t="shared" si="366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0">
        <f t="shared" si="365"/>
        <v>42154.485486111109</v>
      </c>
      <c r="T3880" s="10">
        <f t="shared" si="366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0">
        <f t="shared" si="365"/>
        <v>41999.527731481481</v>
      </c>
      <c r="T3881" s="10">
        <f t="shared" si="366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0">
        <f t="shared" si="365"/>
        <v>41815.481712962959</v>
      </c>
      <c r="T3882" s="10">
        <f t="shared" si="366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0">
        <f t="shared" si="365"/>
        <v>42755.685173611106</v>
      </c>
      <c r="T3883" s="10">
        <f t="shared" si="366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0">
        <f t="shared" si="365"/>
        <v>42373.65011574074</v>
      </c>
      <c r="T3884" s="10">
        <f t="shared" si="366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0">
        <f t="shared" si="365"/>
        <v>41854.269317129627</v>
      </c>
      <c r="T3885" s="10">
        <f t="shared" si="366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0">
        <f t="shared" si="365"/>
        <v>42065.458240740736</v>
      </c>
      <c r="T3886" s="10">
        <f t="shared" si="366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0">
        <f t="shared" si="365"/>
        <v>42469.617951388886</v>
      </c>
      <c r="T3887" s="10">
        <f t="shared" si="366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0">
        <f t="shared" si="365"/>
        <v>41953.894699074073</v>
      </c>
      <c r="T3888" s="10">
        <f t="shared" si="366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0">
        <f t="shared" si="365"/>
        <v>42079.524641203701</v>
      </c>
      <c r="T3889" s="10">
        <f t="shared" si="366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0">
        <f t="shared" si="365"/>
        <v>42762.212476851848</v>
      </c>
      <c r="T3890" s="10">
        <f t="shared" si="366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0">
        <f t="shared" si="365"/>
        <v>41976.671643518515</v>
      </c>
      <c r="T3891" s="10">
        <f t="shared" si="366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0">
        <f t="shared" si="365"/>
        <v>42171.42527777778</v>
      </c>
      <c r="T3892" s="10">
        <f t="shared" si="366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0">
        <f t="shared" si="365"/>
        <v>42055.799120370364</v>
      </c>
      <c r="T3893" s="10">
        <f t="shared" si="366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0">
        <f t="shared" si="365"/>
        <v>41867.318946759253</v>
      </c>
      <c r="T3894" s="10">
        <f t="shared" si="366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0">
        <f t="shared" si="365"/>
        <v>41779.324537037035</v>
      </c>
      <c r="T3895" s="10">
        <f t="shared" si="366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0">
        <f t="shared" si="365"/>
        <v>42679.625138888885</v>
      </c>
      <c r="T3896" s="10">
        <f t="shared" si="366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0">
        <f t="shared" si="365"/>
        <v>42031.916875000003</v>
      </c>
      <c r="T3897" s="10">
        <f t="shared" si="366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0">
        <f t="shared" si="365"/>
        <v>41792.858541666668</v>
      </c>
      <c r="T3898" s="10">
        <f t="shared" si="366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0">
        <f t="shared" si="365"/>
        <v>41982.540312499994</v>
      </c>
      <c r="T3899" s="10">
        <f t="shared" si="366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0">
        <f t="shared" si="365"/>
        <v>42193.148958333331</v>
      </c>
      <c r="T3900" s="10">
        <f t="shared" si="366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0">
        <f t="shared" si="365"/>
        <v>41843.441678240742</v>
      </c>
      <c r="T3901" s="10">
        <f t="shared" si="366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0">
        <f t="shared" si="365"/>
        <v>42135.759155092594</v>
      </c>
      <c r="T3902" s="10">
        <f t="shared" si="366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0">
        <f t="shared" si="365"/>
        <v>42317.493043981478</v>
      </c>
      <c r="T3903" s="10">
        <f t="shared" si="366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0">
        <f t="shared" si="365"/>
        <v>42663.134745370371</v>
      </c>
      <c r="T3904" s="10">
        <f t="shared" si="366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0">
        <f t="shared" si="365"/>
        <v>42185.677835648145</v>
      </c>
      <c r="T3905" s="10">
        <f t="shared" si="366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0">
        <f t="shared" si="365"/>
        <v>42094.895833333336</v>
      </c>
      <c r="T3906" s="10">
        <f t="shared" si="366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E3907/D3907</f>
        <v>0.11533333333333333</v>
      </c>
      <c r="P3907" s="6">
        <f t="shared" ref="P3907:P3970" si="368">E3907/L3907</f>
        <v>24.714285714285715</v>
      </c>
      <c r="Q3907" t="str">
        <f t="shared" ref="Q3907:Q3970" si="369">LEFT(N3907,SEARCH("/",N3907,1)-1)</f>
        <v>theater</v>
      </c>
      <c r="R3907" t="str">
        <f t="shared" ref="R3907:R3970" si="370">RIGHT(N3907,LEN(N3907)-SEARCH("/",N3907))</f>
        <v>plays</v>
      </c>
      <c r="S3907" s="10">
        <f t="shared" ref="S3907:S3970" si="371">(J3907/86400)+25569+(-8/24)</f>
        <v>42124.290543981479</v>
      </c>
      <c r="T3907" s="10">
        <f t="shared" ref="T3907:T3970" si="372">(I3907/86400)+25569+(-8/24)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0">
        <f t="shared" si="371"/>
        <v>42143.584409722222</v>
      </c>
      <c r="T3908" s="10">
        <f t="shared" si="372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0">
        <f t="shared" si="371"/>
        <v>41906.486180555556</v>
      </c>
      <c r="T3909" s="10">
        <f t="shared" si="372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0">
        <f t="shared" si="371"/>
        <v>41833.802037037036</v>
      </c>
      <c r="T3910" s="10">
        <f t="shared" si="372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0">
        <f t="shared" si="371"/>
        <v>41863.025949074072</v>
      </c>
      <c r="T3911" s="10">
        <f t="shared" si="372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0">
        <f t="shared" si="371"/>
        <v>42224.423576388886</v>
      </c>
      <c r="T3912" s="10">
        <f t="shared" si="372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0">
        <f t="shared" si="371"/>
        <v>41939.478900462964</v>
      </c>
      <c r="T3913" s="10">
        <f t="shared" si="372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0">
        <f t="shared" si="371"/>
        <v>42058.936689814807</v>
      </c>
      <c r="T3914" s="10">
        <f t="shared" si="372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0">
        <f t="shared" si="371"/>
        <v>42307.877881944441</v>
      </c>
      <c r="T3915" s="10">
        <f t="shared" si="372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0">
        <f t="shared" si="371"/>
        <v>42114.485601851855</v>
      </c>
      <c r="T3916" s="10">
        <f t="shared" si="372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0">
        <f t="shared" si="371"/>
        <v>42492.651724537034</v>
      </c>
      <c r="T3917" s="10">
        <f t="shared" si="372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0">
        <f t="shared" si="371"/>
        <v>42494.138333333329</v>
      </c>
      <c r="T3918" s="10">
        <f t="shared" si="372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0">
        <f t="shared" si="371"/>
        <v>41863.193993055553</v>
      </c>
      <c r="T3919" s="10">
        <f t="shared" si="372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0">
        <f t="shared" si="371"/>
        <v>41843.331284722219</v>
      </c>
      <c r="T3920" s="10">
        <f t="shared" si="372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0">
        <f t="shared" si="371"/>
        <v>42358.351539351854</v>
      </c>
      <c r="T3921" s="10">
        <f t="shared" si="372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0">
        <f t="shared" si="371"/>
        <v>42657.053935185184</v>
      </c>
      <c r="T3922" s="10">
        <f t="shared" si="372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0">
        <f t="shared" si="371"/>
        <v>41926.208969907406</v>
      </c>
      <c r="T3923" s="10">
        <f t="shared" si="372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0">
        <f t="shared" si="371"/>
        <v>42020.435300925928</v>
      </c>
      <c r="T3924" s="10">
        <f t="shared" si="372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0">
        <f t="shared" si="371"/>
        <v>42075.646655092591</v>
      </c>
      <c r="T3925" s="10">
        <f t="shared" si="372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0">
        <f t="shared" si="371"/>
        <v>41786.626412037032</v>
      </c>
      <c r="T3926" s="10">
        <f t="shared" si="372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0">
        <f t="shared" si="371"/>
        <v>41820.537488425922</v>
      </c>
      <c r="T3927" s="10">
        <f t="shared" si="372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0">
        <f t="shared" si="371"/>
        <v>41969.751712962963</v>
      </c>
      <c r="T3928" s="10">
        <f t="shared" si="372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0">
        <f t="shared" si="371"/>
        <v>41829.934074074074</v>
      </c>
      <c r="T3929" s="10">
        <f t="shared" si="372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0">
        <f t="shared" si="371"/>
        <v>42265.349849537037</v>
      </c>
      <c r="T3930" s="10">
        <f t="shared" si="372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0">
        <f t="shared" si="371"/>
        <v>42601.493807870364</v>
      </c>
      <c r="T3931" s="10">
        <f t="shared" si="372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0">
        <f t="shared" si="371"/>
        <v>42433.00541666666</v>
      </c>
      <c r="T3932" s="10">
        <f t="shared" si="372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0">
        <f t="shared" si="371"/>
        <v>42227.818368055552</v>
      </c>
      <c r="T3933" s="10">
        <f t="shared" si="372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0">
        <f t="shared" si="371"/>
        <v>42414.835231481477</v>
      </c>
      <c r="T3934" s="10">
        <f t="shared" si="372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0">
        <f t="shared" si="371"/>
        <v>42538.634976851848</v>
      </c>
      <c r="T3935" s="10">
        <f t="shared" si="372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0">
        <f t="shared" si="371"/>
        <v>42233.338414351849</v>
      </c>
      <c r="T3936" s="10">
        <f t="shared" si="372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0">
        <f t="shared" si="371"/>
        <v>42221.323449074072</v>
      </c>
      <c r="T3937" s="10">
        <f t="shared" si="372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0">
        <f t="shared" si="371"/>
        <v>42674.929629629631</v>
      </c>
      <c r="T3938" s="10">
        <f t="shared" si="372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0">
        <f t="shared" si="371"/>
        <v>42534.298148148147</v>
      </c>
      <c r="T3939" s="10">
        <f t="shared" si="372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0">
        <f t="shared" si="371"/>
        <v>42151.572384259256</v>
      </c>
      <c r="T3940" s="10">
        <f t="shared" si="372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0">
        <f t="shared" si="371"/>
        <v>41915.066886574074</v>
      </c>
      <c r="T3941" s="10">
        <f t="shared" si="372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0">
        <f t="shared" si="371"/>
        <v>41961.159155092588</v>
      </c>
      <c r="T3942" s="10">
        <f t="shared" si="372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0">
        <f t="shared" si="371"/>
        <v>41940.253900462958</v>
      </c>
      <c r="T3943" s="10">
        <f t="shared" si="372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0">
        <f t="shared" si="371"/>
        <v>42111.570763888885</v>
      </c>
      <c r="T3944" s="10">
        <f t="shared" si="372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0">
        <f t="shared" si="371"/>
        <v>42279.445231481477</v>
      </c>
      <c r="T3945" s="10">
        <f t="shared" si="372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0">
        <f t="shared" si="371"/>
        <v>42213.329571759255</v>
      </c>
      <c r="T3946" s="10">
        <f t="shared" si="372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0">
        <f t="shared" si="371"/>
        <v>42109.468379629623</v>
      </c>
      <c r="T3947" s="10">
        <f t="shared" si="372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0">
        <f t="shared" si="371"/>
        <v>42031.500254629624</v>
      </c>
      <c r="T3948" s="10">
        <f t="shared" si="372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0">
        <f t="shared" si="371"/>
        <v>42614.809537037036</v>
      </c>
      <c r="T3949" s="10">
        <f t="shared" si="372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0">
        <f t="shared" si="371"/>
        <v>41828.992164351854</v>
      </c>
      <c r="T3950" s="10">
        <f t="shared" si="372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0">
        <f t="shared" si="371"/>
        <v>42015.787280092591</v>
      </c>
      <c r="T3951" s="10">
        <f t="shared" si="372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0">
        <f t="shared" si="371"/>
        <v>42439.368981481479</v>
      </c>
      <c r="T3952" s="10">
        <f t="shared" si="372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0">
        <f t="shared" si="371"/>
        <v>42433.492384259262</v>
      </c>
      <c r="T3953" s="10">
        <f t="shared" si="372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0">
        <f t="shared" si="371"/>
        <v>42243.457060185181</v>
      </c>
      <c r="T3954" s="10">
        <f t="shared" si="372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0">
        <f t="shared" si="371"/>
        <v>42549.715115740742</v>
      </c>
      <c r="T3955" s="10">
        <f t="shared" si="372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0">
        <f t="shared" si="371"/>
        <v>41774.317870370367</v>
      </c>
      <c r="T3956" s="10">
        <f t="shared" si="372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0">
        <f t="shared" si="371"/>
        <v>42306.515520833331</v>
      </c>
      <c r="T3957" s="10">
        <f t="shared" si="372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0">
        <f t="shared" si="371"/>
        <v>42457.598692129628</v>
      </c>
      <c r="T3958" s="10">
        <f t="shared" si="372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0">
        <f t="shared" si="371"/>
        <v>42513.64298611111</v>
      </c>
      <c r="T3959" s="10">
        <f t="shared" si="372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0">
        <f t="shared" si="371"/>
        <v>41816.617037037031</v>
      </c>
      <c r="T3960" s="10">
        <f t="shared" si="372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0">
        <f t="shared" si="371"/>
        <v>41880.455509259256</v>
      </c>
      <c r="T3961" s="10">
        <f t="shared" si="372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0">
        <f t="shared" si="371"/>
        <v>42342.51222222222</v>
      </c>
      <c r="T3962" s="10">
        <f t="shared" si="372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0">
        <f t="shared" si="371"/>
        <v>41745.557986111111</v>
      </c>
      <c r="T3963" s="10">
        <f t="shared" si="372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0">
        <f t="shared" si="371"/>
        <v>42311.288124999999</v>
      </c>
      <c r="T3964" s="10">
        <f t="shared" si="372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0">
        <f t="shared" si="371"/>
        <v>42295.820798611108</v>
      </c>
      <c r="T3965" s="10">
        <f t="shared" si="372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0">
        <f t="shared" si="371"/>
        <v>42053.388726851852</v>
      </c>
      <c r="T3966" s="10">
        <f t="shared" si="372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0">
        <f t="shared" si="371"/>
        <v>42413.902546296296</v>
      </c>
      <c r="T3967" s="10">
        <f t="shared" si="372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0">
        <f t="shared" si="371"/>
        <v>41801.378217592588</v>
      </c>
      <c r="T3968" s="10">
        <f t="shared" si="372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0">
        <f t="shared" si="371"/>
        <v>42769.957256944443</v>
      </c>
      <c r="T3969" s="10">
        <f t="shared" si="372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0">
        <f t="shared" si="371"/>
        <v>42452.48232638889</v>
      </c>
      <c r="T3970" s="10">
        <f t="shared" si="372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E3971/D3971</f>
        <v>7.4690265486725665E-2</v>
      </c>
      <c r="P3971" s="6">
        <f t="shared" ref="P3971:P4034" si="374">E3971/L3971</f>
        <v>35.166666666666664</v>
      </c>
      <c r="Q3971" t="str">
        <f t="shared" ref="Q3971:Q4034" si="375">LEFT(N3971,SEARCH("/",N3971,1)-1)</f>
        <v>theater</v>
      </c>
      <c r="R3971" t="str">
        <f t="shared" ref="R3971:R4034" si="376">RIGHT(N3971,LEN(N3971)-SEARCH("/",N3971))</f>
        <v>plays</v>
      </c>
      <c r="S3971" s="10">
        <f t="shared" ref="S3971:S4034" si="377">(J3971/86400)+25569+(-8/24)</f>
        <v>42601.521365740737</v>
      </c>
      <c r="T3971" s="10">
        <f t="shared" ref="T3971:T4034" si="378">(I3971/86400)+25569+(-8/24)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0">
        <f t="shared" si="377"/>
        <v>42447.530219907407</v>
      </c>
      <c r="T3972" s="10">
        <f t="shared" si="378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0">
        <f t="shared" si="377"/>
        <v>41811.202847222223</v>
      </c>
      <c r="T3973" s="10">
        <f t="shared" si="378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0">
        <f t="shared" si="377"/>
        <v>41980.734189814808</v>
      </c>
      <c r="T3974" s="10">
        <f t="shared" si="378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0">
        <f t="shared" si="377"/>
        <v>42469.350810185184</v>
      </c>
      <c r="T3975" s="10">
        <f t="shared" si="378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0">
        <f t="shared" si="377"/>
        <v>42493.213518518511</v>
      </c>
      <c r="T3976" s="10">
        <f t="shared" si="378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0">
        <f t="shared" si="377"/>
        <v>42534.533541666664</v>
      </c>
      <c r="T3977" s="10">
        <f t="shared" si="378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0">
        <f t="shared" si="377"/>
        <v>41830.525011574071</v>
      </c>
      <c r="T3978" s="10">
        <f t="shared" si="378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0">
        <f t="shared" si="377"/>
        <v>42543.455231481479</v>
      </c>
      <c r="T3979" s="10">
        <f t="shared" si="378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0">
        <f t="shared" si="377"/>
        <v>41975.309641203705</v>
      </c>
      <c r="T3980" s="10">
        <f t="shared" si="378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0">
        <f t="shared" si="377"/>
        <v>42069.570104166669</v>
      </c>
      <c r="T3981" s="10">
        <f t="shared" si="378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0">
        <f t="shared" si="377"/>
        <v>41795.265590277777</v>
      </c>
      <c r="T3982" s="10">
        <f t="shared" si="378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0">
        <f t="shared" si="377"/>
        <v>42507.846631944441</v>
      </c>
      <c r="T3983" s="10">
        <f t="shared" si="378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0">
        <f t="shared" si="377"/>
        <v>42132.476620370369</v>
      </c>
      <c r="T3984" s="10">
        <f t="shared" si="378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0">
        <f t="shared" si="377"/>
        <v>41747.536527777775</v>
      </c>
      <c r="T3985" s="10">
        <f t="shared" si="378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0">
        <f t="shared" si="377"/>
        <v>41920.63013888889</v>
      </c>
      <c r="T3986" s="10">
        <f t="shared" si="378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0">
        <f t="shared" si="377"/>
        <v>42399.374074074069</v>
      </c>
      <c r="T3987" s="10">
        <f t="shared" si="378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0">
        <f t="shared" si="377"/>
        <v>42467.215208333328</v>
      </c>
      <c r="T3988" s="10">
        <f t="shared" si="378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0">
        <f t="shared" si="377"/>
        <v>41765.591319444444</v>
      </c>
      <c r="T3989" s="10">
        <f t="shared" si="378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0">
        <f t="shared" si="377"/>
        <v>42229.747835648144</v>
      </c>
      <c r="T3990" s="10">
        <f t="shared" si="378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0">
        <f t="shared" si="377"/>
        <v>42286.416446759256</v>
      </c>
      <c r="T3991" s="10">
        <f t="shared" si="378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0">
        <f t="shared" si="377"/>
        <v>42401.339039351849</v>
      </c>
      <c r="T3992" s="10">
        <f t="shared" si="378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0">
        <f t="shared" si="377"/>
        <v>42125.311134259253</v>
      </c>
      <c r="T3993" s="10">
        <f t="shared" si="378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0">
        <f t="shared" si="377"/>
        <v>42289.607164351844</v>
      </c>
      <c r="T3994" s="10">
        <f t="shared" si="378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0">
        <f t="shared" si="377"/>
        <v>42107.531388888885</v>
      </c>
      <c r="T3995" s="10">
        <f t="shared" si="378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0">
        <f t="shared" si="377"/>
        <v>41809.056597222218</v>
      </c>
      <c r="T3996" s="10">
        <f t="shared" si="378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0">
        <f t="shared" si="377"/>
        <v>42019.350428240738</v>
      </c>
      <c r="T3997" s="10">
        <f t="shared" si="378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0">
        <f t="shared" si="377"/>
        <v>41949.933611111112</v>
      </c>
      <c r="T3998" s="10">
        <f t="shared" si="378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0">
        <f t="shared" si="377"/>
        <v>42069.058113425919</v>
      </c>
      <c r="T3999" s="10">
        <f t="shared" si="378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0">
        <f t="shared" si="377"/>
        <v>42061.629930555551</v>
      </c>
      <c r="T4000" s="10">
        <f t="shared" si="378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0">
        <f t="shared" si="377"/>
        <v>41842.495347222219</v>
      </c>
      <c r="T4001" s="10">
        <f t="shared" si="378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0">
        <f t="shared" si="377"/>
        <v>42437.312013888884</v>
      </c>
      <c r="T4002" s="10">
        <f t="shared" si="378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0">
        <f t="shared" si="377"/>
        <v>42775.630879629629</v>
      </c>
      <c r="T4003" s="10">
        <f t="shared" si="378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0">
        <f t="shared" si="377"/>
        <v>41878.710196759253</v>
      </c>
      <c r="T4004" s="10">
        <f t="shared" si="378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0">
        <f t="shared" si="377"/>
        <v>42020.254016203697</v>
      </c>
      <c r="T4005" s="10">
        <f t="shared" si="378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0">
        <f t="shared" si="377"/>
        <v>41889.829363425924</v>
      </c>
      <c r="T4006" s="10">
        <f t="shared" si="378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0">
        <f t="shared" si="377"/>
        <v>41872.474363425921</v>
      </c>
      <c r="T4007" s="10">
        <f t="shared" si="378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0">
        <f t="shared" si="377"/>
        <v>42391.439664351848</v>
      </c>
      <c r="T4008" s="10">
        <f t="shared" si="378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0">
        <f t="shared" si="377"/>
        <v>41848.439594907402</v>
      </c>
      <c r="T4009" s="10">
        <f t="shared" si="378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0">
        <f t="shared" si="377"/>
        <v>42177.630868055552</v>
      </c>
      <c r="T4010" s="10">
        <f t="shared" si="378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0">
        <f t="shared" si="377"/>
        <v>41851.367592592593</v>
      </c>
      <c r="T4011" s="10">
        <f t="shared" si="378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0">
        <f t="shared" si="377"/>
        <v>41921.437106481477</v>
      </c>
      <c r="T4012" s="10">
        <f t="shared" si="378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0">
        <f t="shared" si="377"/>
        <v>42002.211550925924</v>
      </c>
      <c r="T4013" s="10">
        <f t="shared" si="378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0">
        <f t="shared" si="377"/>
        <v>42096.211215277777</v>
      </c>
      <c r="T4014" s="10">
        <f t="shared" si="378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0">
        <f t="shared" si="377"/>
        <v>42020.967858796292</v>
      </c>
      <c r="T4015" s="10">
        <f t="shared" si="378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0">
        <f t="shared" si="377"/>
        <v>42418.912835648145</v>
      </c>
      <c r="T4016" s="10">
        <f t="shared" si="378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0">
        <f t="shared" si="377"/>
        <v>42174.447488425925</v>
      </c>
      <c r="T4017" s="10">
        <f t="shared" si="378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0">
        <f t="shared" si="377"/>
        <v>41869.539351851847</v>
      </c>
      <c r="T4018" s="10">
        <f t="shared" si="378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0">
        <f t="shared" si="377"/>
        <v>41856.338819444441</v>
      </c>
      <c r="T4019" s="10">
        <f t="shared" si="378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0">
        <f t="shared" si="377"/>
        <v>42620.577638888884</v>
      </c>
      <c r="T4020" s="10">
        <f t="shared" si="378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0">
        <f t="shared" si="377"/>
        <v>42417.342546296299</v>
      </c>
      <c r="T4021" s="10">
        <f t="shared" si="378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0">
        <f t="shared" si="377"/>
        <v>42056.857627314814</v>
      </c>
      <c r="T4022" s="10">
        <f t="shared" si="378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0">
        <f t="shared" si="377"/>
        <v>41878.578217592592</v>
      </c>
      <c r="T4023" s="10">
        <f t="shared" si="378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0">
        <f t="shared" si="377"/>
        <v>41990.250775462962</v>
      </c>
      <c r="T4024" s="10">
        <f t="shared" si="378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0">
        <f t="shared" si="377"/>
        <v>42408.666238425925</v>
      </c>
      <c r="T4025" s="10">
        <f t="shared" si="378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0">
        <f t="shared" si="377"/>
        <v>42217.336770833332</v>
      </c>
      <c r="T4026" s="10">
        <f t="shared" si="378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0">
        <f t="shared" si="377"/>
        <v>42150.904351851852</v>
      </c>
      <c r="T4027" s="10">
        <f t="shared" si="378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0">
        <f t="shared" si="377"/>
        <v>42282.322210648148</v>
      </c>
      <c r="T4028" s="10">
        <f t="shared" si="378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0">
        <f t="shared" si="377"/>
        <v>42768.637511574074</v>
      </c>
      <c r="T4029" s="10">
        <f t="shared" si="378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0">
        <f t="shared" si="377"/>
        <v>41765.605324074073</v>
      </c>
      <c r="T4030" s="10">
        <f t="shared" si="378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0">
        <f t="shared" si="377"/>
        <v>42321.691782407404</v>
      </c>
      <c r="T4031" s="10">
        <f t="shared" si="378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0">
        <f t="shared" si="377"/>
        <v>42374.321747685179</v>
      </c>
      <c r="T4032" s="10">
        <f t="shared" si="378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0">
        <f t="shared" si="377"/>
        <v>41941.251898148148</v>
      </c>
      <c r="T4033" s="10">
        <f t="shared" si="378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0">
        <f t="shared" si="377"/>
        <v>42293.47587962963</v>
      </c>
      <c r="T4034" s="10">
        <f t="shared" si="378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E4035/D4035</f>
        <v>0.25698702928870293</v>
      </c>
      <c r="P4035" s="6">
        <f t="shared" ref="P4035:P4098" si="380">E4035/L4035</f>
        <v>65.340319148936175</v>
      </c>
      <c r="Q4035" t="str">
        <f t="shared" ref="Q4035:Q4098" si="381">LEFT(N4035,SEARCH("/",N4035,1)-1)</f>
        <v>theater</v>
      </c>
      <c r="R4035" t="str">
        <f t="shared" ref="R4035:R4098" si="382">RIGHT(N4035,LEN(N4035)-SEARCH("/",N4035))</f>
        <v>plays</v>
      </c>
      <c r="S4035" s="10">
        <f t="shared" ref="S4035:S4098" si="383">(J4035/86400)+25569+(-8/24)</f>
        <v>42613.93546296296</v>
      </c>
      <c r="T4035" s="10">
        <f t="shared" ref="T4035:T4098" si="384">(I4035/86400)+25569+(-8/24)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0">
        <f t="shared" si="383"/>
        <v>42067.614004629628</v>
      </c>
      <c r="T4036" s="10">
        <f t="shared" si="384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0">
        <f t="shared" si="383"/>
        <v>41903.549618055556</v>
      </c>
      <c r="T4037" s="10">
        <f t="shared" si="384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0">
        <f t="shared" si="383"/>
        <v>41804.603750000002</v>
      </c>
      <c r="T4038" s="10">
        <f t="shared" si="384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0">
        <f t="shared" si="383"/>
        <v>42496.737442129626</v>
      </c>
      <c r="T4039" s="10">
        <f t="shared" si="384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0">
        <f t="shared" si="383"/>
        <v>41869.465393518512</v>
      </c>
      <c r="T4040" s="10">
        <f t="shared" si="384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0">
        <f t="shared" si="383"/>
        <v>42305.337581018517</v>
      </c>
      <c r="T4041" s="10">
        <f t="shared" si="384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0">
        <f t="shared" si="383"/>
        <v>42143.898194444446</v>
      </c>
      <c r="T4042" s="10">
        <f t="shared" si="384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0">
        <f t="shared" si="383"/>
        <v>42559.140671296293</v>
      </c>
      <c r="T4043" s="10">
        <f t="shared" si="384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0">
        <f t="shared" si="383"/>
        <v>41994.750740740739</v>
      </c>
      <c r="T4044" s="10">
        <f t="shared" si="384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0">
        <f t="shared" si="383"/>
        <v>41948.624131944445</v>
      </c>
      <c r="T4045" s="10">
        <f t="shared" si="384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0">
        <f t="shared" si="383"/>
        <v>42073.886365740742</v>
      </c>
      <c r="T4046" s="10">
        <f t="shared" si="384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0">
        <f t="shared" si="383"/>
        <v>41841.867928240739</v>
      </c>
      <c r="T4047" s="10">
        <f t="shared" si="384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0">
        <f t="shared" si="383"/>
        <v>41904.317245370366</v>
      </c>
      <c r="T4048" s="10">
        <f t="shared" si="384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0">
        <f t="shared" si="383"/>
        <v>41990.689155092587</v>
      </c>
      <c r="T4049" s="10">
        <f t="shared" si="384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0">
        <f t="shared" si="383"/>
        <v>42436.175775462958</v>
      </c>
      <c r="T4050" s="10">
        <f t="shared" si="384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0">
        <f t="shared" si="383"/>
        <v>42169.625173611108</v>
      </c>
      <c r="T4051" s="10">
        <f t="shared" si="384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0">
        <f t="shared" si="383"/>
        <v>41905.303136574068</v>
      </c>
      <c r="T4052" s="10">
        <f t="shared" si="384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0">
        <f t="shared" si="383"/>
        <v>41761.476817129624</v>
      </c>
      <c r="T4053" s="10">
        <f t="shared" si="384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0">
        <f t="shared" si="383"/>
        <v>41865.545324074068</v>
      </c>
      <c r="T4054" s="10">
        <f t="shared" si="384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0">
        <f t="shared" si="383"/>
        <v>41928.356805555552</v>
      </c>
      <c r="T4055" s="10">
        <f t="shared" si="384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0">
        <f t="shared" si="383"/>
        <v>42613.507928240739</v>
      </c>
      <c r="T4056" s="10">
        <f t="shared" si="384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0">
        <f t="shared" si="383"/>
        <v>41779.31517361111</v>
      </c>
      <c r="T4057" s="10">
        <f t="shared" si="384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0">
        <f t="shared" si="383"/>
        <v>42534.599988425922</v>
      </c>
      <c r="T4058" s="10">
        <f t="shared" si="384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0">
        <f t="shared" si="383"/>
        <v>42310.635185185187</v>
      </c>
      <c r="T4059" s="10">
        <f t="shared" si="384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0">
        <f t="shared" si="383"/>
        <v>42445.727361111109</v>
      </c>
      <c r="T4060" s="10">
        <f t="shared" si="384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0">
        <f t="shared" si="383"/>
        <v>41866.307314814811</v>
      </c>
      <c r="T4061" s="10">
        <f t="shared" si="384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0">
        <f t="shared" si="383"/>
        <v>41779.361759259256</v>
      </c>
      <c r="T4062" s="10">
        <f t="shared" si="384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0">
        <f t="shared" si="383"/>
        <v>42420.808136574073</v>
      </c>
      <c r="T4063" s="10">
        <f t="shared" si="384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0">
        <f t="shared" si="383"/>
        <v>42523.405879629623</v>
      </c>
      <c r="T4064" s="10">
        <f t="shared" si="384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0">
        <f t="shared" si="383"/>
        <v>41787.348194444443</v>
      </c>
      <c r="T4065" s="10">
        <f t="shared" si="384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0">
        <f t="shared" si="383"/>
        <v>42093.254930555551</v>
      </c>
      <c r="T4066" s="10">
        <f t="shared" si="384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0">
        <f t="shared" si="383"/>
        <v>41833.61818287037</v>
      </c>
      <c r="T4067" s="10">
        <f t="shared" si="384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0">
        <f t="shared" si="383"/>
        <v>42478.705879629626</v>
      </c>
      <c r="T4068" s="10">
        <f t="shared" si="384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0">
        <f t="shared" si="383"/>
        <v>42234.784143518518</v>
      </c>
      <c r="T4069" s="10">
        <f t="shared" si="384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0">
        <f t="shared" si="383"/>
        <v>42718.630266203698</v>
      </c>
      <c r="T4070" s="10">
        <f t="shared" si="384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0">
        <f t="shared" si="383"/>
        <v>42022.328194444439</v>
      </c>
      <c r="T4071" s="10">
        <f t="shared" si="384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0">
        <f t="shared" si="383"/>
        <v>42031.333564814813</v>
      </c>
      <c r="T4072" s="10">
        <f t="shared" si="384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0">
        <f t="shared" si="383"/>
        <v>42700.47142361111</v>
      </c>
      <c r="T4073" s="10">
        <f t="shared" si="384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0">
        <f t="shared" si="383"/>
        <v>41812.441099537034</v>
      </c>
      <c r="T4074" s="10">
        <f t="shared" si="384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0">
        <f t="shared" si="383"/>
        <v>42078.011874999997</v>
      </c>
      <c r="T4075" s="10">
        <f t="shared" si="384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0">
        <f t="shared" si="383"/>
        <v>42283.219618055555</v>
      </c>
      <c r="T4076" s="10">
        <f t="shared" si="384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0">
        <f t="shared" si="383"/>
        <v>41778.712604166663</v>
      </c>
      <c r="T4077" s="10">
        <f t="shared" si="384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0">
        <f t="shared" si="383"/>
        <v>41905.462372685179</v>
      </c>
      <c r="T4078" s="10">
        <f t="shared" si="384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0">
        <f t="shared" si="383"/>
        <v>42695.377245370364</v>
      </c>
      <c r="T4079" s="10">
        <f t="shared" si="384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0">
        <f t="shared" si="383"/>
        <v>42732.454189814809</v>
      </c>
      <c r="T4080" s="10">
        <f t="shared" si="384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0">
        <f t="shared" si="383"/>
        <v>42510.605567129627</v>
      </c>
      <c r="T4081" s="10">
        <f t="shared" si="384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0">
        <f t="shared" si="383"/>
        <v>42511.364768518521</v>
      </c>
      <c r="T4082" s="10">
        <f t="shared" si="384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0">
        <f t="shared" si="383"/>
        <v>42041.247974537029</v>
      </c>
      <c r="T4083" s="10">
        <f t="shared" si="384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0">
        <f t="shared" si="383"/>
        <v>42306.855937499997</v>
      </c>
      <c r="T4084" s="10">
        <f t="shared" si="384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0">
        <f t="shared" si="383"/>
        <v>42353.428425925922</v>
      </c>
      <c r="T4085" s="10">
        <f t="shared" si="384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0">
        <f t="shared" si="383"/>
        <v>42622.103078703702</v>
      </c>
      <c r="T4086" s="10">
        <f t="shared" si="384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0">
        <f t="shared" si="383"/>
        <v>42058.270543981482</v>
      </c>
      <c r="T4087" s="10">
        <f t="shared" si="384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0">
        <f t="shared" si="383"/>
        <v>42304.607627314814</v>
      </c>
      <c r="T4088" s="10">
        <f t="shared" si="384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0">
        <f t="shared" si="383"/>
        <v>42538.40956018518</v>
      </c>
      <c r="T4089" s="10">
        <f t="shared" si="384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0">
        <f t="shared" si="383"/>
        <v>41990.27921296296</v>
      </c>
      <c r="T4090" s="10">
        <f t="shared" si="384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0">
        <f t="shared" si="383"/>
        <v>42122.399166666662</v>
      </c>
      <c r="T4091" s="10">
        <f t="shared" si="384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0">
        <f t="shared" si="383"/>
        <v>42209.339548611104</v>
      </c>
      <c r="T4092" s="10">
        <f t="shared" si="384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0">
        <f t="shared" si="383"/>
        <v>41990.173043981478</v>
      </c>
      <c r="T4093" s="10">
        <f t="shared" si="384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0">
        <f t="shared" si="383"/>
        <v>42038.861655092587</v>
      </c>
      <c r="T4094" s="10">
        <f t="shared" si="384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0">
        <f t="shared" si="383"/>
        <v>42178.482557870368</v>
      </c>
      <c r="T4095" s="10">
        <f t="shared" si="384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0">
        <f t="shared" si="383"/>
        <v>41889.753472222219</v>
      </c>
      <c r="T4096" s="10">
        <f t="shared" si="384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0">
        <f t="shared" si="383"/>
        <v>42692.698495370372</v>
      </c>
      <c r="T4097" s="10">
        <f t="shared" si="384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0">
        <f t="shared" si="383"/>
        <v>42750.196979166663</v>
      </c>
      <c r="T4098" s="10">
        <f t="shared" si="384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E4099/D4099</f>
        <v>0</v>
      </c>
      <c r="P4099" s="6" t="e">
        <f t="shared" ref="P4099:P4115" si="386">E4099/L4099</f>
        <v>#DIV/0!</v>
      </c>
      <c r="Q4099" t="str">
        <f t="shared" ref="Q4099:Q4115" si="387">LEFT(N4099,SEARCH("/",N4099,1)-1)</f>
        <v>theater</v>
      </c>
      <c r="R4099" t="str">
        <f t="shared" ref="R4099:R4115" si="388">RIGHT(N4099,LEN(N4099)-SEARCH("/",N4099))</f>
        <v>plays</v>
      </c>
      <c r="S4099" s="10">
        <f t="shared" ref="S4099:S4115" si="389">(J4099/86400)+25569+(-8/24)</f>
        <v>42344.491168981483</v>
      </c>
      <c r="T4099" s="10">
        <f t="shared" ref="T4099:T4115" si="390">(I4099/86400)+25569+(-8/24)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0">
        <f t="shared" si="389"/>
        <v>42495.38885416666</v>
      </c>
      <c r="T4100" s="10">
        <f t="shared" si="390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0">
        <f t="shared" si="389"/>
        <v>42570.517048611109</v>
      </c>
      <c r="T4101" s="10">
        <f t="shared" si="390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0">
        <f t="shared" si="389"/>
        <v>41926.791550925926</v>
      </c>
      <c r="T4102" s="10">
        <f t="shared" si="390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0">
        <f t="shared" si="389"/>
        <v>42730.570393518516</v>
      </c>
      <c r="T4103" s="10">
        <f t="shared" si="390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0">
        <f t="shared" si="389"/>
        <v>42475.514733796292</v>
      </c>
      <c r="T4104" s="10">
        <f t="shared" si="390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0">
        <f t="shared" si="389"/>
        <v>42188.499606481484</v>
      </c>
      <c r="T4105" s="10">
        <f t="shared" si="390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0">
        <f t="shared" si="389"/>
        <v>42639.944837962961</v>
      </c>
      <c r="T4106" s="10">
        <f t="shared" si="390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0">
        <f t="shared" si="389"/>
        <v>42696.677187499998</v>
      </c>
      <c r="T4107" s="10">
        <f t="shared" si="390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0">
        <f t="shared" si="389"/>
        <v>42052.716041666667</v>
      </c>
      <c r="T4108" s="10">
        <f t="shared" si="390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0">
        <f t="shared" si="389"/>
        <v>41883.583344907405</v>
      </c>
      <c r="T4109" s="10">
        <f t="shared" si="390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0">
        <f t="shared" si="389"/>
        <v>42766.698344907403</v>
      </c>
      <c r="T4110" s="10">
        <f t="shared" si="390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0">
        <f t="shared" si="389"/>
        <v>42307.206064814811</v>
      </c>
      <c r="T4111" s="10">
        <f t="shared" si="390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0">
        <f t="shared" si="389"/>
        <v>42512.293414351851</v>
      </c>
      <c r="T4112" s="10">
        <f t="shared" si="390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0">
        <f t="shared" si="389"/>
        <v>42028.802546296291</v>
      </c>
      <c r="T4113" s="10">
        <f t="shared" si="390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0">
        <f t="shared" si="389"/>
        <v>42400.613263888888</v>
      </c>
      <c r="T4114" s="10">
        <f t="shared" si="390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0">
        <f t="shared" si="389"/>
        <v>42358.239849537036</v>
      </c>
      <c r="T4115" s="10">
        <f t="shared" si="390"/>
        <v>42376.94027777778</v>
      </c>
    </row>
  </sheetData>
  <autoFilter ref="A1:T4115" xr:uid="{6C35A3C9-9464-48C4-97C8-64F1BB4FDA1D}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 P1:R1">
    <cfRule type="colorScale" priority="2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AD864-D82D-43A5-8F31-51926AB9FB49}">
  <dimension ref="A1:J13"/>
  <sheetViews>
    <sheetView workbookViewId="0">
      <selection activeCell="J2" sqref="J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14" bestFit="1" customWidth="1"/>
  </cols>
  <sheetData>
    <row r="1" spans="1:10" x14ac:dyDescent="0.25">
      <c r="A1" s="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  <c r="J1" s="12" t="s">
        <v>8429</v>
      </c>
    </row>
    <row r="2" spans="1:10" x14ac:dyDescent="0.25">
      <c r="A2" s="8" t="s">
        <v>8388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J2" s="6">
        <f>SUMIFS('Raw Data'!$D$2:$D$4115,'Raw Data'!$D$2:$D$4115,"&lt;1000",'Raw Data'!$F$2:$F$4115,"successful")/B2</f>
        <v>480.5248447204969</v>
      </c>
    </row>
    <row r="3" spans="1:10" x14ac:dyDescent="0.25">
      <c r="A3" s="8" t="s">
        <v>8389</v>
      </c>
      <c r="B3">
        <f>COUNTIFS('Raw Data'!$D$2:$D$4115,"&gt;=1000",'Raw Data'!$D$2:$D$4115,"&lt;=4999",'Raw Data'!$F$2:$F$4115,"successful")</f>
        <v>932</v>
      </c>
      <c r="C3">
        <f>COUNTIFS('Raw Data'!$D$2:$D$4115,"&gt;=1000",'Raw Data'!$D$2:$D$4115,"&lt;=4999",'Raw Data'!$F$2:$F$4115,"failed")</f>
        <v>420</v>
      </c>
      <c r="D3">
        <f>COUNTIFS('Raw Data'!$D$2:$D$4115,"&gt;=1000",'Raw Data'!$D$2:$D$4115,"&lt;=4999",'Raw Data'!$F$2:$F$4115,"canceled")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J3" s="6">
        <f>SUMIFS('Raw Data'!$D$2:$D$4115,'Raw Data'!$D$2:$D$4115,"&gt;=1000",'Raw Data'!$D$2:$D$4115,"&lt;=4999",'Raw Data'!$F$2:$F$4115,"successful")/B3</f>
        <v>2373.8221673819739</v>
      </c>
    </row>
    <row r="4" spans="1:10" x14ac:dyDescent="0.25">
      <c r="A4" s="8" t="s">
        <v>8390</v>
      </c>
      <c r="B4">
        <f>COUNTIFS('Raw Data'!$D$2:$D$4115,"&gt;=5000",'Raw Data'!$D$2:$D$4115,"&lt;=9999",'Raw Data'!$F$2:$F$4115,"successful")</f>
        <v>381</v>
      </c>
      <c r="C4">
        <f>COUNTIFS('Raw Data'!$D$2:$D$4115,"&gt;=5000",'Raw Data'!$D$2:$D$4115,"&lt;=9999",'Raw Data'!$F$2:$F$4115,"failed")</f>
        <v>283</v>
      </c>
      <c r="D4">
        <f>COUNTIFS('Raw Data'!$D$2:$D$4115,"&gt;=5000",'Raw Data'!$D$2:$D$4115,"&lt;=9999",'Raw Data'!$F$2:$F$4115,"canceled")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J4" s="6">
        <f>SUMIFS('Raw Data'!$D$2:$D$4115,'Raw Data'!$D$2:$D$4115,"&gt;=5000",'Raw Data'!$D$2:$D$4115,"&lt;=9999",'Raw Data'!$F$2:$F$4115,"successful")/B4</f>
        <v>6345.2770341207342</v>
      </c>
    </row>
    <row r="5" spans="1:10" x14ac:dyDescent="0.25">
      <c r="A5" s="8" t="s">
        <v>8391</v>
      </c>
      <c r="B5">
        <f>COUNTIFS('Raw Data'!$D$2:$D$4115,"&gt;=10000",'Raw Data'!$D$2:$D$4115,"&lt;=14999",'Raw Data'!$F$2:$F$4115,"successful")</f>
        <v>168</v>
      </c>
      <c r="C5">
        <f>COUNTIFS('Raw Data'!$D$2:$D$4115,"&gt;=10000",'Raw Data'!$D$2:$D$4115,"&lt;=14999",'Raw Data'!$F$2:$F$4115,"failed")</f>
        <v>144</v>
      </c>
      <c r="D5">
        <f>COUNTIFS('Raw Data'!$D$2:$D$4115,"&gt;=10000",'Raw Data'!$D$2:$D$4115,"&lt;=14999",'Raw Data'!$F$2:$F$4115,"canceled")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J5" s="6">
        <f>SUMIFS('Raw Data'!$D$2:$D$4115,'Raw Data'!$D$2:$D$4115,"&gt;=10000",'Raw Data'!$D$2:$D$4115,"&lt;=14999",'Raw Data'!$F$2:$F$4115,"successful")/B5</f>
        <v>10877.273809523809</v>
      </c>
    </row>
    <row r="6" spans="1:10" x14ac:dyDescent="0.25">
      <c r="A6" s="8" t="s">
        <v>8392</v>
      </c>
      <c r="B6">
        <f>COUNTIFS('Raw Data'!$D$2:$D$4115,"&gt;=15000",'Raw Data'!$D$2:$D$4115,"&lt;=19999",'Raw Data'!$F$2:$F$4115,"successful")</f>
        <v>94</v>
      </c>
      <c r="C6">
        <f>COUNTIFS('Raw Data'!$D$2:$D$4115,"&gt;=15000",'Raw Data'!$D$2:$D$4115,"&lt;=19999",'Raw Data'!$F$2:$F$4115,"failed")</f>
        <v>90</v>
      </c>
      <c r="D6">
        <f>COUNTIFS('Raw Data'!$D$2:$D$4115,"&gt;=15000",'Raw Data'!$D$2:$D$4115,"&lt;=19999",'Raw Data'!$F$2:$F$4115,"canceled")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J6" s="6">
        <f>SUMIFS('Raw Data'!$D$2:$D$4115,'Raw Data'!$D$2:$D$4115,"&gt;=15000",'Raw Data'!$D$2:$D$4115,"&lt;=19999",'Raw Data'!$F$2:$F$4115,"successful")/B6</f>
        <v>16095.021276595744</v>
      </c>
    </row>
    <row r="7" spans="1:10" x14ac:dyDescent="0.25">
      <c r="A7" s="8" t="s">
        <v>8393</v>
      </c>
      <c r="B7">
        <f>COUNTIFS('Raw Data'!$D$2:$D$4115,"&gt;=20000",'Raw Data'!$D$2:$D$4115,"&lt;=24999",'Raw Data'!$F$2:$F$4115,"successful")</f>
        <v>62</v>
      </c>
      <c r="C7">
        <f>COUNTIFS('Raw Data'!$D$2:$D$4115,"&gt;=20000",'Raw Data'!$D$2:$D$4115,"&lt;=24999",'Raw Data'!$F$2:$F$4115,"failed")</f>
        <v>72</v>
      </c>
      <c r="D7">
        <f>COUNTIFS('Raw Data'!$D$2:$D$4115,"&gt;=20000",'Raw Data'!$D$2:$D$4115,"&lt;=24999",'Raw Data'!$F$2:$F$4115,"canceled")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J7" s="6">
        <f>SUMIFS('Raw Data'!$D$2:$D$4115,'Raw Data'!$D$2:$D$4115,"&gt;=20000",'Raw Data'!$D$2:$D$4115,"&lt;=24999",'Raw Data'!$F$2:$F$4115,"successful")/B7</f>
        <v>20715.564516129034</v>
      </c>
    </row>
    <row r="8" spans="1:10" x14ac:dyDescent="0.25">
      <c r="A8" s="8" t="s">
        <v>8394</v>
      </c>
      <c r="B8">
        <f>COUNTIFS('Raw Data'!$D$2:$D$4115,"&gt;=25000",'Raw Data'!$D$2:$D$4115,"&lt;=29999",'Raw Data'!$F$2:$F$4115,"successful")</f>
        <v>55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J8" s="6">
        <f>SUMIFS('Raw Data'!$D$2:$D$4115,'Raw Data'!$D$2:$D$4115,"&gt;=25000",'Raw Data'!$D$2:$D$4115,"&lt;=29999",'Raw Data'!$F$2:$F$4115,"successful")/B8</f>
        <v>25357.054545454546</v>
      </c>
    </row>
    <row r="9" spans="1:10" x14ac:dyDescent="0.25">
      <c r="A9" s="8" t="s">
        <v>8395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J9" s="6">
        <f>SUMIFS('Raw Data'!$D$2:$D$4115,'Raw Data'!$D$2:$D$4115,"&gt;=30000",'Raw Data'!$D$2:$D$4115,"&lt;=34999",'Raw Data'!$F$2:$F$4115,"successful")/B9</f>
        <v>30488.375</v>
      </c>
    </row>
    <row r="10" spans="1:10" x14ac:dyDescent="0.25">
      <c r="A10" s="8" t="s">
        <v>8396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J10" s="6">
        <f>SUMIFS('Raw Data'!$D$2:$D$4115,'Raw Data'!$D$2:$D$4115,"&gt;=35000",'Raw Data'!$D$2:$D$4115,"&lt;=39999",'Raw Data'!$F$2:$F$4115,"successful")/B10</f>
        <v>35380.769230769234</v>
      </c>
    </row>
    <row r="11" spans="1:10" x14ac:dyDescent="0.25">
      <c r="A11" s="8" t="s">
        <v>8397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J11" s="6">
        <f>SUMIFS('Raw Data'!$D$2:$D$4115,'Raw Data'!$D$2:$D$4115,"&gt;=40000",'Raw Data'!$D$2:$D$4115,"&lt;=44999",'Raw Data'!$F$2:$F$4115,"successful")/B11</f>
        <v>40750</v>
      </c>
    </row>
    <row r="12" spans="1:10" x14ac:dyDescent="0.25">
      <c r="A12" s="8" t="s">
        <v>8398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J12" s="6">
        <f>SUMIFS('Raw Data'!$D$2:$D$4115,'Raw Data'!$D$2:$D$4115,"&gt;=45000",'Raw Data'!$D$2:$D$4115,"&lt;=49999",'Raw Data'!$F$2:$F$4115,"successful")/B12</f>
        <v>46333.333333333336</v>
      </c>
    </row>
    <row r="13" spans="1:10" x14ac:dyDescent="0.25">
      <c r="A13" s="8" t="s">
        <v>8399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J13" s="6">
        <f>SUMIFS('Raw Data'!$D$2:$D$4115,'Raw Data'!$D$2:$D$4115,"&gt;=50000",'Raw Data'!$F$2:$F$4115,"successful")/B13</f>
        <v>89838.220930232565</v>
      </c>
    </row>
  </sheetData>
  <pageMargins left="0.7" right="0.7" top="0.75" bottom="0.75" header="0.3" footer="0.3"/>
  <ignoredErrors>
    <ignoredError sqref="J3" formula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1024-5A88-458D-BD26-B13570AD3E25}">
  <dimension ref="A1:I3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2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ht="15.75" thickBot="1" x14ac:dyDescent="0.3">
      <c r="A1" t="s">
        <v>8401</v>
      </c>
    </row>
    <row r="2" spans="1:9" x14ac:dyDescent="0.25">
      <c r="A2" s="17"/>
      <c r="B2" s="17"/>
    </row>
    <row r="3" spans="1:9" x14ac:dyDescent="0.25">
      <c r="A3" s="14" t="s">
        <v>8402</v>
      </c>
      <c r="B3" s="14"/>
    </row>
    <row r="4" spans="1:9" x14ac:dyDescent="0.25">
      <c r="A4" s="14" t="s">
        <v>8403</v>
      </c>
      <c r="B4" s="14">
        <v>0.85295271561322539</v>
      </c>
    </row>
    <row r="5" spans="1:9" x14ac:dyDescent="0.25">
      <c r="A5" s="14" t="s">
        <v>8404</v>
      </c>
      <c r="B5" s="14">
        <v>0.72752833507197567</v>
      </c>
    </row>
    <row r="6" spans="1:9" x14ac:dyDescent="0.25">
      <c r="A6" s="14" t="s">
        <v>8405</v>
      </c>
      <c r="B6" s="14">
        <v>0.70028116857917322</v>
      </c>
    </row>
    <row r="7" spans="1:9" ht="15.75" thickBot="1" x14ac:dyDescent="0.3">
      <c r="A7" s="15" t="s">
        <v>8406</v>
      </c>
      <c r="B7" s="15">
        <v>7.7545729407628355E-2</v>
      </c>
    </row>
    <row r="8" spans="1:9" x14ac:dyDescent="0.25">
      <c r="A8" t="s">
        <v>8400</v>
      </c>
      <c r="B8">
        <v>12</v>
      </c>
    </row>
    <row r="9" spans="1:9" ht="15.75" thickBot="1" x14ac:dyDescent="0.3"/>
    <row r="10" spans="1:9" x14ac:dyDescent="0.25">
      <c r="A10" s="16" t="s">
        <v>8407</v>
      </c>
      <c r="B10" s="16"/>
      <c r="C10" s="16"/>
      <c r="D10" s="16"/>
      <c r="E10" s="16"/>
      <c r="F10" s="16"/>
    </row>
    <row r="11" spans="1:9" x14ac:dyDescent="0.25">
      <c r="A11" s="14"/>
      <c r="B11" s="14" t="s">
        <v>8412</v>
      </c>
      <c r="C11" s="14" t="s">
        <v>8413</v>
      </c>
      <c r="D11" s="14" t="s">
        <v>8414</v>
      </c>
      <c r="E11" s="14" t="s">
        <v>8415</v>
      </c>
      <c r="F11" s="14" t="s">
        <v>8416</v>
      </c>
    </row>
    <row r="12" spans="1:9" x14ac:dyDescent="0.25">
      <c r="A12" s="14" t="s">
        <v>8408</v>
      </c>
      <c r="B12" s="14">
        <v>1</v>
      </c>
      <c r="C12" s="14">
        <v>0.16056257990135675</v>
      </c>
      <c r="D12" s="14">
        <v>0.16056257990135675</v>
      </c>
      <c r="E12" s="14">
        <v>26.701063953353042</v>
      </c>
      <c r="F12" s="14">
        <v>4.207448169017701E-4</v>
      </c>
    </row>
    <row r="13" spans="1:9" ht="15.75" thickBot="1" x14ac:dyDescent="0.3">
      <c r="A13" s="15" t="s">
        <v>8409</v>
      </c>
      <c r="B13" s="15">
        <v>10</v>
      </c>
      <c r="C13" s="15">
        <v>6.0133401493611176E-2</v>
      </c>
      <c r="D13" s="15">
        <v>6.0133401493611179E-3</v>
      </c>
      <c r="E13" s="15"/>
      <c r="F13" s="15"/>
    </row>
    <row r="14" spans="1:9" ht="15.75" thickBot="1" x14ac:dyDescent="0.3">
      <c r="A14" t="s">
        <v>8410</v>
      </c>
      <c r="B14">
        <v>11</v>
      </c>
      <c r="C14">
        <v>0.22069598139496793</v>
      </c>
    </row>
    <row r="15" spans="1:9" x14ac:dyDescent="0.25">
      <c r="A15" s="16"/>
      <c r="B15" s="16"/>
      <c r="C15" s="16"/>
      <c r="D15" s="16"/>
      <c r="E15" s="16"/>
      <c r="F15" s="16"/>
      <c r="G15" s="16"/>
      <c r="H15" s="16"/>
      <c r="I15" s="16"/>
    </row>
    <row r="16" spans="1:9" x14ac:dyDescent="0.25">
      <c r="A16" s="14"/>
      <c r="B16" s="14" t="s">
        <v>8417</v>
      </c>
      <c r="C16" s="14" t="s">
        <v>8406</v>
      </c>
      <c r="D16" s="14" t="s">
        <v>8418</v>
      </c>
      <c r="E16" s="14" t="s">
        <v>8419</v>
      </c>
      <c r="F16" s="14" t="s">
        <v>8420</v>
      </c>
      <c r="G16" s="14" t="s">
        <v>8421</v>
      </c>
      <c r="H16" s="14" t="s">
        <v>8422</v>
      </c>
      <c r="I16" s="14" t="s">
        <v>8423</v>
      </c>
    </row>
    <row r="17" spans="1:9" ht="15.75" thickBot="1" x14ac:dyDescent="0.3">
      <c r="A17" s="15" t="s">
        <v>8411</v>
      </c>
      <c r="B17" s="15">
        <v>0.59034837225237791</v>
      </c>
      <c r="C17" s="15">
        <v>3.3979299938830289E-2</v>
      </c>
      <c r="D17" s="15">
        <v>17.373765007375848</v>
      </c>
      <c r="E17" s="15">
        <v>8.4581020770310934E-9</v>
      </c>
      <c r="F17" s="15">
        <v>0.51463777389537535</v>
      </c>
      <c r="G17" s="15">
        <v>0.66605897060938046</v>
      </c>
      <c r="H17" s="15">
        <v>0.51463777389537535</v>
      </c>
      <c r="I17" s="15">
        <v>0.66605897060938046</v>
      </c>
    </row>
    <row r="18" spans="1:9" x14ac:dyDescent="0.25">
      <c r="A18" t="s">
        <v>8424</v>
      </c>
      <c r="B18">
        <v>-4.8767626074617617E-6</v>
      </c>
      <c r="C18">
        <v>9.4377252899722105E-7</v>
      </c>
      <c r="D18">
        <v>-5.1673072245951346</v>
      </c>
      <c r="E18">
        <v>4.207448169017682E-4</v>
      </c>
      <c r="F18">
        <v>-6.9796188467578133E-6</v>
      </c>
      <c r="G18">
        <v>-2.7739063681657106E-6</v>
      </c>
      <c r="H18">
        <v>-6.9796188467578133E-6</v>
      </c>
      <c r="I18">
        <v>-2.7739063681657106E-6</v>
      </c>
    </row>
    <row r="22" spans="1:9" ht="15.75" thickBot="1" x14ac:dyDescent="0.3">
      <c r="A22" t="s">
        <v>8425</v>
      </c>
    </row>
    <row r="23" spans="1:9" x14ac:dyDescent="0.25">
      <c r="A23" s="16"/>
      <c r="B23" s="16"/>
      <c r="C23" s="16"/>
    </row>
    <row r="24" spans="1:9" x14ac:dyDescent="0.25">
      <c r="A24" s="14" t="s">
        <v>8426</v>
      </c>
      <c r="B24" s="14" t="s">
        <v>8427</v>
      </c>
      <c r="C24" s="14" t="s">
        <v>8428</v>
      </c>
    </row>
    <row r="25" spans="1:9" x14ac:dyDescent="0.25">
      <c r="A25" s="14">
        <v>1</v>
      </c>
      <c r="B25" s="14">
        <v>0.58800496665768864</v>
      </c>
      <c r="C25" s="14">
        <v>0.12281181038425393</v>
      </c>
    </row>
    <row r="26" spans="1:9" x14ac:dyDescent="0.25">
      <c r="A26" s="14">
        <v>2</v>
      </c>
      <c r="B26" s="14">
        <v>0.5787718050697257</v>
      </c>
      <c r="C26" s="14">
        <v>8.1284852154070331E-2</v>
      </c>
    </row>
    <row r="27" spans="1:9" x14ac:dyDescent="0.25">
      <c r="A27" s="14">
        <v>3</v>
      </c>
      <c r="B27" s="14">
        <v>0.55940396247839208</v>
      </c>
      <c r="C27" s="14">
        <v>-2.7281057450459167E-2</v>
      </c>
    </row>
    <row r="28" spans="1:9" x14ac:dyDescent="0.25">
      <c r="A28" s="14">
        <v>4</v>
      </c>
      <c r="B28" s="14">
        <v>0.53730249006696906</v>
      </c>
      <c r="C28" s="14">
        <v>-6.002976279424177E-2</v>
      </c>
    </row>
    <row r="29" spans="1:9" x14ac:dyDescent="0.25">
      <c r="A29" s="14">
        <v>5</v>
      </c>
      <c r="B29" s="14">
        <v>0.51185677432437426</v>
      </c>
      <c r="C29" s="14">
        <v>-4.4195082782085726E-2</v>
      </c>
    </row>
    <row r="30" spans="1:9" x14ac:dyDescent="0.25">
      <c r="A30" s="14">
        <v>6</v>
      </c>
      <c r="B30" s="14">
        <v>0.48932348182765811</v>
      </c>
      <c r="C30" s="14">
        <v>-7.0404562908739199E-2</v>
      </c>
    </row>
    <row r="31" spans="1:9" x14ac:dyDescent="0.25">
      <c r="A31" s="14">
        <v>7</v>
      </c>
      <c r="B31" s="14">
        <v>0.46668803680973686</v>
      </c>
      <c r="C31" s="14">
        <v>-6.5228182795138312E-2</v>
      </c>
    </row>
    <row r="32" spans="1:9" x14ac:dyDescent="0.25">
      <c r="A32" s="14">
        <v>8</v>
      </c>
      <c r="B32" s="14">
        <v>0.44166380509010594</v>
      </c>
      <c r="C32" s="14">
        <v>-5.1419902651081539E-2</v>
      </c>
    </row>
    <row r="33" spans="1:3" x14ac:dyDescent="0.25">
      <c r="A33" s="14">
        <v>9</v>
      </c>
      <c r="B33" s="14">
        <v>0.41780475984452886</v>
      </c>
      <c r="C33" s="14">
        <v>5.4922512882743857E-2</v>
      </c>
    </row>
    <row r="34" spans="1:3" x14ac:dyDescent="0.25">
      <c r="A34" s="14">
        <v>10</v>
      </c>
      <c r="B34" s="14">
        <v>0.39162029599831111</v>
      </c>
      <c r="C34" s="14">
        <v>9.6751797024944686E-2</v>
      </c>
    </row>
    <row r="35" spans="1:3" ht="15.75" thickBot="1" x14ac:dyDescent="0.3">
      <c r="A35" s="15">
        <v>11</v>
      </c>
      <c r="B35" s="15">
        <v>0.36439170477331628</v>
      </c>
      <c r="C35" s="15">
        <v>-7.8677419059030584E-2</v>
      </c>
    </row>
    <row r="36" spans="1:3" x14ac:dyDescent="0.25">
      <c r="A36">
        <v>12</v>
      </c>
      <c r="B36">
        <v>0.1522286956989311</v>
      </c>
      <c r="C36">
        <v>4.1464997994762581E-2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Campaign Status by Category</vt:lpstr>
      <vt:lpstr>Campaign Status by Sub-category</vt:lpstr>
      <vt:lpstr>Campaign Status by Month</vt:lpstr>
      <vt:lpstr>Raw Data</vt:lpstr>
      <vt:lpstr>Bonus</vt:lpstr>
      <vt:lpstr>Regression Analysis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Leontiev</cp:lastModifiedBy>
  <dcterms:created xsi:type="dcterms:W3CDTF">2017-04-20T15:17:24Z</dcterms:created>
  <dcterms:modified xsi:type="dcterms:W3CDTF">2017-11-08T23:00:17Z</dcterms:modified>
</cp:coreProperties>
</file>