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lerario/Desktop/delme/vue/data/"/>
    </mc:Choice>
  </mc:AlternateContent>
  <xr:revisionPtr revIDLastSave="0" documentId="13_ncr:1_{11EE2D23-D73B-B04F-BF32-442A37BE6303}" xr6:coauthVersionLast="45" xr6:coauthVersionMax="45" xr10:uidLastSave="{00000000-0000-0000-0000-000000000000}"/>
  <bookViews>
    <workbookView xWindow="7080" yWindow="460" windowWidth="28040" windowHeight="17560" activeTab="4" xr2:uid="{5FF78378-EBA3-0B44-8062-CCA0B545436E}"/>
  </bookViews>
  <sheets>
    <sheet name="visaoestatica" sheetId="1" r:id="rId1"/>
    <sheet name="atividades" sheetId="5" r:id="rId2"/>
    <sheet name="papeis" sheetId="3" r:id="rId3"/>
    <sheet name="artefatos" sheetId="2" r:id="rId4"/>
    <sheet name="guid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S2" i="5"/>
  <c r="S3" i="5"/>
  <c r="S4" i="5"/>
  <c r="S5" i="5"/>
  <c r="Q5" i="5"/>
  <c r="O3" i="5"/>
  <c r="O2" i="5"/>
  <c r="O7" i="5" l="1"/>
  <c r="O4" i="5"/>
  <c r="O5" i="5"/>
  <c r="O6" i="5"/>
  <c r="O8" i="5"/>
  <c r="O9" i="5"/>
  <c r="M3" i="5"/>
  <c r="M4" i="5"/>
  <c r="G4" i="1" s="1"/>
  <c r="M5" i="5"/>
  <c r="G5" i="1" s="1"/>
  <c r="M6" i="5"/>
  <c r="M7" i="5"/>
  <c r="M8" i="5"/>
  <c r="M9" i="5"/>
  <c r="M2" i="5"/>
  <c r="E3" i="5"/>
  <c r="G3" i="5"/>
  <c r="I3" i="5"/>
  <c r="K3" i="5"/>
  <c r="F3" i="1" s="1"/>
  <c r="E4" i="5"/>
  <c r="G4" i="5"/>
  <c r="D4" i="1" s="1"/>
  <c r="I4" i="5"/>
  <c r="E4" i="1" s="1"/>
  <c r="K4" i="5"/>
  <c r="F4" i="1" s="1"/>
  <c r="E5" i="5"/>
  <c r="G5" i="5"/>
  <c r="I5" i="5"/>
  <c r="E5" i="1" s="1"/>
  <c r="K5" i="5"/>
  <c r="F5" i="1" s="1"/>
  <c r="E6" i="5"/>
  <c r="G6" i="5"/>
  <c r="I6" i="5"/>
  <c r="K6" i="5"/>
  <c r="F6" i="1" s="1"/>
  <c r="E7" i="5"/>
  <c r="G7" i="5"/>
  <c r="I7" i="5"/>
  <c r="K7" i="5"/>
  <c r="E8" i="5"/>
  <c r="G8" i="5"/>
  <c r="I8" i="5"/>
  <c r="K8" i="5"/>
  <c r="E9" i="5"/>
  <c r="G9" i="5"/>
  <c r="I9" i="5"/>
  <c r="K9" i="5"/>
  <c r="C3" i="1"/>
  <c r="B3" i="1"/>
  <c r="D3" i="1"/>
  <c r="E3" i="1"/>
  <c r="G3" i="1"/>
  <c r="H3" i="1"/>
  <c r="B4" i="1"/>
  <c r="C4" i="1"/>
  <c r="H4" i="1"/>
  <c r="B5" i="1"/>
  <c r="C5" i="1"/>
  <c r="D5" i="1"/>
  <c r="H5" i="1"/>
  <c r="B6" i="1"/>
  <c r="C6" i="1"/>
  <c r="D6" i="1"/>
  <c r="E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K2" i="5"/>
  <c r="F2" i="1" s="1"/>
  <c r="I2" i="5"/>
  <c r="E2" i="1" s="1"/>
  <c r="G2" i="5"/>
  <c r="D2" i="1" s="1"/>
  <c r="E2" i="5"/>
  <c r="C2" i="1" s="1"/>
  <c r="H2" i="1"/>
  <c r="G2" i="1"/>
  <c r="B30" i="1"/>
  <c r="B31" i="1"/>
  <c r="B32" i="1"/>
  <c r="B33" i="1"/>
  <c r="B34" i="1"/>
  <c r="B35" i="1"/>
  <c r="B36" i="1"/>
  <c r="B37" i="1"/>
  <c r="B38" i="1"/>
  <c r="B39" i="1"/>
  <c r="B2" i="1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</calcChain>
</file>

<file path=xl/sharedStrings.xml><?xml version="1.0" encoding="utf-8"?>
<sst xmlns="http://schemas.openxmlformats.org/spreadsheetml/2006/main" count="63" uniqueCount="47">
  <si>
    <t>ID</t>
  </si>
  <si>
    <t>Nome</t>
  </si>
  <si>
    <t>Descrição</t>
  </si>
  <si>
    <t>Entrada</t>
  </si>
  <si>
    <t>Saída</t>
  </si>
  <si>
    <t>Papel</t>
  </si>
  <si>
    <t>Especificar</t>
  </si>
  <si>
    <t>Desenvolver</t>
  </si>
  <si>
    <t>Elicitar</t>
  </si>
  <si>
    <t>Validar</t>
  </si>
  <si>
    <t xml:space="preserve">Papel </t>
  </si>
  <si>
    <t>Analista</t>
  </si>
  <si>
    <t>id papel</t>
  </si>
  <si>
    <t>Codificador</t>
  </si>
  <si>
    <t>Entrada op</t>
  </si>
  <si>
    <t>Saída op</t>
  </si>
  <si>
    <t>Papel op</t>
  </si>
  <si>
    <t>link:modelo.docx</t>
  </si>
  <si>
    <t>Atividade referente a eleicitação de requisitos. Nesta o analista entrevista o cliente com o propósito de montar um documento de requisitos</t>
  </si>
  <si>
    <t xml:space="preserve">O analista elabora o documento de requisitos </t>
  </si>
  <si>
    <t>O documento de requisitos é apresentado para o cliente. O cliente deve validar todos os requisitos</t>
  </si>
  <si>
    <t>O produto é codificado de acordo com documento de requisitos</t>
  </si>
  <si>
    <t>link:Template</t>
  </si>
  <si>
    <t>Requisitos</t>
  </si>
  <si>
    <t>Lista contendo os requisitos</t>
  </si>
  <si>
    <t>Contrato</t>
  </si>
  <si>
    <t>Lista contendo os requisitos e o contrato com o cliente</t>
  </si>
  <si>
    <t>link:contrato.docx</t>
  </si>
  <si>
    <t>ID Entrada</t>
  </si>
  <si>
    <t>Entrada opt</t>
  </si>
  <si>
    <t>ID Saida</t>
  </si>
  <si>
    <t>Saida</t>
  </si>
  <si>
    <t>Opcional</t>
  </si>
  <si>
    <t>Saida opcional</t>
  </si>
  <si>
    <t>Código fonte</t>
  </si>
  <si>
    <t>Desenvolvimento do código fonte e dos scripts do banco de dados. Codificação e teste</t>
  </si>
  <si>
    <t>ID Guidance</t>
  </si>
  <si>
    <t>Guidance</t>
  </si>
  <si>
    <t>Padrões para codificação</t>
  </si>
  <si>
    <t>link:Guia</t>
  </si>
  <si>
    <t>padrao.pdf</t>
  </si>
  <si>
    <t>Notação UML</t>
  </si>
  <si>
    <t>uml.pdf</t>
  </si>
  <si>
    <t>Manual como entrevistar</t>
  </si>
  <si>
    <t>entrevista.pdf</t>
  </si>
  <si>
    <t>Responsavel pela interação com cliente. Definição de requisitos</t>
  </si>
  <si>
    <t>Desenvolver todo o código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</si>
</sst>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CB1A-062A-EC4A-8D02-E29BA1CBBF57}">
  <dimension ref="A1:H39"/>
  <sheetViews>
    <sheetView workbookViewId="0">
      <selection activeCell="C5" sqref="C5"/>
    </sheetView>
  </sheetViews>
  <sheetFormatPr baseColWidth="10" defaultRowHeight="16" x14ac:dyDescent="0.2"/>
  <cols>
    <col min="1" max="1" width="4.33203125" customWidth="1"/>
    <col min="4" max="4" width="10" bestFit="1" customWidth="1"/>
    <col min="5" max="5" width="5.6640625" bestFit="1" customWidth="1"/>
    <col min="6" max="6" width="8.33203125" bestFit="1" customWidth="1"/>
    <col min="7" max="7" width="10.33203125" bestFit="1" customWidth="1"/>
  </cols>
  <sheetData>
    <row r="1" spans="1:8" s="3" customFormat="1" x14ac:dyDescent="0.2">
      <c r="A1" s="3" t="s">
        <v>0</v>
      </c>
      <c r="B1" s="3" t="s">
        <v>1</v>
      </c>
      <c r="C1" s="3" t="s">
        <v>3</v>
      </c>
      <c r="D1" s="3" t="s">
        <v>14</v>
      </c>
      <c r="E1" s="3" t="s">
        <v>4</v>
      </c>
      <c r="F1" s="3" t="s">
        <v>15</v>
      </c>
      <c r="G1" s="3" t="s">
        <v>5</v>
      </c>
      <c r="H1" s="3" t="s">
        <v>16</v>
      </c>
    </row>
    <row r="2" spans="1:8" x14ac:dyDescent="0.2">
      <c r="A2">
        <v>1</v>
      </c>
      <c r="B2" t="str">
        <f>IFERROR(VLOOKUP(visaoestatica!A2,atividades!$A$1:$F$50,2,),"")</f>
        <v>Elicitar</v>
      </c>
      <c r="C2" t="str">
        <f>IFERROR(VLOOKUP(visaoestatica!A2,atividades!$A$1:$O$50,5,),"")</f>
        <v/>
      </c>
      <c r="D2" t="str">
        <f>IFERROR(VLOOKUP(visaoestatica!A2,atividades!$A$1:$O$50,7,),"")</f>
        <v/>
      </c>
      <c r="E2" t="str">
        <f>IFERROR(VLOOKUP(visaoestatica!A2,atividades!$A$1:$O$50,9,),"")</f>
        <v>Requisitos</v>
      </c>
      <c r="F2" t="str">
        <f>IFERROR(VLOOKUP(visaoestatica!A2,atividades!$A$1:$O$50,11,),"")</f>
        <v/>
      </c>
      <c r="G2" t="str">
        <f>IFERROR(VLOOKUP(visaoestatica!A2,atividades!$A$1:$O$50,13,),"")</f>
        <v>Analista</v>
      </c>
      <c r="H2" t="str">
        <f>IFERROR(VLOOKUP(visaoestatica!A2,atividades!$A$1:$O$50,15,),"")</f>
        <v/>
      </c>
    </row>
    <row r="3" spans="1:8" x14ac:dyDescent="0.2">
      <c r="A3">
        <v>2</v>
      </c>
      <c r="B3" t="str">
        <f>IFERROR(VLOOKUP(visaoestatica!A3,atividades!$A$1:$F$50,2,),"")</f>
        <v>Especificar</v>
      </c>
      <c r="C3" t="str">
        <f>IFERROR(VLOOKUP(visaoestatica!A3,atividades!$A$1:$O$50,5,)," ")</f>
        <v>Requisitos</v>
      </c>
      <c r="D3" t="str">
        <f>IFERROR(VLOOKUP(visaoestatica!A3,atividades!$A$1:$O$50,7,),"")</f>
        <v/>
      </c>
      <c r="E3" t="str">
        <f>IFERROR(VLOOKUP(visaoestatica!A3,atividades!$A$1:$O$50,9,),"")</f>
        <v>Contrato</v>
      </c>
      <c r="F3" t="str">
        <f>IFERROR(VLOOKUP(visaoestatica!A3,atividades!$A$1:$O$50,11,),"")</f>
        <v/>
      </c>
      <c r="G3" t="str">
        <f>IFERROR(VLOOKUP(visaoestatica!A3,atividades!$A$1:$O$50,13,),"")</f>
        <v>Analista</v>
      </c>
      <c r="H3" t="str">
        <f>IFERROR(VLOOKUP(visaoestatica!A3,atividades!$A$1:$O$50,15,),"")</f>
        <v/>
      </c>
    </row>
    <row r="4" spans="1:8" x14ac:dyDescent="0.2">
      <c r="A4">
        <v>3</v>
      </c>
      <c r="B4" t="str">
        <f>IFERROR(VLOOKUP(visaoestatica!A4,atividades!$A$1:$F$50,2,),"")</f>
        <v>Validar</v>
      </c>
      <c r="C4" t="str">
        <f>IFERROR(VLOOKUP(visaoestatica!A4,atividades!$A$1:$O$50,5,),"")</f>
        <v>Contrato</v>
      </c>
      <c r="D4" t="str">
        <f>IFERROR(VLOOKUP(visaoestatica!A4,atividades!$A$1:$O$50,7,),"")</f>
        <v/>
      </c>
      <c r="E4" t="str">
        <f>IFERROR(VLOOKUP(visaoestatica!A4,atividades!$A$1:$O$50,9,),"")</f>
        <v>Contrato</v>
      </c>
      <c r="F4" t="str">
        <f>IFERROR(VLOOKUP(visaoestatica!A4,atividades!$A$1:$O$50,11,),"")</f>
        <v>Requisitos</v>
      </c>
      <c r="G4" t="str">
        <f>IFERROR(VLOOKUP(visaoestatica!A4,atividades!$A$1:$O$50,13,),"")</f>
        <v>Analista</v>
      </c>
      <c r="H4" t="str">
        <f>IFERROR(VLOOKUP(visaoestatica!A4,atividades!$A$1:$O$50,15,),"")</f>
        <v>Codificador</v>
      </c>
    </row>
    <row r="5" spans="1:8" x14ac:dyDescent="0.2">
      <c r="A5">
        <v>4</v>
      </c>
      <c r="B5" t="str">
        <f>IFERROR(VLOOKUP(visaoestatica!A5,atividades!$A$1:$F$50,2,),"")</f>
        <v>Desenvolver</v>
      </c>
      <c r="C5" t="str">
        <f>IFERROR(VLOOKUP(visaoestatica!A5,atividades!$A$1:$O$50,5,),"")</f>
        <v>Contrato</v>
      </c>
      <c r="D5" t="str">
        <f>IFERROR(VLOOKUP(visaoestatica!A5,atividades!$A$1:$O$50,7,),"")</f>
        <v>Requisitos</v>
      </c>
      <c r="E5" t="str">
        <f>IFERROR(VLOOKUP(visaoestatica!A5,atividades!$A$1:$O$50,9,),"")</f>
        <v>Código fonte</v>
      </c>
      <c r="F5" t="str">
        <f>IFERROR(VLOOKUP(visaoestatica!A5,atividades!$A$1:$O$50,11,),"")</f>
        <v/>
      </c>
      <c r="G5" t="str">
        <f>IFERROR(VLOOKUP(visaoestatica!A5,atividades!$A$1:$O$50,13,),"")</f>
        <v>Codificador</v>
      </c>
      <c r="H5" t="str">
        <f>IFERROR(VLOOKUP(visaoestatica!A5,atividades!$A$1:$O$50,15,),"")</f>
        <v/>
      </c>
    </row>
    <row r="6" spans="1:8" x14ac:dyDescent="0.2">
      <c r="B6" t="str">
        <f>IFERROR(VLOOKUP(visaoestatica!A6,atividades!$A$1:$F$50,2,),"")</f>
        <v/>
      </c>
      <c r="C6" t="str">
        <f>IFERROR(VLOOKUP(visaoestatica!A6,atividades!$A$1:$O$50,5,),"")</f>
        <v/>
      </c>
      <c r="D6" t="str">
        <f>IFERROR(VLOOKUP(visaoestatica!A6,atividades!$A$1:$O$50,7,),"")</f>
        <v/>
      </c>
      <c r="E6" t="str">
        <f>IFERROR(VLOOKUP(visaoestatica!A6,atividades!$A$1:$O$50,9,),"")</f>
        <v/>
      </c>
      <c r="F6" t="str">
        <f>IFERROR(VLOOKUP(visaoestatica!A6,atividades!$A$1:$O$50,11,),"")</f>
        <v/>
      </c>
      <c r="G6" t="str">
        <f>IFERROR(VLOOKUP(visaoestatica!A6,atividades!$A$1:$O$50,13,),"")</f>
        <v/>
      </c>
      <c r="H6" t="str">
        <f>IFERROR(VLOOKUP(visaoestatica!A6,atividades!$A$1:$O$50,15,),"")</f>
        <v/>
      </c>
    </row>
    <row r="7" spans="1:8" x14ac:dyDescent="0.2">
      <c r="B7" t="str">
        <f>IFERROR(VLOOKUP(visaoestatica!A7,atividades!$A$1:$F$50,2,),"")</f>
        <v/>
      </c>
      <c r="C7" t="str">
        <f>IFERROR(VLOOKUP(visaoestatica!A7,atividades!$A$1:$O$50,5,),"")</f>
        <v/>
      </c>
      <c r="D7" t="str">
        <f>IFERROR(VLOOKUP(visaoestatica!A7,atividades!$A$1:$O$50,7,),"")</f>
        <v/>
      </c>
      <c r="E7" t="str">
        <f>IFERROR(VLOOKUP(visaoestatica!A7,atividades!$A$1:$O$50,9,),"")</f>
        <v/>
      </c>
      <c r="F7" t="str">
        <f>IFERROR(VLOOKUP(visaoestatica!A7,atividades!$A$1:$O$50,11,),"")</f>
        <v/>
      </c>
      <c r="G7" t="str">
        <f>IFERROR(VLOOKUP(visaoestatica!A7,atividades!$A$1:$O$50,13,),"")</f>
        <v/>
      </c>
      <c r="H7" t="str">
        <f>IFERROR(VLOOKUP(visaoestatica!A7,atividades!$A$1:$O$50,15,),"")</f>
        <v/>
      </c>
    </row>
    <row r="8" spans="1:8" x14ac:dyDescent="0.2">
      <c r="B8" t="str">
        <f>IFERROR(VLOOKUP(visaoestatica!A8,atividades!$A$1:$F$50,2,),"")</f>
        <v/>
      </c>
      <c r="C8" t="str">
        <f>IFERROR(VLOOKUP(visaoestatica!A8,atividades!$A$1:$O$50,5,),"")</f>
        <v/>
      </c>
      <c r="D8" t="str">
        <f>IFERROR(VLOOKUP(visaoestatica!A8,atividades!$A$1:$O$50,7,),"")</f>
        <v/>
      </c>
      <c r="E8" t="str">
        <f>IFERROR(VLOOKUP(visaoestatica!A8,atividades!$A$1:$O$50,9,),"")</f>
        <v/>
      </c>
      <c r="F8" t="str">
        <f>IFERROR(VLOOKUP(visaoestatica!A8,atividades!$A$1:$O$50,11,),"")</f>
        <v/>
      </c>
      <c r="G8" t="str">
        <f>IFERROR(VLOOKUP(visaoestatica!A8,atividades!$A$1:$O$50,13,),"")</f>
        <v/>
      </c>
      <c r="H8" t="str">
        <f>IFERROR(VLOOKUP(visaoestatica!A8,atividades!$A$1:$O$50,15,),"")</f>
        <v/>
      </c>
    </row>
    <row r="9" spans="1:8" x14ac:dyDescent="0.2">
      <c r="B9" t="str">
        <f>IFERROR(VLOOKUP(visaoestatica!A9,atividades!$A$1:$F$50,2,),"")</f>
        <v/>
      </c>
      <c r="C9" t="str">
        <f>IFERROR(VLOOKUP(visaoestatica!A9,atividades!$A$1:$O$50,5,),"")</f>
        <v/>
      </c>
      <c r="D9" t="str">
        <f>IFERROR(VLOOKUP(visaoestatica!A9,atividades!$A$1:$O$50,7,),"")</f>
        <v/>
      </c>
      <c r="E9" t="str">
        <f>IFERROR(VLOOKUP(visaoestatica!A9,atividades!$A$1:$O$50,9,),"")</f>
        <v/>
      </c>
      <c r="F9" t="str">
        <f>IFERROR(VLOOKUP(visaoestatica!A9,atividades!$A$1:$O$50,11,),"")</f>
        <v/>
      </c>
      <c r="G9" t="str">
        <f>IFERROR(VLOOKUP(visaoestatica!A9,atividades!$A$1:$O$50,13,),"")</f>
        <v/>
      </c>
      <c r="H9" t="str">
        <f>IFERROR(VLOOKUP(visaoestatica!A9,atividades!$A$1:$O$50,15,),"")</f>
        <v/>
      </c>
    </row>
    <row r="10" spans="1:8" x14ac:dyDescent="0.2">
      <c r="B10" t="str">
        <f>IFERROR(VLOOKUP(visaoestatica!A10,atividades!$A$1:$F$50,2,),"")</f>
        <v/>
      </c>
      <c r="C10" t="str">
        <f>IFERROR(VLOOKUP(visaoestatica!A10,atividades!$A$1:$O$50,5,),"")</f>
        <v/>
      </c>
      <c r="D10" t="str">
        <f>IFERROR(VLOOKUP(visaoestatica!A10,atividades!$A$1:$O$50,7,),"")</f>
        <v/>
      </c>
      <c r="E10" t="str">
        <f>IFERROR(VLOOKUP(visaoestatica!A10,atividades!$A$1:$O$50,9,),"")</f>
        <v/>
      </c>
      <c r="F10" t="str">
        <f>IFERROR(VLOOKUP(visaoestatica!A10,atividades!$A$1:$O$50,11,),"")</f>
        <v/>
      </c>
      <c r="G10" t="str">
        <f>IFERROR(VLOOKUP(visaoestatica!A10,atividades!$A$1:$O$50,13,),"")</f>
        <v/>
      </c>
      <c r="H10" t="str">
        <f>IFERROR(VLOOKUP(visaoestatica!A10,atividades!$A$1:$O$50,15,),"")</f>
        <v/>
      </c>
    </row>
    <row r="11" spans="1:8" x14ac:dyDescent="0.2">
      <c r="B11" t="str">
        <f>IFERROR(VLOOKUP(visaoestatica!A11,atividades!$A$1:$F$50,2,),"")</f>
        <v/>
      </c>
      <c r="C11" t="str">
        <f>IFERROR(VLOOKUP(visaoestatica!A11,atividades!$A$1:$O$50,5,),"")</f>
        <v/>
      </c>
      <c r="D11" t="str">
        <f>IFERROR(VLOOKUP(visaoestatica!A11,atividades!$A$1:$O$50,7,),"")</f>
        <v/>
      </c>
      <c r="E11" t="str">
        <f>IFERROR(VLOOKUP(visaoestatica!A11,atividades!$A$1:$O$50,9,),"")</f>
        <v/>
      </c>
      <c r="F11" t="str">
        <f>IFERROR(VLOOKUP(visaoestatica!A11,atividades!$A$1:$O$50,11,),"")</f>
        <v/>
      </c>
      <c r="G11" t="str">
        <f>IFERROR(VLOOKUP(visaoestatica!A11,atividades!$A$1:$O$50,13,),"")</f>
        <v/>
      </c>
      <c r="H11" t="str">
        <f>IFERROR(VLOOKUP(visaoestatica!A11,atividades!$A$1:$O$50,15,),"")</f>
        <v/>
      </c>
    </row>
    <row r="12" spans="1:8" x14ac:dyDescent="0.2">
      <c r="B12" t="str">
        <f>IFERROR(VLOOKUP(visaoestatica!A12,atividades!$A$1:$F$50,2,),"")</f>
        <v/>
      </c>
      <c r="C12" t="str">
        <f>IFERROR(VLOOKUP(visaoestatica!A12,atividades!$A$1:$O$50,5,),"")</f>
        <v/>
      </c>
      <c r="D12" t="str">
        <f>IFERROR(VLOOKUP(visaoestatica!A12,atividades!$A$1:$O$50,7,),"")</f>
        <v/>
      </c>
      <c r="E12" t="str">
        <f>IFERROR(VLOOKUP(visaoestatica!A12,atividades!$A$1:$O$50,9,),"")</f>
        <v/>
      </c>
      <c r="F12" t="str">
        <f>IFERROR(VLOOKUP(visaoestatica!A12,atividades!$A$1:$O$50,11,),"")</f>
        <v/>
      </c>
      <c r="G12" t="str">
        <f>IFERROR(VLOOKUP(visaoestatica!A12,atividades!$A$1:$O$50,13,),"")</f>
        <v/>
      </c>
      <c r="H12" t="str">
        <f>IFERROR(VLOOKUP(visaoestatica!A12,atividades!$A$1:$O$50,15,),"")</f>
        <v/>
      </c>
    </row>
    <row r="13" spans="1:8" x14ac:dyDescent="0.2">
      <c r="B13" t="str">
        <f>IFERROR(VLOOKUP(visaoestatica!A13,atividades!$A$1:$F$50,2,),"")</f>
        <v/>
      </c>
      <c r="C13" t="str">
        <f>IFERROR(VLOOKUP(visaoestatica!A13,atividades!$A$1:$O$50,5,),"")</f>
        <v/>
      </c>
      <c r="D13" t="str">
        <f>IFERROR(VLOOKUP(visaoestatica!A13,atividades!$A$1:$O$50,7,),"")</f>
        <v/>
      </c>
      <c r="E13" t="str">
        <f>IFERROR(VLOOKUP(visaoestatica!A13,atividades!$A$1:$O$50,9,),"")</f>
        <v/>
      </c>
      <c r="F13" t="str">
        <f>IFERROR(VLOOKUP(visaoestatica!A13,atividades!$A$1:$O$50,11,),"")</f>
        <v/>
      </c>
      <c r="G13" t="str">
        <f>IFERROR(VLOOKUP(visaoestatica!A13,atividades!$A$1:$O$50,13,),"")</f>
        <v/>
      </c>
      <c r="H13" t="str">
        <f>IFERROR(VLOOKUP(visaoestatica!A13,atividades!$A$1:$O$50,15,),"")</f>
        <v/>
      </c>
    </row>
    <row r="14" spans="1:8" x14ac:dyDescent="0.2">
      <c r="B14" t="str">
        <f>IFERROR(VLOOKUP(visaoestatica!A14,atividades!$A$1:$F$50,2,),"")</f>
        <v/>
      </c>
      <c r="C14" t="str">
        <f>IFERROR(VLOOKUP(visaoestatica!A14,atividades!$A$1:$O$50,5,),"")</f>
        <v/>
      </c>
      <c r="D14" t="str">
        <f>IFERROR(VLOOKUP(visaoestatica!A14,atividades!$A$1:$O$50,7,),"")</f>
        <v/>
      </c>
      <c r="E14" t="str">
        <f>IFERROR(VLOOKUP(visaoestatica!A14,atividades!$A$1:$O$50,9,),"")</f>
        <v/>
      </c>
      <c r="F14" t="str">
        <f>IFERROR(VLOOKUP(visaoestatica!A14,atividades!$A$1:$O$50,11,),"")</f>
        <v/>
      </c>
      <c r="G14" t="str">
        <f>IFERROR(VLOOKUP(visaoestatica!A14,atividades!$A$1:$O$50,13,),"")</f>
        <v/>
      </c>
      <c r="H14" t="str">
        <f>IFERROR(VLOOKUP(visaoestatica!A14,atividades!$A$1:$O$50,15,),"")</f>
        <v/>
      </c>
    </row>
    <row r="15" spans="1:8" x14ac:dyDescent="0.2">
      <c r="B15" t="str">
        <f>IFERROR(VLOOKUP(visaoestatica!A15,atividades!$A$1:$F$50,2,),"")</f>
        <v/>
      </c>
      <c r="C15" t="str">
        <f>IFERROR(VLOOKUP(visaoestatica!A15,atividades!$A$1:$O$50,5,),"")</f>
        <v/>
      </c>
      <c r="D15" t="str">
        <f>IFERROR(VLOOKUP(visaoestatica!A15,atividades!$A$1:$O$50,7,),"")</f>
        <v/>
      </c>
      <c r="E15" t="str">
        <f>IFERROR(VLOOKUP(visaoestatica!A15,atividades!$A$1:$O$50,9,),"")</f>
        <v/>
      </c>
      <c r="F15" t="str">
        <f>IFERROR(VLOOKUP(visaoestatica!A15,atividades!$A$1:$O$50,11,),"")</f>
        <v/>
      </c>
      <c r="G15" t="str">
        <f>IFERROR(VLOOKUP(visaoestatica!A15,atividades!$A$1:$O$50,13,),"")</f>
        <v/>
      </c>
      <c r="H15" t="str">
        <f>IFERROR(VLOOKUP(visaoestatica!A15,atividades!$A$1:$O$50,15,),"")</f>
        <v/>
      </c>
    </row>
    <row r="16" spans="1:8" x14ac:dyDescent="0.2">
      <c r="B16" t="str">
        <f>IFERROR(VLOOKUP(visaoestatica!A16,atividades!$A$1:$F$50,2,),"")</f>
        <v/>
      </c>
      <c r="C16" t="str">
        <f>IFERROR(VLOOKUP(visaoestatica!A16,atividades!$A$1:$O$50,5,),"")</f>
        <v/>
      </c>
      <c r="D16" t="str">
        <f>IFERROR(VLOOKUP(visaoestatica!A16,atividades!$A$1:$O$50,7,),"")</f>
        <v/>
      </c>
      <c r="E16" t="str">
        <f>IFERROR(VLOOKUP(visaoestatica!A16,atividades!$A$1:$O$50,9,),"")</f>
        <v/>
      </c>
      <c r="F16" t="str">
        <f>IFERROR(VLOOKUP(visaoestatica!A16,atividades!$A$1:$O$50,11,),"")</f>
        <v/>
      </c>
      <c r="G16" t="str">
        <f>IFERROR(VLOOKUP(visaoestatica!A16,atividades!$A$1:$O$50,13,),"")</f>
        <v/>
      </c>
      <c r="H16" t="str">
        <f>IFERROR(VLOOKUP(visaoestatica!A16,atividades!$A$1:$O$50,15,),"")</f>
        <v/>
      </c>
    </row>
    <row r="17" spans="2:8" x14ac:dyDescent="0.2">
      <c r="B17" t="str">
        <f>IFERROR(VLOOKUP(visaoestatica!A17,atividades!$A$1:$F$50,2,),"")</f>
        <v/>
      </c>
      <c r="C17" t="str">
        <f>IFERROR(VLOOKUP(visaoestatica!A17,atividades!$A$1:$O$50,5,),"")</f>
        <v/>
      </c>
      <c r="D17" t="str">
        <f>IFERROR(VLOOKUP(visaoestatica!A17,atividades!$A$1:$O$50,7,),"")</f>
        <v/>
      </c>
      <c r="E17" t="str">
        <f>IFERROR(VLOOKUP(visaoestatica!A17,atividades!$A$1:$O$50,9,),"")</f>
        <v/>
      </c>
      <c r="F17" t="str">
        <f>IFERROR(VLOOKUP(visaoestatica!A17,atividades!$A$1:$O$50,11,),"")</f>
        <v/>
      </c>
      <c r="G17" t="str">
        <f>IFERROR(VLOOKUP(visaoestatica!A17,atividades!$A$1:$O$50,13,),"")</f>
        <v/>
      </c>
      <c r="H17" t="str">
        <f>IFERROR(VLOOKUP(visaoestatica!A17,atividades!$A$1:$O$50,15,),"")</f>
        <v/>
      </c>
    </row>
    <row r="18" spans="2:8" x14ac:dyDescent="0.2">
      <c r="B18" t="str">
        <f>IFERROR(VLOOKUP(visaoestatica!A18,atividades!$A$1:$F$50,2,),"")</f>
        <v/>
      </c>
      <c r="C18" t="str">
        <f>IFERROR(VLOOKUP(visaoestatica!A18,atividades!$A$1:$O$50,5,),"")</f>
        <v/>
      </c>
      <c r="D18" t="str">
        <f>IFERROR(VLOOKUP(visaoestatica!A18,atividades!$A$1:$O$50,7,),"")</f>
        <v/>
      </c>
      <c r="E18" t="str">
        <f>IFERROR(VLOOKUP(visaoestatica!A18,atividades!$A$1:$O$50,9,),"")</f>
        <v/>
      </c>
      <c r="F18" t="str">
        <f>IFERROR(VLOOKUP(visaoestatica!A18,atividades!$A$1:$O$50,11,),"")</f>
        <v/>
      </c>
      <c r="G18" t="str">
        <f>IFERROR(VLOOKUP(visaoestatica!A18,atividades!$A$1:$O$50,13,),"")</f>
        <v/>
      </c>
      <c r="H18" t="str">
        <f>IFERROR(VLOOKUP(visaoestatica!A18,atividades!$A$1:$O$50,15,),"")</f>
        <v/>
      </c>
    </row>
    <row r="19" spans="2:8" x14ac:dyDescent="0.2">
      <c r="B19" t="str">
        <f>IFERROR(VLOOKUP(visaoestatica!A19,atividades!$A$1:$F$50,2,),"")</f>
        <v/>
      </c>
      <c r="C19" t="str">
        <f>IFERROR(VLOOKUP(visaoestatica!A19,atividades!$A$1:$O$50,5,),"")</f>
        <v/>
      </c>
      <c r="D19" t="str">
        <f>IFERROR(VLOOKUP(visaoestatica!A19,atividades!$A$1:$O$50,7,),"")</f>
        <v/>
      </c>
      <c r="E19" t="str">
        <f>IFERROR(VLOOKUP(visaoestatica!A19,atividades!$A$1:$O$50,9,),"")</f>
        <v/>
      </c>
      <c r="F19" t="str">
        <f>IFERROR(VLOOKUP(visaoestatica!A19,atividades!$A$1:$O$50,11,),"")</f>
        <v/>
      </c>
      <c r="G19" t="str">
        <f>IFERROR(VLOOKUP(visaoestatica!A19,atividades!$A$1:$O$50,13,),"")</f>
        <v/>
      </c>
      <c r="H19" t="str">
        <f>IFERROR(VLOOKUP(visaoestatica!A19,atividades!$A$1:$O$50,15,),"")</f>
        <v/>
      </c>
    </row>
    <row r="20" spans="2:8" x14ac:dyDescent="0.2">
      <c r="B20" t="str">
        <f>IFERROR(VLOOKUP(visaoestatica!A20,atividades!$A$1:$F$50,2,),"")</f>
        <v/>
      </c>
      <c r="C20" t="str">
        <f>IFERROR(VLOOKUP(visaoestatica!A20,atividades!$A$1:$O$50,5,),"")</f>
        <v/>
      </c>
      <c r="D20" t="str">
        <f>IFERROR(VLOOKUP(visaoestatica!A20,atividades!$A$1:$O$50,7,),"")</f>
        <v/>
      </c>
      <c r="E20" t="str">
        <f>IFERROR(VLOOKUP(visaoestatica!A20,atividades!$A$1:$O$50,9,),"")</f>
        <v/>
      </c>
      <c r="F20" t="str">
        <f>IFERROR(VLOOKUP(visaoestatica!A20,atividades!$A$1:$O$50,11,),"")</f>
        <v/>
      </c>
      <c r="G20" t="str">
        <f>IFERROR(VLOOKUP(visaoestatica!A20,atividades!$A$1:$O$50,13,),"")</f>
        <v/>
      </c>
      <c r="H20" t="str">
        <f>IFERROR(VLOOKUP(visaoestatica!A20,atividades!$A$1:$O$50,15,),"")</f>
        <v/>
      </c>
    </row>
    <row r="21" spans="2:8" x14ac:dyDescent="0.2">
      <c r="B21" t="str">
        <f>IFERROR(VLOOKUP(visaoestatica!A21,atividades!$A$1:$F$50,2,),"")</f>
        <v/>
      </c>
      <c r="C21" t="str">
        <f>IFERROR(VLOOKUP(visaoestatica!A21,atividades!$A$1:$O$50,5,),"")</f>
        <v/>
      </c>
      <c r="D21" t="str">
        <f>IFERROR(VLOOKUP(visaoestatica!A21,atividades!$A$1:$O$50,7,),"")</f>
        <v/>
      </c>
      <c r="E21" t="str">
        <f>IFERROR(VLOOKUP(visaoestatica!A21,atividades!$A$1:$O$50,9,),"")</f>
        <v/>
      </c>
      <c r="F21" t="str">
        <f>IFERROR(VLOOKUP(visaoestatica!A21,atividades!$A$1:$O$50,11,),"")</f>
        <v/>
      </c>
      <c r="G21" t="str">
        <f>IFERROR(VLOOKUP(visaoestatica!A21,atividades!$A$1:$O$50,13,),"")</f>
        <v/>
      </c>
      <c r="H21" t="str">
        <f>IFERROR(VLOOKUP(visaoestatica!A21,atividades!$A$1:$O$50,15,),"")</f>
        <v/>
      </c>
    </row>
    <row r="22" spans="2:8" x14ac:dyDescent="0.2">
      <c r="B22" t="str">
        <f>IFERROR(VLOOKUP(visaoestatica!A22,atividades!$A$1:$F$50,2,),"")</f>
        <v/>
      </c>
      <c r="C22" t="str">
        <f>IFERROR(VLOOKUP(visaoestatica!A22,atividades!$A$1:$O$50,5,),"")</f>
        <v/>
      </c>
      <c r="D22" t="str">
        <f>IFERROR(VLOOKUP(visaoestatica!A22,atividades!$A$1:$O$50,7,),"")</f>
        <v/>
      </c>
      <c r="E22" t="str">
        <f>IFERROR(VLOOKUP(visaoestatica!A22,atividades!$A$1:$O$50,9,),"")</f>
        <v/>
      </c>
      <c r="F22" t="str">
        <f>IFERROR(VLOOKUP(visaoestatica!A22,atividades!$A$1:$O$50,11,),"")</f>
        <v/>
      </c>
      <c r="G22" t="str">
        <f>IFERROR(VLOOKUP(visaoestatica!A22,atividades!$A$1:$O$50,13,),"")</f>
        <v/>
      </c>
      <c r="H22" t="str">
        <f>IFERROR(VLOOKUP(visaoestatica!A22,atividades!$A$1:$O$50,15,),"")</f>
        <v/>
      </c>
    </row>
    <row r="23" spans="2:8" x14ac:dyDescent="0.2">
      <c r="B23" t="str">
        <f>IFERROR(VLOOKUP(visaoestatica!A23,atividades!$A$1:$F$50,2,),"")</f>
        <v/>
      </c>
      <c r="C23" t="str">
        <f>IFERROR(VLOOKUP(visaoestatica!A23,atividades!$A$1:$O$50,5,),"")</f>
        <v/>
      </c>
      <c r="D23" t="str">
        <f>IFERROR(VLOOKUP(visaoestatica!A23,atividades!$A$1:$O$50,7,),"")</f>
        <v/>
      </c>
      <c r="E23" t="str">
        <f>IFERROR(VLOOKUP(visaoestatica!A23,atividades!$A$1:$O$50,9,),"")</f>
        <v/>
      </c>
      <c r="F23" t="str">
        <f>IFERROR(VLOOKUP(visaoestatica!A23,atividades!$A$1:$O$50,11,),"")</f>
        <v/>
      </c>
      <c r="G23" t="str">
        <f>IFERROR(VLOOKUP(visaoestatica!A23,atividades!$A$1:$O$50,13,),"")</f>
        <v/>
      </c>
      <c r="H23" t="str">
        <f>IFERROR(VLOOKUP(visaoestatica!A23,atividades!$A$1:$O$50,15,),"")</f>
        <v/>
      </c>
    </row>
    <row r="24" spans="2:8" x14ac:dyDescent="0.2">
      <c r="B24" t="str">
        <f>IFERROR(VLOOKUP(visaoestatica!A24,atividades!$A$1:$F$50,2,),"")</f>
        <v/>
      </c>
      <c r="C24" t="str">
        <f>IFERROR(VLOOKUP(visaoestatica!A24,atividades!$A$1:$O$50,5,),"")</f>
        <v/>
      </c>
      <c r="D24" t="str">
        <f>IFERROR(VLOOKUP(visaoestatica!A24,atividades!$A$1:$O$50,7,),"")</f>
        <v/>
      </c>
      <c r="E24" t="str">
        <f>IFERROR(VLOOKUP(visaoestatica!A24,atividades!$A$1:$O$50,9,),"")</f>
        <v/>
      </c>
      <c r="F24" t="str">
        <f>IFERROR(VLOOKUP(visaoestatica!A24,atividades!$A$1:$O$50,11,),"")</f>
        <v/>
      </c>
      <c r="G24" t="str">
        <f>IFERROR(VLOOKUP(visaoestatica!A24,atividades!$A$1:$O$50,13,),"")</f>
        <v/>
      </c>
      <c r="H24" t="str">
        <f>IFERROR(VLOOKUP(visaoestatica!A24,atividades!$A$1:$O$50,15,),"")</f>
        <v/>
      </c>
    </row>
    <row r="25" spans="2:8" x14ac:dyDescent="0.2">
      <c r="B25" t="str">
        <f>IFERROR(VLOOKUP(visaoestatica!A25,atividades!$A$1:$F$50,2,),"")</f>
        <v/>
      </c>
      <c r="C25" t="str">
        <f>IFERROR(VLOOKUP(visaoestatica!A25,atividades!$A$1:$O$50,5,),"")</f>
        <v/>
      </c>
      <c r="D25" t="str">
        <f>IFERROR(VLOOKUP(visaoestatica!A25,atividades!$A$1:$O$50,7,),"")</f>
        <v/>
      </c>
      <c r="E25" t="str">
        <f>IFERROR(VLOOKUP(visaoestatica!A25,atividades!$A$1:$O$50,9,),"")</f>
        <v/>
      </c>
      <c r="F25" t="str">
        <f>IFERROR(VLOOKUP(visaoestatica!A25,atividades!$A$1:$O$50,11,),"")</f>
        <v/>
      </c>
      <c r="G25" t="str">
        <f>IFERROR(VLOOKUP(visaoestatica!A25,atividades!$A$1:$O$50,13,),"")</f>
        <v/>
      </c>
      <c r="H25" t="str">
        <f>IFERROR(VLOOKUP(visaoestatica!A25,atividades!$A$1:$O$50,15,),"")</f>
        <v/>
      </c>
    </row>
    <row r="26" spans="2:8" x14ac:dyDescent="0.2">
      <c r="B26" t="str">
        <f>IFERROR(VLOOKUP(visaoestatica!A26,atividades!$A$1:$F$50,2,),"")</f>
        <v/>
      </c>
      <c r="C26" t="str">
        <f>IFERROR(VLOOKUP(visaoestatica!A26,atividades!$A$1:$O$50,5,),"")</f>
        <v/>
      </c>
      <c r="D26" t="str">
        <f>IFERROR(VLOOKUP(visaoestatica!A26,atividades!$A$1:$O$50,7,),"")</f>
        <v/>
      </c>
      <c r="E26" t="str">
        <f>IFERROR(VLOOKUP(visaoestatica!A26,atividades!$A$1:$O$50,9,),"")</f>
        <v/>
      </c>
      <c r="F26" t="str">
        <f>IFERROR(VLOOKUP(visaoestatica!A26,atividades!$A$1:$O$50,11,),"")</f>
        <v/>
      </c>
      <c r="G26" t="str">
        <f>IFERROR(VLOOKUP(visaoestatica!A26,atividades!$A$1:$O$50,13,),"")</f>
        <v/>
      </c>
      <c r="H26" t="str">
        <f>IFERROR(VLOOKUP(visaoestatica!A26,atividades!$A$1:$O$50,15,),"")</f>
        <v/>
      </c>
    </row>
    <row r="27" spans="2:8" x14ac:dyDescent="0.2">
      <c r="B27" t="str">
        <f>IFERROR(VLOOKUP(visaoestatica!A27,atividades!$A$1:$F$50,2,),"")</f>
        <v/>
      </c>
      <c r="C27" t="str">
        <f>IFERROR(VLOOKUP(visaoestatica!A27,atividades!$A$1:$O$50,5,),"")</f>
        <v/>
      </c>
      <c r="D27" t="str">
        <f>IFERROR(VLOOKUP(visaoestatica!A27,atividades!$A$1:$O$50,7,),"")</f>
        <v/>
      </c>
      <c r="E27" t="str">
        <f>IFERROR(VLOOKUP(visaoestatica!A27,atividades!$A$1:$O$50,9,),"")</f>
        <v/>
      </c>
      <c r="F27" t="str">
        <f>IFERROR(VLOOKUP(visaoestatica!A27,atividades!$A$1:$O$50,11,),"")</f>
        <v/>
      </c>
      <c r="G27" t="str">
        <f>IFERROR(VLOOKUP(visaoestatica!A27,atividades!$A$1:$O$50,13,),"")</f>
        <v/>
      </c>
      <c r="H27" t="str">
        <f>IFERROR(VLOOKUP(visaoestatica!A27,atividades!$A$1:$O$50,15,),"")</f>
        <v/>
      </c>
    </row>
    <row r="28" spans="2:8" x14ac:dyDescent="0.2">
      <c r="B28" t="str">
        <f>IFERROR(VLOOKUP(visaoestatica!A28,atividades!$A$1:$F$50,2,),"")</f>
        <v/>
      </c>
      <c r="C28" t="str">
        <f>IFERROR(VLOOKUP(visaoestatica!A28,atividades!$A$1:$O$50,5,),"")</f>
        <v/>
      </c>
      <c r="D28" t="str">
        <f>IFERROR(VLOOKUP(visaoestatica!A28,atividades!$A$1:$O$50,7,),"")</f>
        <v/>
      </c>
      <c r="E28" t="str">
        <f>IFERROR(VLOOKUP(visaoestatica!A28,atividades!$A$1:$O$50,9,),"")</f>
        <v/>
      </c>
      <c r="F28" t="str">
        <f>IFERROR(VLOOKUP(visaoestatica!A28,atividades!$A$1:$O$50,11,),"")</f>
        <v/>
      </c>
      <c r="G28" t="str">
        <f>IFERROR(VLOOKUP(visaoestatica!A28,atividades!$A$1:$O$50,13,),"")</f>
        <v/>
      </c>
      <c r="H28" t="str">
        <f>IFERROR(VLOOKUP(visaoestatica!A28,atividades!$A$1:$O$50,15,),"")</f>
        <v/>
      </c>
    </row>
    <row r="29" spans="2:8" x14ac:dyDescent="0.2">
      <c r="B29" t="str">
        <f>IFERROR(VLOOKUP(visaoestatica!A29,atividades!$A$1:$F$50,2,),"")</f>
        <v/>
      </c>
      <c r="C29" t="str">
        <f>IFERROR(VLOOKUP(visaoestatica!A29,atividades!$A$1:$O$50,5,),"")</f>
        <v/>
      </c>
      <c r="D29" t="str">
        <f>IFERROR(VLOOKUP(visaoestatica!A29,atividades!$A$1:$O$50,7,),"")</f>
        <v/>
      </c>
      <c r="E29" t="str">
        <f>IFERROR(VLOOKUP(visaoestatica!A29,atividades!$A$1:$O$50,9,),"")</f>
        <v/>
      </c>
      <c r="F29" t="str">
        <f>IFERROR(VLOOKUP(visaoestatica!A29,atividades!$A$1:$O$50,11,),"")</f>
        <v/>
      </c>
      <c r="G29" t="str">
        <f>IFERROR(VLOOKUP(visaoestatica!A29,atividades!$A$1:$O$50,13,),"")</f>
        <v/>
      </c>
      <c r="H29" t="str">
        <f>IFERROR(VLOOKUP(visaoestatica!A29,atividades!$A$1:$O$50,15,),"")</f>
        <v/>
      </c>
    </row>
    <row r="30" spans="2:8" x14ac:dyDescent="0.2">
      <c r="B30" t="str">
        <f>IFERROR(VLOOKUP(visaoestatica!A30,atividades!$A$1:$F$50,2,),"")</f>
        <v/>
      </c>
    </row>
    <row r="31" spans="2:8" x14ac:dyDescent="0.2">
      <c r="B31" t="str">
        <f>IFERROR(VLOOKUP(visaoestatica!A31,atividades!$A$1:$F$50,2,),"")</f>
        <v/>
      </c>
    </row>
    <row r="32" spans="2:8" x14ac:dyDescent="0.2">
      <c r="B32" t="str">
        <f>IFERROR(VLOOKUP(visaoestatica!A32,atividades!$A$1:$F$50,2,),"")</f>
        <v/>
      </c>
    </row>
    <row r="33" spans="2:2" x14ac:dyDescent="0.2">
      <c r="B33" t="str">
        <f>IFERROR(VLOOKUP(visaoestatica!A33,atividades!$A$1:$F$50,2,),"")</f>
        <v/>
      </c>
    </row>
    <row r="34" spans="2:2" x14ac:dyDescent="0.2">
      <c r="B34" t="str">
        <f>IFERROR(VLOOKUP(visaoestatica!A34,atividades!$A$1:$F$50,2,),"")</f>
        <v/>
      </c>
    </row>
    <row r="35" spans="2:2" x14ac:dyDescent="0.2">
      <c r="B35" t="str">
        <f>IFERROR(VLOOKUP(visaoestatica!A35,atividades!$A$1:$F$50,2,),"")</f>
        <v/>
      </c>
    </row>
    <row r="36" spans="2:2" x14ac:dyDescent="0.2">
      <c r="B36" t="str">
        <f>IFERROR(VLOOKUP(visaoestatica!A36,atividades!$A$1:$F$50,2,),"")</f>
        <v/>
      </c>
    </row>
    <row r="37" spans="2:2" x14ac:dyDescent="0.2">
      <c r="B37" t="str">
        <f>IFERROR(VLOOKUP(visaoestatica!A37,atividades!$A$1:$F$50,2,),"")</f>
        <v/>
      </c>
    </row>
    <row r="38" spans="2:2" x14ac:dyDescent="0.2">
      <c r="B38" t="str">
        <f>IFERROR(VLOOKUP(visaoestatica!A38,atividades!$A$1:$F$50,2,),"")</f>
        <v/>
      </c>
    </row>
    <row r="39" spans="2:2" x14ac:dyDescent="0.2">
      <c r="B39" t="str">
        <f>IFERROR(VLOOKUP(visaoestatica!A39,atividades!$A$1:$F$50,2,),"")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C381-D0C5-5C41-95FA-D7C9ED4B577D}">
  <dimension ref="A1:S39"/>
  <sheetViews>
    <sheetView zoomScale="131" zoomScaleNormal="131" workbookViewId="0">
      <selection activeCell="A4" sqref="A4"/>
    </sheetView>
  </sheetViews>
  <sheetFormatPr baseColWidth="10" defaultRowHeight="16" x14ac:dyDescent="0.2"/>
  <cols>
    <col min="1" max="1" width="3.6640625" style="1" bestFit="1" customWidth="1"/>
    <col min="2" max="2" width="11" bestFit="1" customWidth="1"/>
    <col min="3" max="3" width="69.83203125" style="6" customWidth="1"/>
    <col min="4" max="4" width="10.1640625" bestFit="1" customWidth="1"/>
    <col min="5" max="5" width="9.6640625" bestFit="1" customWidth="1"/>
    <col min="6" max="6" width="8.6640625" bestFit="1" customWidth="1"/>
    <col min="7" max="7" width="12.83203125" customWidth="1"/>
    <col min="8" max="8" width="7.5" bestFit="1" customWidth="1"/>
    <col min="9" max="9" width="9.6640625" bestFit="1" customWidth="1"/>
    <col min="10" max="10" width="8.6640625" bestFit="1" customWidth="1"/>
    <col min="11" max="11" width="13.6640625" bestFit="1" customWidth="1"/>
    <col min="12" max="12" width="7.6640625" bestFit="1" customWidth="1"/>
    <col min="13" max="13" width="7.83203125" bestFit="1" customWidth="1"/>
    <col min="14" max="14" width="7.6640625" bestFit="1" customWidth="1"/>
  </cols>
  <sheetData>
    <row r="1" spans="1:19" s="3" customFormat="1" ht="17" x14ac:dyDescent="0.2">
      <c r="A1" s="2" t="s">
        <v>0</v>
      </c>
      <c r="B1" s="3" t="s">
        <v>1</v>
      </c>
      <c r="C1" s="5" t="s">
        <v>2</v>
      </c>
      <c r="D1" s="3" t="s">
        <v>28</v>
      </c>
      <c r="E1" s="3" t="s">
        <v>3</v>
      </c>
      <c r="F1" s="3" t="s">
        <v>32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12</v>
      </c>
      <c r="M1" s="3" t="s">
        <v>10</v>
      </c>
      <c r="N1" s="3" t="s">
        <v>12</v>
      </c>
      <c r="O1" s="3" t="s">
        <v>16</v>
      </c>
      <c r="P1" s="3" t="s">
        <v>36</v>
      </c>
      <c r="Q1" s="3" t="s">
        <v>37</v>
      </c>
      <c r="R1" s="3" t="s">
        <v>36</v>
      </c>
      <c r="S1" s="3" t="s">
        <v>37</v>
      </c>
    </row>
    <row r="2" spans="1:19" s="8" customFormat="1" ht="34" x14ac:dyDescent="0.2">
      <c r="A2" s="7">
        <v>1</v>
      </c>
      <c r="B2" s="8" t="s">
        <v>8</v>
      </c>
      <c r="C2" s="9" t="s">
        <v>18</v>
      </c>
      <c r="E2" s="8" t="str">
        <f>IFERROR(VLOOKUP(D2,artefatos!$A$1:$D$40,2,),"")</f>
        <v/>
      </c>
      <c r="G2" s="8" t="str">
        <f>IFERROR(VLOOKUP(F2,artefatos!$A$1:$D$40,2,),"")</f>
        <v/>
      </c>
      <c r="H2" s="8">
        <v>1</v>
      </c>
      <c r="I2" s="8" t="str">
        <f>IFERROR(VLOOKUP(H2,artefatos!$A$1:$D$40,2,),"")</f>
        <v>Requisitos</v>
      </c>
      <c r="K2" s="8" t="str">
        <f>IFERROR(VLOOKUP(J2,artefatos!$A$1:$D$40,2,),"")</f>
        <v/>
      </c>
      <c r="L2" s="8">
        <v>1</v>
      </c>
      <c r="M2" s="8" t="str">
        <f>IFERROR(VLOOKUP(L2,papeis!$A$1:$C$38,2,),"")</f>
        <v>Analista</v>
      </c>
      <c r="O2" s="8" t="str">
        <f>IFERROR(VLOOKUP(N2,papeis!$A$1:$C$38,2,),"")</f>
        <v/>
      </c>
      <c r="P2" s="8">
        <v>1</v>
      </c>
      <c r="Q2" s="8" t="str">
        <f>IFERROR(VLOOKUP(P2,guidance!$A$1:$C$38,2,),"")</f>
        <v>Manual como entrevistar</v>
      </c>
      <c r="S2" s="8" t="str">
        <f>IFERROR(VLOOKUP(R2,guidance!$A$1:$C$38,2,),"")</f>
        <v/>
      </c>
    </row>
    <row r="3" spans="1:19" s="8" customFormat="1" ht="17" x14ac:dyDescent="0.2">
      <c r="A3" s="7">
        <v>2</v>
      </c>
      <c r="B3" s="8" t="s">
        <v>6</v>
      </c>
      <c r="C3" s="9" t="s">
        <v>19</v>
      </c>
      <c r="D3" s="8">
        <v>1</v>
      </c>
      <c r="E3" s="8" t="str">
        <f>IFERROR(VLOOKUP(D3,artefatos!$A$1:$D$40,2,),"")</f>
        <v>Requisitos</v>
      </c>
      <c r="G3" s="8" t="str">
        <f>IFERROR(VLOOKUP(F3,artefatos!$A$1:$D$40,2,),"")</f>
        <v/>
      </c>
      <c r="H3" s="8">
        <v>2</v>
      </c>
      <c r="I3" s="8" t="str">
        <f>IFERROR(VLOOKUP(H3,artefatos!$A$1:$D$40,2,),"")</f>
        <v>Contrato</v>
      </c>
      <c r="K3" s="8" t="str">
        <f>IFERROR(VLOOKUP(J3,artefatos!$A$1:$D$40,2,),"")</f>
        <v/>
      </c>
      <c r="L3" s="8">
        <v>1</v>
      </c>
      <c r="M3" s="8" t="str">
        <f>IFERROR(VLOOKUP(L3,papeis!$A$1:$C$38,2,),"")</f>
        <v>Analista</v>
      </c>
      <c r="O3" s="8" t="str">
        <f>IFERROR(VLOOKUP(N3,papeis!$A$1:$C$38,2,),"")</f>
        <v/>
      </c>
      <c r="Q3" s="8" t="str">
        <f>IFERROR(VLOOKUP(P3,guidance!$A$1:$C$38,2,),"")</f>
        <v/>
      </c>
      <c r="S3" s="8" t="str">
        <f>IFERROR(VLOOKUP(R3,guidance!$A$1:$C$38,2,),"")</f>
        <v/>
      </c>
    </row>
    <row r="4" spans="1:19" s="8" customFormat="1" ht="34" x14ac:dyDescent="0.2">
      <c r="A4" s="7">
        <v>3</v>
      </c>
      <c r="B4" s="8" t="s">
        <v>9</v>
      </c>
      <c r="C4" s="9" t="s">
        <v>20</v>
      </c>
      <c r="D4" s="8">
        <v>2</v>
      </c>
      <c r="E4" s="8" t="str">
        <f>IFERROR(VLOOKUP(D4,artefatos!$A$1:$D$40,2,),"")</f>
        <v>Contrato</v>
      </c>
      <c r="G4" s="8" t="str">
        <f>IFERROR(VLOOKUP(F4,artefatos!$A$1:$D$40,2,),"")</f>
        <v/>
      </c>
      <c r="H4" s="8">
        <v>2</v>
      </c>
      <c r="I4" s="8" t="str">
        <f>IFERROR(VLOOKUP(H4,artefatos!$A$1:$D$40,2,),"")</f>
        <v>Contrato</v>
      </c>
      <c r="J4" s="8">
        <v>1</v>
      </c>
      <c r="K4" s="8" t="str">
        <f>IFERROR(VLOOKUP(J4,artefatos!$A$1:$D$40,2,),"")</f>
        <v>Requisitos</v>
      </c>
      <c r="L4" s="8">
        <v>1</v>
      </c>
      <c r="M4" s="8" t="str">
        <f>IFERROR(VLOOKUP(L4,papeis!$A$1:$C$38,2,),"")</f>
        <v>Analista</v>
      </c>
      <c r="N4" s="8">
        <v>2</v>
      </c>
      <c r="O4" s="8" t="str">
        <f>IFERROR(VLOOKUP(N4,papeis!$A$1:$C$38,2,),"")</f>
        <v>Codificador</v>
      </c>
      <c r="Q4" s="8" t="str">
        <f>IFERROR(VLOOKUP(P4,guidance!$A$1:$C$38,2,),"")</f>
        <v/>
      </c>
      <c r="S4" s="8" t="str">
        <f>IFERROR(VLOOKUP(R4,guidance!$A$1:$C$38,2,),"")</f>
        <v/>
      </c>
    </row>
    <row r="5" spans="1:19" s="8" customFormat="1" ht="17" x14ac:dyDescent="0.2">
      <c r="A5" s="7">
        <v>4</v>
      </c>
      <c r="B5" s="8" t="s">
        <v>7</v>
      </c>
      <c r="C5" s="9" t="s">
        <v>21</v>
      </c>
      <c r="D5" s="8">
        <v>2</v>
      </c>
      <c r="E5" s="8" t="str">
        <f>IFERROR(VLOOKUP(D5,artefatos!$A$1:$D$40,2,),"")</f>
        <v>Contrato</v>
      </c>
      <c r="F5" s="8">
        <v>1</v>
      </c>
      <c r="G5" s="8" t="str">
        <f>IFERROR(VLOOKUP(F5,artefatos!$A$1:$D$40,2,),"")</f>
        <v>Requisitos</v>
      </c>
      <c r="H5" s="8">
        <v>3</v>
      </c>
      <c r="I5" s="8" t="str">
        <f>IFERROR(VLOOKUP(H5,artefatos!$A$1:$D$40,2,),"")</f>
        <v>Código fonte</v>
      </c>
      <c r="J5" s="8">
        <v>7</v>
      </c>
      <c r="K5" s="8" t="str">
        <f>IFERROR(VLOOKUP(J5,artefatos!$A$1:$D$40,2,),"")</f>
        <v/>
      </c>
      <c r="L5" s="8">
        <v>2</v>
      </c>
      <c r="M5" s="8" t="str">
        <f>IFERROR(VLOOKUP(L5,papeis!$A$1:$C$38,2,),"")</f>
        <v>Codificador</v>
      </c>
      <c r="O5" s="8" t="str">
        <f>IFERROR(VLOOKUP(N5,papeis!$A$1:$C$38,2,),"")</f>
        <v/>
      </c>
      <c r="P5" s="8">
        <v>2</v>
      </c>
      <c r="Q5" s="8" t="str">
        <f>IFERROR(VLOOKUP(P5,guidance!$A$1:$C$38,2,),"")</f>
        <v>Padrões para codificação</v>
      </c>
      <c r="R5" s="8">
        <v>3</v>
      </c>
      <c r="S5" s="8" t="str">
        <f>IFERROR(VLOOKUP(R5,guidance!$A$1:$C$38,2,),"")</f>
        <v>Notação UML</v>
      </c>
    </row>
    <row r="6" spans="1:19" s="8" customFormat="1" x14ac:dyDescent="0.2">
      <c r="A6" s="7"/>
      <c r="C6" s="9"/>
      <c r="E6" s="8" t="str">
        <f>IFERROR(VLOOKUP(D6,artefatos!$A$1:$D$40,2,),"")</f>
        <v/>
      </c>
      <c r="G6" s="8" t="str">
        <f>IFERROR(VLOOKUP(F6,artefatos!$A$1:$D$40,2,),"")</f>
        <v/>
      </c>
      <c r="I6" s="8" t="str">
        <f>IFERROR(VLOOKUP(H6,artefatos!$A$1:$D$40,2,),"")</f>
        <v/>
      </c>
      <c r="K6" s="8" t="str">
        <f>IFERROR(VLOOKUP(J6,artefatos!$A$1:$D$40,2,),"")</f>
        <v/>
      </c>
      <c r="M6" s="8" t="str">
        <f>IFERROR(VLOOKUP(L6,papeis!$A$1:$C$38,2,),"")</f>
        <v/>
      </c>
      <c r="O6" s="8" t="str">
        <f>IFERROR(VLOOKUP(N6,papeis!$A$1:$C$38,2,),"")</f>
        <v/>
      </c>
    </row>
    <row r="7" spans="1:19" s="8" customFormat="1" x14ac:dyDescent="0.2">
      <c r="A7" s="7"/>
      <c r="C7" s="9"/>
      <c r="E7" s="8" t="str">
        <f>IFERROR(VLOOKUP(D7,artefatos!$A$1:$D$40,2,),"")</f>
        <v/>
      </c>
      <c r="G7" s="8" t="str">
        <f>IFERROR(VLOOKUP(F7,artefatos!$A$1:$D$40,2,),"")</f>
        <v/>
      </c>
      <c r="I7" s="8" t="str">
        <f>IFERROR(VLOOKUP(H7,artefatos!$A$1:$D$40,2,),"")</f>
        <v/>
      </c>
      <c r="K7" s="8" t="str">
        <f>IFERROR(VLOOKUP(J7,artefatos!$A$1:$D$40,2,),"")</f>
        <v/>
      </c>
      <c r="M7" s="8" t="str">
        <f>IFERROR(VLOOKUP(L7,papeis!$A$1:$C$38,2,),"")</f>
        <v/>
      </c>
      <c r="O7" s="8" t="str">
        <f>IFERROR(VLOOKUP(N7,papeis!$A$1:$C$38,2,),"")</f>
        <v/>
      </c>
    </row>
    <row r="8" spans="1:19" s="8" customFormat="1" x14ac:dyDescent="0.2">
      <c r="A8" s="7"/>
      <c r="C8" s="9"/>
      <c r="E8" s="8" t="str">
        <f>IFERROR(VLOOKUP(D8,artefatos!$A$1:$D$40,2,),"")</f>
        <v/>
      </c>
      <c r="G8" s="8" t="str">
        <f>IFERROR(VLOOKUP(F8,artefatos!$A$1:$D$40,2,),"")</f>
        <v/>
      </c>
      <c r="I8" s="8" t="str">
        <f>IFERROR(VLOOKUP(H8,artefatos!$A$1:$D$40,2,),"")</f>
        <v/>
      </c>
      <c r="K8" s="8" t="str">
        <f>IFERROR(VLOOKUP(J8,artefatos!$A$1:$D$40,2,),"")</f>
        <v/>
      </c>
      <c r="M8" s="8" t="str">
        <f>IFERROR(VLOOKUP(L8,papeis!$A$1:$C$38,2,),"")</f>
        <v/>
      </c>
      <c r="O8" s="8" t="str">
        <f>IFERROR(VLOOKUP(N8,papeis!$A$1:$C$38,2,),"")</f>
        <v/>
      </c>
    </row>
    <row r="9" spans="1:19" s="8" customFormat="1" x14ac:dyDescent="0.2">
      <c r="A9" s="7"/>
      <c r="C9" s="9"/>
      <c r="E9" s="8" t="str">
        <f>IFERROR(VLOOKUP(D9,artefatos!$A$1:$D$40,2,),"")</f>
        <v/>
      </c>
      <c r="G9" s="8" t="str">
        <f>IFERROR(VLOOKUP(F9,artefatos!$A$1:$D$40,2,),"")</f>
        <v/>
      </c>
      <c r="I9" s="8" t="str">
        <f>IFERROR(VLOOKUP(H9,artefatos!$A$1:$D$40,2,),"")</f>
        <v/>
      </c>
      <c r="K9" s="8" t="str">
        <f>IFERROR(VLOOKUP(J9,artefatos!$A$1:$D$40,2,),"")</f>
        <v/>
      </c>
      <c r="M9" s="8" t="str">
        <f>IFERROR(VLOOKUP(L9,papeis!$A$1:$C$38,2,),"")</f>
        <v/>
      </c>
      <c r="O9" s="8" t="str">
        <f>IFERROR(VLOOKUP(N9,papeis!$A$1:$C$38,2,),"")</f>
        <v/>
      </c>
    </row>
    <row r="10" spans="1:19" s="8" customFormat="1" x14ac:dyDescent="0.2">
      <c r="A10" s="7"/>
      <c r="C10" s="9"/>
      <c r="M10" s="8" t="str">
        <f>IFERROR(VLOOKUP(L10,papeis!A9:C46,2,),"")</f>
        <v/>
      </c>
      <c r="O10" s="8" t="str">
        <f>IFERROR(VLOOKUP(N10,papeis!A9:C46,2,),"")</f>
        <v/>
      </c>
    </row>
    <row r="11" spans="1:19" s="8" customFormat="1" x14ac:dyDescent="0.2">
      <c r="A11" s="7"/>
      <c r="C11" s="9"/>
      <c r="M11" s="8" t="str">
        <f>IFERROR(VLOOKUP(L11,papeis!A10:C47,2,),"")</f>
        <v/>
      </c>
      <c r="O11" s="8" t="str">
        <f>IFERROR(VLOOKUP(N11,papeis!A10:C47,2,),"")</f>
        <v/>
      </c>
    </row>
    <row r="12" spans="1:19" s="8" customFormat="1" x14ac:dyDescent="0.2">
      <c r="A12" s="7"/>
      <c r="C12" s="9"/>
      <c r="M12" s="8" t="str">
        <f>IFERROR(VLOOKUP(L12,papeis!A11:C48,2,),"")</f>
        <v/>
      </c>
      <c r="O12" s="8" t="str">
        <f>IFERROR(VLOOKUP(N12,papeis!A11:C48,2,),"")</f>
        <v/>
      </c>
    </row>
    <row r="13" spans="1:19" s="8" customFormat="1" x14ac:dyDescent="0.2">
      <c r="A13" s="7"/>
      <c r="C13" s="9"/>
      <c r="M13" s="8" t="str">
        <f>IFERROR(VLOOKUP(L13,papeis!A12:C49,2,),"")</f>
        <v/>
      </c>
      <c r="O13" s="8" t="str">
        <f>IFERROR(VLOOKUP(N13,papeis!A12:C49,2,),"")</f>
        <v/>
      </c>
    </row>
    <row r="14" spans="1:19" s="8" customFormat="1" x14ac:dyDescent="0.2">
      <c r="A14" s="7"/>
      <c r="C14" s="9"/>
      <c r="M14" s="8" t="str">
        <f>IFERROR(VLOOKUP(L14,papeis!A13:C50,2,),"")</f>
        <v/>
      </c>
      <c r="O14" s="8" t="str">
        <f>IFERROR(VLOOKUP(N14,papeis!A13:C50,2,),"")</f>
        <v/>
      </c>
    </row>
    <row r="15" spans="1:19" s="8" customFormat="1" x14ac:dyDescent="0.2">
      <c r="A15" s="7"/>
      <c r="C15" s="9"/>
      <c r="M15" s="8" t="str">
        <f>IFERROR(VLOOKUP(L15,papeis!A14:C51,2,),"")</f>
        <v/>
      </c>
      <c r="O15" s="8" t="str">
        <f>IFERROR(VLOOKUP(N15,papeis!A14:C51,2,),"")</f>
        <v/>
      </c>
    </row>
    <row r="16" spans="1:19" s="8" customFormat="1" x14ac:dyDescent="0.2">
      <c r="A16" s="7"/>
      <c r="C16" s="9"/>
      <c r="M16" s="8" t="str">
        <f>IFERROR(VLOOKUP(L16,papeis!A15:C52,2,),"")</f>
        <v/>
      </c>
      <c r="O16" s="8" t="str">
        <f>IFERROR(VLOOKUP(N16,papeis!A15:C52,2,),"")</f>
        <v/>
      </c>
    </row>
    <row r="17" spans="1:15" s="8" customFormat="1" x14ac:dyDescent="0.2">
      <c r="A17" s="7"/>
      <c r="C17" s="9"/>
      <c r="M17" s="8" t="str">
        <f>IFERROR(VLOOKUP(L17,papeis!A16:C53,2,),"")</f>
        <v/>
      </c>
      <c r="O17" s="8" t="str">
        <f>IFERROR(VLOOKUP(N17,papeis!A16:C53,2,),"")</f>
        <v/>
      </c>
    </row>
    <row r="18" spans="1:15" s="8" customFormat="1" x14ac:dyDescent="0.2">
      <c r="A18" s="7"/>
      <c r="C18" s="9"/>
      <c r="M18" s="8" t="str">
        <f>IFERROR(VLOOKUP(L18,papeis!A17:C54,2,),"")</f>
        <v/>
      </c>
      <c r="O18" s="8" t="str">
        <f>IFERROR(VLOOKUP(N18,papeis!A17:C54,2,),"")</f>
        <v/>
      </c>
    </row>
    <row r="19" spans="1:15" s="8" customFormat="1" x14ac:dyDescent="0.2">
      <c r="A19" s="7"/>
      <c r="C19" s="9"/>
      <c r="M19" s="8" t="str">
        <f>IFERROR(VLOOKUP(L19,papeis!A18:C55,2,),"")</f>
        <v/>
      </c>
      <c r="O19" s="8" t="str">
        <f>IFERROR(VLOOKUP(N19,papeis!A18:C55,2,),"")</f>
        <v/>
      </c>
    </row>
    <row r="20" spans="1:15" s="8" customFormat="1" x14ac:dyDescent="0.2">
      <c r="A20" s="7"/>
      <c r="C20" s="9"/>
      <c r="M20" s="8" t="str">
        <f>IFERROR(VLOOKUP(L20,papeis!A19:C56,2,),"")</f>
        <v/>
      </c>
      <c r="O20" s="8" t="str">
        <f>IFERROR(VLOOKUP(N20,papeis!A19:C56,2,),"")</f>
        <v/>
      </c>
    </row>
    <row r="21" spans="1:15" s="8" customFormat="1" x14ac:dyDescent="0.2">
      <c r="A21" s="7"/>
      <c r="C21" s="9"/>
      <c r="M21" s="8" t="str">
        <f>IFERROR(VLOOKUP(L21,papeis!A20:C57,2,),"")</f>
        <v/>
      </c>
      <c r="O21" s="8" t="str">
        <f>IFERROR(VLOOKUP(N21,papeis!A20:C57,2,),"")</f>
        <v/>
      </c>
    </row>
    <row r="22" spans="1:15" s="8" customFormat="1" x14ac:dyDescent="0.2">
      <c r="A22" s="7"/>
      <c r="C22" s="9"/>
      <c r="M22" s="8" t="str">
        <f>IFERROR(VLOOKUP(L22,papeis!A21:C58,2,),"")</f>
        <v/>
      </c>
      <c r="O22" s="8" t="str">
        <f>IFERROR(VLOOKUP(N22,papeis!A21:C58,2,),"")</f>
        <v/>
      </c>
    </row>
    <row r="23" spans="1:15" s="8" customFormat="1" x14ac:dyDescent="0.2">
      <c r="A23" s="7"/>
      <c r="C23" s="9"/>
      <c r="M23" s="8" t="str">
        <f>IFERROR(VLOOKUP(L23,papeis!A22:C59,2,),"")</f>
        <v/>
      </c>
      <c r="O23" s="8" t="str">
        <f>IFERROR(VLOOKUP(N23,papeis!A22:C59,2,),"")</f>
        <v/>
      </c>
    </row>
    <row r="24" spans="1:15" s="8" customFormat="1" x14ac:dyDescent="0.2">
      <c r="A24" s="7"/>
      <c r="C24" s="9"/>
      <c r="M24" s="8" t="str">
        <f>IFERROR(VLOOKUP(L24,papeis!A23:C60,2,),"")</f>
        <v/>
      </c>
      <c r="O24" s="8" t="str">
        <f>IFERROR(VLOOKUP(N24,papeis!A23:C60,2,),"")</f>
        <v/>
      </c>
    </row>
    <row r="25" spans="1:15" s="8" customFormat="1" x14ac:dyDescent="0.2">
      <c r="A25" s="7"/>
      <c r="C25" s="9"/>
      <c r="M25" s="8" t="str">
        <f>IFERROR(VLOOKUP(L25,papeis!A24:C61,2,),"")</f>
        <v/>
      </c>
      <c r="O25" s="8" t="str">
        <f>IFERROR(VLOOKUP(N25,papeis!A24:C61,2,),"")</f>
        <v/>
      </c>
    </row>
    <row r="26" spans="1:15" s="8" customFormat="1" x14ac:dyDescent="0.2">
      <c r="A26" s="7"/>
      <c r="C26" s="9"/>
      <c r="M26" s="8" t="str">
        <f>IFERROR(VLOOKUP(L26,papeis!A25:C62,2,),"")</f>
        <v/>
      </c>
      <c r="O26" s="8" t="str">
        <f>IFERROR(VLOOKUP(N26,papeis!A25:C62,2,),"")</f>
        <v/>
      </c>
    </row>
    <row r="27" spans="1:15" s="8" customFormat="1" x14ac:dyDescent="0.2">
      <c r="A27" s="7"/>
      <c r="C27" s="9"/>
      <c r="M27" s="8" t="str">
        <f>IFERROR(VLOOKUP(L27,papeis!A26:C63,2,),"")</f>
        <v/>
      </c>
      <c r="O27" s="8" t="str">
        <f>IFERROR(VLOOKUP(N27,papeis!A26:C63,2,),"")</f>
        <v/>
      </c>
    </row>
    <row r="28" spans="1:15" s="8" customFormat="1" x14ac:dyDescent="0.2">
      <c r="A28" s="7"/>
      <c r="C28" s="9"/>
      <c r="M28" s="8" t="str">
        <f>IFERROR(VLOOKUP(L28,papeis!A27:C64,2,),"")</f>
        <v/>
      </c>
      <c r="O28" s="8" t="str">
        <f>IFERROR(VLOOKUP(N28,papeis!A27:C64,2,),"")</f>
        <v/>
      </c>
    </row>
    <row r="29" spans="1:15" s="8" customFormat="1" x14ac:dyDescent="0.2">
      <c r="A29" s="7"/>
      <c r="C29" s="9"/>
      <c r="M29" s="8" t="str">
        <f>IFERROR(VLOOKUP(L29,papeis!A28:C65,2,),"")</f>
        <v/>
      </c>
      <c r="O29" s="8" t="str">
        <f>IFERROR(VLOOKUP(N29,papeis!A28:C65,2,),"")</f>
        <v/>
      </c>
    </row>
    <row r="30" spans="1:15" s="8" customFormat="1" x14ac:dyDescent="0.2">
      <c r="A30" s="7"/>
      <c r="C30" s="9"/>
      <c r="M30" s="8" t="str">
        <f>IFERROR(VLOOKUP(L30,papeis!A29:C66,2,),"")</f>
        <v/>
      </c>
      <c r="O30" s="8" t="str">
        <f>IFERROR(VLOOKUP(N30,papeis!A29:C66,2,),"")</f>
        <v/>
      </c>
    </row>
    <row r="31" spans="1:15" s="8" customFormat="1" x14ac:dyDescent="0.2">
      <c r="A31" s="7"/>
      <c r="C31" s="9"/>
      <c r="M31" s="8" t="str">
        <f>IFERROR(VLOOKUP(L31,papeis!A30:C67,2,),"")</f>
        <v/>
      </c>
      <c r="O31" s="8" t="str">
        <f>IFERROR(VLOOKUP(N31,papeis!A30:C67,2,),"")</f>
        <v/>
      </c>
    </row>
    <row r="32" spans="1:15" s="8" customFormat="1" x14ac:dyDescent="0.2">
      <c r="A32" s="7"/>
      <c r="C32" s="9"/>
      <c r="M32" s="8" t="str">
        <f>IFERROR(VLOOKUP(L32,papeis!A31:C68,2,),"")</f>
        <v/>
      </c>
      <c r="O32" s="8" t="str">
        <f>IFERROR(VLOOKUP(N32,papeis!A31:C68,2,),"")</f>
        <v/>
      </c>
    </row>
    <row r="33" spans="1:15" s="8" customFormat="1" x14ac:dyDescent="0.2">
      <c r="A33" s="7"/>
      <c r="C33" s="9"/>
      <c r="M33" s="8" t="str">
        <f>IFERROR(VLOOKUP(L33,papeis!A32:C69,2,),"")</f>
        <v/>
      </c>
      <c r="O33" s="8" t="str">
        <f>IFERROR(VLOOKUP(N33,papeis!A32:C69,2,),"")</f>
        <v/>
      </c>
    </row>
    <row r="34" spans="1:15" s="8" customFormat="1" x14ac:dyDescent="0.2">
      <c r="A34" s="7"/>
      <c r="C34" s="9"/>
      <c r="M34" s="8" t="str">
        <f>IFERROR(VLOOKUP(L34,papeis!A33:C70,2,),"")</f>
        <v/>
      </c>
      <c r="O34" s="8" t="str">
        <f>IFERROR(VLOOKUP(N34,papeis!A33:C70,2,),"")</f>
        <v/>
      </c>
    </row>
    <row r="35" spans="1:15" x14ac:dyDescent="0.2">
      <c r="M35" t="str">
        <f>IFERROR(VLOOKUP(L35,papeis!A34:C71,2,),"")</f>
        <v/>
      </c>
      <c r="O35" t="str">
        <f>IFERROR(VLOOKUP(N35,papeis!A34:C71,2,),"")</f>
        <v/>
      </c>
    </row>
    <row r="36" spans="1:15" x14ac:dyDescent="0.2">
      <c r="M36" t="str">
        <f>IFERROR(VLOOKUP(L36,papeis!A35:C72,2,),"")</f>
        <v/>
      </c>
      <c r="O36" t="str">
        <f>IFERROR(VLOOKUP(N36,papeis!A35:C72,2,),"")</f>
        <v/>
      </c>
    </row>
    <row r="37" spans="1:15" x14ac:dyDescent="0.2">
      <c r="M37" t="str">
        <f>IFERROR(VLOOKUP(L37,papeis!A36:C73,2,),"")</f>
        <v/>
      </c>
      <c r="O37" t="str">
        <f>IFERROR(VLOOKUP(N37,papeis!A36:C73,2,),"")</f>
        <v/>
      </c>
    </row>
    <row r="38" spans="1:15" x14ac:dyDescent="0.2">
      <c r="M38" t="str">
        <f>IFERROR(VLOOKUP(L38,papeis!A37:C74,2,),"")</f>
        <v/>
      </c>
      <c r="O38" t="str">
        <f>IFERROR(VLOOKUP(N38,papeis!A37:C74,2,),"")</f>
        <v/>
      </c>
    </row>
    <row r="39" spans="1:15" x14ac:dyDescent="0.2">
      <c r="M39" t="str">
        <f>IFERROR(VLOOKUP(L39,papeis!A38:C75,2,),"")</f>
        <v/>
      </c>
      <c r="O39" t="str">
        <f>IFERROR(VLOOKUP(N39,papeis!A38:C75,2,),"")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4537-910A-204C-8641-7E9779EFE735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11</v>
      </c>
      <c r="C2" t="s">
        <v>45</v>
      </c>
    </row>
    <row r="3" spans="1:3" x14ac:dyDescent="0.2">
      <c r="A3">
        <v>2</v>
      </c>
      <c r="B3" t="s">
        <v>13</v>
      </c>
      <c r="C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31D-3BE7-B940-B0C5-7390E13207E5}">
  <dimension ref="A1:D4"/>
  <sheetViews>
    <sheetView zoomScale="126" zoomScaleNormal="126" workbookViewId="0">
      <selection activeCell="D4" sqref="D4"/>
    </sheetView>
  </sheetViews>
  <sheetFormatPr baseColWidth="10" defaultRowHeight="16" x14ac:dyDescent="0.2"/>
  <cols>
    <col min="3" max="3" width="73.33203125" bestFit="1" customWidth="1"/>
    <col min="4" max="4" width="17.1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22</v>
      </c>
    </row>
    <row r="2" spans="1:4" ht="17" x14ac:dyDescent="0.2">
      <c r="A2">
        <v>1</v>
      </c>
      <c r="B2" t="s">
        <v>23</v>
      </c>
      <c r="C2" t="s">
        <v>24</v>
      </c>
      <c r="D2" s="4" t="s">
        <v>17</v>
      </c>
    </row>
    <row r="3" spans="1:4" x14ac:dyDescent="0.2">
      <c r="A3">
        <v>2</v>
      </c>
      <c r="B3" t="s">
        <v>25</v>
      </c>
      <c r="C3" t="s">
        <v>26</v>
      </c>
      <c r="D3" t="s">
        <v>27</v>
      </c>
    </row>
    <row r="4" spans="1:4" x14ac:dyDescent="0.2">
      <c r="A4">
        <v>3</v>
      </c>
      <c r="B4" t="s">
        <v>34</v>
      </c>
      <c r="C4" t="s">
        <v>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C8F-96A4-644E-8B3C-1A3EAEF42320}">
  <dimension ref="A1:C4"/>
  <sheetViews>
    <sheetView tabSelected="1" zoomScale="144" zoomScaleNormal="144" workbookViewId="0">
      <selection activeCell="C3" sqref="C3"/>
    </sheetView>
  </sheetViews>
  <sheetFormatPr baseColWidth="10" defaultRowHeight="16" x14ac:dyDescent="0.2"/>
  <cols>
    <col min="1" max="1" width="2.83203125" bestFit="1" customWidth="1"/>
    <col min="2" max="2" width="21.83203125" bestFit="1" customWidth="1"/>
    <col min="3" max="3" width="14.5" bestFit="1" customWidth="1"/>
  </cols>
  <sheetData>
    <row r="1" spans="1:3" x14ac:dyDescent="0.2">
      <c r="A1" t="s">
        <v>0</v>
      </c>
      <c r="B1" t="s">
        <v>1</v>
      </c>
      <c r="C1" t="s">
        <v>39</v>
      </c>
    </row>
    <row r="2" spans="1:3" x14ac:dyDescent="0.2">
      <c r="A2">
        <v>1</v>
      </c>
      <c r="B2" t="s">
        <v>43</v>
      </c>
      <c r="C2" t="s">
        <v>44</v>
      </c>
    </row>
    <row r="3" spans="1:3" x14ac:dyDescent="0.2">
      <c r="A3">
        <v>2</v>
      </c>
      <c r="B3" t="s">
        <v>38</v>
      </c>
      <c r="C3" t="s">
        <v>40</v>
      </c>
    </row>
    <row r="4" spans="1:3" x14ac:dyDescent="0.2">
      <c r="A4">
        <v>3</v>
      </c>
      <c r="B4" t="s">
        <v>41</v>
      </c>
      <c r="C4" t="s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visaoestatica</vt:lpstr>
      <vt:lpstr>atividades</vt:lpstr>
      <vt:lpstr>papeis</vt:lpstr>
      <vt:lpstr>artefatos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2020-05-02T11:16:50Z</dcterms:created>
  <dcterms:modified xsi:type="dcterms:W3CDTF">2020-05-03T20:15:31Z</dcterms:modified>
</cp:coreProperties>
</file>