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2\"/>
    </mc:Choice>
  </mc:AlternateContent>
  <xr:revisionPtr revIDLastSave="0" documentId="13_ncr:1_{21C46BC5-AF20-4033-A7C9-02A9807F703E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Ref. Relativa" sheetId="1" r:id="rId1"/>
    <sheet name="Refe. Absoluta" sheetId="2" r:id="rId2"/>
    <sheet name="Ref. Mixtas" sheetId="3" r:id="rId3"/>
    <sheet name="Asiganr Nombres" sheetId="4" r:id="rId4"/>
    <sheet name=" Nombres desde selección" sheetId="5" r:id="rId5"/>
  </sheets>
  <definedNames>
    <definedName name="Administration">'Asiganr Nombres'!$B$3</definedName>
    <definedName name="CODIGO">'Asiganr Nombres'!$A$7:$A$13</definedName>
    <definedName name="Costo_Desaduanaje">'Asiganr Nombres'!$B$4</definedName>
    <definedName name="DESCRIPCION">'Asiganr Nombres'!$B$7:$B$13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8" roundtripDataSignature="AMtx7mhrOhNmBfP0FEoUoP+qWVYimzSBzw=="/>
    </ext>
  </extLst>
</workbook>
</file>

<file path=xl/calcChain.xml><?xml version="1.0" encoding="utf-8"?>
<calcChain xmlns="http://schemas.openxmlformats.org/spreadsheetml/2006/main">
  <c r="E8" i="4" l="1"/>
  <c r="E9" i="4"/>
  <c r="E10" i="4"/>
  <c r="E11" i="4"/>
  <c r="E12" i="4"/>
  <c r="E13" i="4"/>
  <c r="E7" i="4"/>
  <c r="J7" i="3"/>
  <c r="G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H3" i="3"/>
  <c r="I3" i="3"/>
  <c r="J3" i="3"/>
  <c r="D12" i="3"/>
  <c r="C11" i="3"/>
  <c r="D11" i="3"/>
  <c r="C12" i="3"/>
  <c r="D10" i="3"/>
  <c r="C10" i="3"/>
  <c r="B12" i="3"/>
  <c r="B11" i="3"/>
  <c r="B10" i="3"/>
  <c r="E8" i="2"/>
  <c r="E9" i="2"/>
  <c r="E10" i="2"/>
  <c r="E11" i="2"/>
  <c r="E12" i="2"/>
  <c r="E7" i="2"/>
  <c r="D12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<sst xmlns="http://schemas.openxmlformats.org/spreadsheetml/2006/main" count="115" uniqueCount="67">
  <si>
    <t>c</t>
  </si>
  <si>
    <t>R.U.C 10098509804</t>
  </si>
  <si>
    <t>BOLETA DE VENTA</t>
  </si>
  <si>
    <t>001 - 0001393</t>
  </si>
  <si>
    <t>Señor(es)</t>
  </si>
  <si>
    <t>Fecha:</t>
  </si>
  <si>
    <t>Dirección:</t>
  </si>
  <si>
    <t>Doc. Ident. :</t>
  </si>
  <si>
    <t>CANTIDAD</t>
  </si>
  <si>
    <t>DESCRIPCION</t>
  </si>
  <si>
    <t>P. UNIT.</t>
  </si>
  <si>
    <t>IMPORTE</t>
  </si>
  <si>
    <t>Ibm</t>
  </si>
  <si>
    <t>Lenovo</t>
  </si>
  <si>
    <t>Dell</t>
  </si>
  <si>
    <t>Toshiba</t>
  </si>
  <si>
    <t>Acer</t>
  </si>
  <si>
    <t>Hp</t>
  </si>
  <si>
    <t>TOTAL:</t>
  </si>
  <si>
    <t>Lista de Articulos</t>
  </si>
  <si>
    <t>T.c:</t>
  </si>
  <si>
    <t>M. Ganancia:</t>
  </si>
  <si>
    <t>CODIGO</t>
  </si>
  <si>
    <t>MARGEN GANANCIA</t>
  </si>
  <si>
    <t>ARTI-001</t>
  </si>
  <si>
    <t>CORREA</t>
  </si>
  <si>
    <t>ARTI-002</t>
  </si>
  <si>
    <t>CADENA</t>
  </si>
  <si>
    <t>ARTI-003</t>
  </si>
  <si>
    <t>JEAN</t>
  </si>
  <si>
    <t>ARTI-004</t>
  </si>
  <si>
    <t>CAMISA</t>
  </si>
  <si>
    <t>ARTI-005</t>
  </si>
  <si>
    <t>POLO</t>
  </si>
  <si>
    <t>ARTI-006</t>
  </si>
  <si>
    <t>CASACA</t>
  </si>
  <si>
    <t>Ventas</t>
  </si>
  <si>
    <t>Producto 1</t>
  </si>
  <si>
    <t>Producto 2</t>
  </si>
  <si>
    <t>Producto 3</t>
  </si>
  <si>
    <t>Enero</t>
  </si>
  <si>
    <t>Febrero</t>
  </si>
  <si>
    <t>Marzo</t>
  </si>
  <si>
    <t>Impuesto Aplicable:</t>
  </si>
  <si>
    <t>IMPORTACIONES DIVERSAS S.A.</t>
  </si>
  <si>
    <t>Costo Administrativo:</t>
  </si>
  <si>
    <t>Costo Desaduanaje:</t>
  </si>
  <si>
    <t>VALOR $</t>
  </si>
  <si>
    <t>COSTO ADMINISTRATIVO</t>
  </si>
  <si>
    <t>Tarjeta Video Nvidia</t>
  </si>
  <si>
    <t xml:space="preserve"> </t>
  </si>
  <si>
    <t>Mainboard Intel</t>
  </si>
  <si>
    <t>Procesador Amd</t>
  </si>
  <si>
    <t>Disco Duro Samsung</t>
  </si>
  <si>
    <t>Monitor Viewsonic</t>
  </si>
  <si>
    <t>Teclado Logitech</t>
  </si>
  <si>
    <t>Mouse Microsoft</t>
  </si>
  <si>
    <t>Resolver:</t>
  </si>
  <si>
    <r>
      <rPr>
        <sz val="10"/>
        <rFont val="Arial"/>
      </rPr>
      <t xml:space="preserve">1) </t>
    </r>
    <r>
      <rPr>
        <b/>
        <u/>
        <sz val="10"/>
        <rFont val="Arial"/>
      </rPr>
      <t>Costo Administrativo.</t>
    </r>
    <r>
      <rPr>
        <b/>
        <sz val="10"/>
        <rFont val="Arial"/>
      </rPr>
      <t>:</t>
    </r>
    <r>
      <rPr>
        <sz val="10"/>
        <rFont val="Arial"/>
      </rPr>
      <t xml:space="preserve"> Trabajar con  la columna Valor $ y el porcentaje de Costo Administrativo.</t>
    </r>
  </si>
  <si>
    <r>
      <rPr>
        <sz val="10"/>
        <rFont val="Arial"/>
      </rPr>
      <t xml:space="preserve">2) </t>
    </r>
    <r>
      <rPr>
        <b/>
        <u/>
        <sz val="10"/>
        <rFont val="Arial"/>
      </rPr>
      <t>Costo Desaduanaje</t>
    </r>
    <r>
      <rPr>
        <b/>
        <sz val="10"/>
        <rFont val="Arial"/>
      </rPr>
      <t>:</t>
    </r>
    <r>
      <rPr>
        <sz val="10"/>
        <rFont val="Arial"/>
      </rPr>
      <t xml:space="preserve"> Trabajar con la columna Valor $  y el porcentaje de Costo Desaduanaje.</t>
    </r>
  </si>
  <si>
    <r>
      <rPr>
        <sz val="10"/>
        <rFont val="Arial"/>
      </rPr>
      <t xml:space="preserve">3) </t>
    </r>
    <r>
      <rPr>
        <b/>
        <u/>
        <sz val="10"/>
        <rFont val="Arial"/>
      </rPr>
      <t>Total</t>
    </r>
    <r>
      <rPr>
        <b/>
        <sz val="10"/>
        <rFont val="Arial"/>
      </rPr>
      <t>:</t>
    </r>
    <r>
      <rPr>
        <sz val="10"/>
        <rFont val="Arial"/>
      </rPr>
      <t xml:space="preserve"> Trabajar con la columna Valor $,  columna Costo Admin. ,  columna Costo Desad.</t>
    </r>
  </si>
  <si>
    <r>
      <rPr>
        <sz val="10"/>
        <rFont val="Arial"/>
      </rPr>
      <t xml:space="preserve">4) </t>
    </r>
    <r>
      <rPr>
        <b/>
        <u/>
        <sz val="10"/>
        <rFont val="Arial"/>
      </rPr>
      <t>Valor Unitario</t>
    </r>
    <r>
      <rPr>
        <b/>
        <sz val="10"/>
        <rFont val="Arial"/>
      </rPr>
      <t>:</t>
    </r>
    <r>
      <rPr>
        <sz val="10"/>
        <rFont val="Arial"/>
      </rPr>
      <t xml:space="preserve"> Trabajar con la columna Total y la columna Cantidad.</t>
    </r>
  </si>
  <si>
    <t>PRECIO COSTO</t>
  </si>
  <si>
    <t>F. INGRESO</t>
  </si>
  <si>
    <t>CODIGO2</t>
  </si>
  <si>
    <t>DESCRIPCION3</t>
  </si>
  <si>
    <t>CANTIDAD4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</si>
</sst>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_-&quot;S/&quot;* #,##0.00_-;\-&quot;S/&quot;* #,##0.00_-;_-&quot;S/&quot;* &quot;-&quot;??_-;_-@"/>
  </numFmts>
  <fonts count="1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i/>
      <u/>
      <sz val="10"/>
      <color rgb="FF000000"/>
      <name val="Arial"/>
    </font>
    <font>
      <sz val="10"/>
      <color rgb="FF008080"/>
      <name val="Arial"/>
    </font>
    <font>
      <b/>
      <i/>
      <sz val="10"/>
      <color rgb="FF00808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u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6100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6DDE8"/>
        <bgColor rgb="FFB6DDE8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46E5"/>
        <bgColor indexed="64"/>
      </patternFill>
    </fill>
    <fill>
      <patternFill patternType="solid">
        <fgColor rgb="FF090B1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indexed="64"/>
      </right>
      <top style="medium">
        <color rgb="FF1F497D"/>
      </top>
      <bottom style="medium">
        <color rgb="FF1F497D"/>
      </bottom>
      <diagonal/>
    </border>
    <border>
      <left style="medium">
        <color indexed="64"/>
      </left>
      <right style="medium">
        <color rgb="FF1F497D"/>
      </right>
      <top style="medium">
        <color rgb="FF1F497D"/>
      </top>
      <bottom style="medium">
        <color indexed="64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indexed="64"/>
      </bottom>
      <diagonal/>
    </border>
    <border>
      <left style="medium">
        <color rgb="FF1F497D"/>
      </left>
      <right style="medium">
        <color indexed="64"/>
      </right>
      <top style="medium">
        <color rgb="FF1F497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1F497D"/>
      </right>
      <top/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 style="medium">
        <color rgb="FF1F497D"/>
      </left>
      <right style="medium">
        <color indexed="64"/>
      </right>
      <top/>
      <bottom style="medium">
        <color rgb="FF1F497D"/>
      </bottom>
      <diagonal/>
    </border>
    <border>
      <left style="medium">
        <color indexed="64"/>
      </left>
      <right style="medium">
        <color rgb="FF1F497D"/>
      </right>
      <top style="medium">
        <color indexed="64"/>
      </top>
      <bottom style="medium">
        <color indexed="64"/>
      </bottom>
      <diagonal/>
    </border>
    <border>
      <left style="medium">
        <color rgb="FF1F497D"/>
      </left>
      <right style="medium">
        <color rgb="FF1F497D"/>
      </right>
      <top style="medium">
        <color indexed="64"/>
      </top>
      <bottom style="medium">
        <color indexed="64"/>
      </bottom>
      <diagonal/>
    </border>
    <border>
      <left style="medium">
        <color rgb="FF1F497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1F497D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0" fontId="2" fillId="0" borderId="0" xfId="0" applyFont="1"/>
    <xf numFmtId="9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4" borderId="7" xfId="0" applyFont="1" applyFill="1" applyBorder="1" applyAlignment="1">
      <alignment horizontal="left" vertical="center" wrapText="1"/>
    </xf>
    <xf numFmtId="10" fontId="0" fillId="4" borderId="7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/>
    </xf>
    <xf numFmtId="0" fontId="0" fillId="6" borderId="9" xfId="0" applyFont="1" applyFill="1" applyBorder="1"/>
    <xf numFmtId="0" fontId="0" fillId="6" borderId="9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 vertical="center"/>
    </xf>
    <xf numFmtId="14" fontId="1" fillId="4" borderId="8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4" fontId="1" fillId="4" borderId="14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14" fontId="1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right"/>
    </xf>
    <xf numFmtId="9" fontId="10" fillId="3" borderId="17" xfId="0" applyNumberFormat="1" applyFont="1" applyFill="1" applyBorder="1"/>
    <xf numFmtId="2" fontId="11" fillId="3" borderId="18" xfId="0" applyNumberFormat="1" applyFont="1" applyFill="1" applyBorder="1"/>
    <xf numFmtId="0" fontId="2" fillId="4" borderId="18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" fillId="0" borderId="0" xfId="0" applyFont="1" applyFill="1"/>
    <xf numFmtId="0" fontId="2" fillId="0" borderId="29" xfId="0" applyFont="1" applyFill="1" applyBorder="1" applyAlignment="1">
      <alignment horizontal="left" vertical="top" wrapText="1"/>
    </xf>
    <xf numFmtId="0" fontId="12" fillId="7" borderId="35" xfId="0" applyFont="1" applyFill="1" applyBorder="1" applyAlignment="1">
      <alignment horizontal="left" vertical="center" wrapText="1"/>
    </xf>
    <xf numFmtId="0" fontId="12" fillId="7" borderId="36" xfId="0" applyFont="1" applyFill="1" applyBorder="1" applyAlignment="1">
      <alignment horizontal="left" vertical="center" wrapText="1"/>
    </xf>
    <xf numFmtId="9" fontId="10" fillId="0" borderId="26" xfId="0" applyNumberFormat="1" applyFont="1" applyFill="1" applyBorder="1"/>
    <xf numFmtId="9" fontId="10" fillId="0" borderId="27" xfId="0" applyNumberFormat="1" applyFont="1" applyFill="1" applyBorder="1"/>
    <xf numFmtId="9" fontId="10" fillId="0" borderId="28" xfId="0" applyNumberFormat="1" applyFont="1" applyFill="1" applyBorder="1"/>
    <xf numFmtId="165" fontId="13" fillId="0" borderId="33" xfId="0" applyNumberFormat="1" applyFont="1" applyFill="1" applyBorder="1" applyAlignment="1">
      <alignment horizontal="center" vertical="center" wrapText="1"/>
    </xf>
    <xf numFmtId="165" fontId="13" fillId="0" borderId="7" xfId="0" applyNumberFormat="1" applyFont="1" applyFill="1" applyBorder="1" applyAlignment="1">
      <alignment horizontal="center" vertical="center" wrapText="1"/>
    </xf>
    <xf numFmtId="165" fontId="13" fillId="0" borderId="30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 wrapText="1"/>
    </xf>
    <xf numFmtId="165" fontId="13" fillId="0" borderId="31" xfId="0" applyNumberFormat="1" applyFont="1" applyFill="1" applyBorder="1" applyAlignment="1">
      <alignment horizontal="center" vertical="center" wrapText="1"/>
    </xf>
    <xf numFmtId="165" fontId="13" fillId="0" borderId="32" xfId="0" applyNumberFormat="1" applyFont="1" applyFill="1" applyBorder="1" applyAlignment="1">
      <alignment horizontal="center" vertical="center" wrapText="1"/>
    </xf>
    <xf numFmtId="165" fontId="13" fillId="0" borderId="37" xfId="0" applyNumberFormat="1" applyFont="1" applyFill="1" applyBorder="1" applyAlignment="1">
      <alignment horizontal="center" vertical="center" wrapText="1"/>
    </xf>
    <xf numFmtId="165" fontId="13" fillId="0" borderId="38" xfId="0" applyNumberFormat="1" applyFont="1" applyFill="1" applyBorder="1" applyAlignment="1">
      <alignment horizontal="center" vertical="center" wrapText="1"/>
    </xf>
    <xf numFmtId="0" fontId="12" fillId="7" borderId="39" xfId="0" applyFont="1" applyFill="1" applyBorder="1" applyAlignment="1">
      <alignment horizontal="left" vertical="center" wrapText="1"/>
    </xf>
    <xf numFmtId="165" fontId="13" fillId="0" borderId="40" xfId="0" applyNumberFormat="1" applyFont="1" applyFill="1" applyBorder="1" applyAlignment="1">
      <alignment horizontal="center" vertical="center" wrapText="1"/>
    </xf>
    <xf numFmtId="165" fontId="13" fillId="0" borderId="41" xfId="0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2" fillId="7" borderId="43" xfId="0" applyFont="1" applyFill="1" applyBorder="1" applyAlignment="1">
      <alignment horizontal="center" vertical="center" wrapText="1"/>
    </xf>
    <xf numFmtId="0" fontId="12" fillId="7" borderId="44" xfId="0" applyFont="1" applyFill="1" applyBorder="1" applyAlignment="1">
      <alignment horizontal="center" vertical="center" wrapText="1"/>
    </xf>
    <xf numFmtId="165" fontId="13" fillId="0" borderId="45" xfId="0" applyNumberFormat="1" applyFont="1" applyFill="1" applyBorder="1" applyAlignment="1">
      <alignment horizontal="center" vertical="center" wrapText="1"/>
    </xf>
    <xf numFmtId="165" fontId="13" fillId="0" borderId="46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8" borderId="42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4" fillId="9" borderId="39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2" fillId="0" borderId="5" xfId="0" quotePrefix="1" applyFont="1" applyBorder="1" applyAlignment="1">
      <alignment horizontal="center"/>
    </xf>
    <xf numFmtId="0" fontId="3" fillId="0" borderId="6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10" borderId="50" xfId="0" applyFont="1" applyFill="1" applyBorder="1" applyAlignment="1">
      <alignment horizontal="center" vertical="center" wrapText="1"/>
    </xf>
    <xf numFmtId="0" fontId="10" fillId="10" borderId="49" xfId="0" applyFont="1" applyFill="1" applyBorder="1" applyAlignment="1">
      <alignment horizontal="center" vertical="center" wrapText="1"/>
    </xf>
    <xf numFmtId="0" fontId="15" fillId="11" borderId="50" xfId="0" applyFont="1" applyFill="1" applyBorder="1" applyAlignment="1">
      <alignment horizontal="center"/>
    </xf>
    <xf numFmtId="0" fontId="15" fillId="11" borderId="50" xfId="0" applyFont="1" applyFill="1" applyBorder="1"/>
    <xf numFmtId="0" fontId="15" fillId="11" borderId="50" xfId="0" applyFont="1" applyFill="1" applyBorder="1" applyAlignment="1">
      <alignment horizontal="right"/>
    </xf>
    <xf numFmtId="1" fontId="15" fillId="11" borderId="50" xfId="0" applyNumberFormat="1" applyFont="1" applyFill="1" applyBorder="1" applyAlignment="1">
      <alignment horizontal="right"/>
    </xf>
    <xf numFmtId="0" fontId="15" fillId="11" borderId="50" xfId="0" applyFont="1" applyFill="1" applyBorder="1" applyAlignment="1"/>
    <xf numFmtId="0" fontId="15" fillId="11" borderId="49" xfId="0" applyFont="1" applyFill="1" applyBorder="1" applyAlignment="1">
      <alignment horizontal="right"/>
    </xf>
    <xf numFmtId="0" fontId="15" fillId="10" borderId="50" xfId="0" applyFont="1" applyFill="1" applyBorder="1" applyAlignment="1">
      <alignment horizontal="center"/>
    </xf>
    <xf numFmtId="0" fontId="15" fillId="10" borderId="50" xfId="0" applyFont="1" applyFill="1" applyBorder="1"/>
    <xf numFmtId="0" fontId="15" fillId="10" borderId="50" xfId="0" applyFont="1" applyFill="1" applyBorder="1" applyAlignment="1">
      <alignment horizontal="right"/>
    </xf>
    <xf numFmtId="0" fontId="15" fillId="10" borderId="50" xfId="0" applyFont="1" applyFill="1" applyBorder="1" applyAlignment="1"/>
    <xf numFmtId="0" fontId="15" fillId="10" borderId="49" xfId="0" applyFont="1" applyFill="1" applyBorder="1" applyAlignment="1">
      <alignment horizontal="right"/>
    </xf>
    <xf numFmtId="0" fontId="15" fillId="11" borderId="48" xfId="0" applyFont="1" applyFill="1" applyBorder="1" applyAlignment="1">
      <alignment horizontal="center"/>
    </xf>
    <xf numFmtId="0" fontId="15" fillId="11" borderId="48" xfId="0" applyFont="1" applyFill="1" applyBorder="1"/>
    <xf numFmtId="0" fontId="15" fillId="11" borderId="48" xfId="0" applyFont="1" applyFill="1" applyBorder="1" applyAlignment="1">
      <alignment horizontal="right"/>
    </xf>
    <xf numFmtId="0" fontId="15" fillId="11" borderId="48" xfId="0" applyFont="1" applyFill="1" applyBorder="1" applyAlignment="1"/>
    <xf numFmtId="0" fontId="15" fillId="11" borderId="4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0B10"/>
      <color rgb="FF4F4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10" zoomScaleNormal="110" workbookViewId="0">
      <selection activeCell="D12" sqref="D12"/>
    </sheetView>
  </sheetViews>
  <sheetFormatPr defaultColWidth="14.42578125" defaultRowHeight="15" customHeight="1" x14ac:dyDescent="0.2"/>
  <cols>
    <col min="1" max="1" width="11.42578125" customWidth="1"/>
    <col min="2" max="2" width="17.7109375" customWidth="1"/>
    <col min="3" max="3" width="13.42578125" customWidth="1"/>
    <col min="4" max="4" width="13.85546875" customWidth="1"/>
    <col min="5" max="5" width="14.42578125" customWidth="1"/>
    <col min="6" max="6" width="11.42578125" customWidth="1"/>
    <col min="7" max="26" width="10.7109375" customWidth="1"/>
  </cols>
  <sheetData>
    <row r="1" spans="1:26" ht="12.75" customHeight="1" x14ac:dyDescent="0.2">
      <c r="A1" s="1" t="s">
        <v>0</v>
      </c>
      <c r="B1" s="2"/>
      <c r="C1" s="88" t="s">
        <v>1</v>
      </c>
      <c r="D1" s="8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90" t="s">
        <v>2</v>
      </c>
      <c r="D2" s="9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2"/>
      <c r="C3" s="92" t="s">
        <v>3</v>
      </c>
      <c r="D3" s="9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 t="s">
        <v>4</v>
      </c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 t="s">
        <v>6</v>
      </c>
      <c r="B5" s="2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3" t="s">
        <v>8</v>
      </c>
      <c r="B6" s="3" t="s">
        <v>9</v>
      </c>
      <c r="C6" s="3" t="s">
        <v>10</v>
      </c>
      <c r="D6" s="3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">
        <v>5</v>
      </c>
      <c r="B7" s="5" t="s">
        <v>12</v>
      </c>
      <c r="C7" s="6">
        <v>2600</v>
      </c>
      <c r="D7" s="6">
        <f>A7*C7</f>
        <v>13000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4">
        <v>6</v>
      </c>
      <c r="B8" s="5" t="s">
        <v>13</v>
      </c>
      <c r="C8" s="6">
        <v>2500</v>
      </c>
      <c r="D8" s="6">
        <f t="shared" ref="D8:D11" si="0">A8*C8</f>
        <v>15000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4">
        <v>8</v>
      </c>
      <c r="B9" s="5" t="s">
        <v>14</v>
      </c>
      <c r="C9" s="6">
        <v>2100</v>
      </c>
      <c r="D9" s="6">
        <f t="shared" si="0"/>
        <v>16800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>
        <v>4</v>
      </c>
      <c r="B10" s="5" t="s">
        <v>15</v>
      </c>
      <c r="C10" s="6">
        <v>2200</v>
      </c>
      <c r="D10" s="6">
        <f t="shared" si="0"/>
        <v>8800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4">
        <v>6</v>
      </c>
      <c r="B11" s="5" t="s">
        <v>16</v>
      </c>
      <c r="C11" s="6">
        <v>2000</v>
      </c>
      <c r="D11" s="6">
        <f t="shared" si="0"/>
        <v>12000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">
        <v>5</v>
      </c>
      <c r="B12" s="5" t="s">
        <v>17</v>
      </c>
      <c r="C12" s="6">
        <v>2250</v>
      </c>
      <c r="D12" s="6">
        <f>A12*C12</f>
        <v>11250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7" t="s">
        <v>18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C1:D1"/>
    <mergeCell ref="C2:D2"/>
    <mergeCell ref="C3:D3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zoomScale="110" zoomScaleNormal="110" workbookViewId="0">
      <selection activeCell="B4" sqref="B4"/>
    </sheetView>
  </sheetViews>
  <sheetFormatPr defaultColWidth="14.42578125" defaultRowHeight="15" customHeight="1" x14ac:dyDescent="0.2"/>
  <cols>
    <col min="1" max="1" width="11.5703125" customWidth="1"/>
    <col min="2" max="2" width="14.7109375" bestFit="1" customWidth="1"/>
    <col min="3" max="3" width="12.28515625" bestFit="1" customWidth="1"/>
    <col min="4" max="4" width="16.28515625" bestFit="1" customWidth="1"/>
    <col min="5" max="5" width="20.140625" bestFit="1" customWidth="1"/>
    <col min="6" max="6" width="13.7109375" customWidth="1"/>
    <col min="7" max="7" width="5.85546875" customWidth="1"/>
    <col min="8" max="8" width="14.42578125" customWidth="1"/>
    <col min="9" max="23" width="11.42578125" customWidth="1"/>
    <col min="24" max="24" width="10.7109375" customWidth="1"/>
  </cols>
  <sheetData>
    <row r="1" spans="1:24" ht="12.75" customHeight="1" x14ac:dyDescent="0.2">
      <c r="A1" s="94" t="s">
        <v>19</v>
      </c>
      <c r="B1" s="94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2.75" customHeight="1" thickBo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2.75" customHeight="1" thickBot="1" x14ac:dyDescent="0.25">
      <c r="A3" s="40" t="s">
        <v>20</v>
      </c>
      <c r="B3" s="43">
        <v>2.95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2.75" customHeight="1" thickBot="1" x14ac:dyDescent="0.25">
      <c r="A4" s="41" t="s">
        <v>21</v>
      </c>
      <c r="B4" s="42">
        <v>0.45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2.75" customHeight="1" thickBot="1" x14ac:dyDescent="0.25">
      <c r="A5" s="11"/>
      <c r="B5" s="12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2.75" customHeight="1" thickBot="1" x14ac:dyDescent="0.25">
      <c r="A6" s="36" t="s">
        <v>22</v>
      </c>
      <c r="B6" s="37" t="s">
        <v>9</v>
      </c>
      <c r="C6" s="38" t="s">
        <v>63</v>
      </c>
      <c r="D6" s="39" t="s">
        <v>62</v>
      </c>
      <c r="E6" s="44" t="s">
        <v>23</v>
      </c>
      <c r="F6" s="13"/>
      <c r="G6" s="13"/>
      <c r="H6" s="13"/>
      <c r="I6" s="1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0"/>
    </row>
    <row r="7" spans="1:24" ht="12.75" customHeight="1" thickBot="1" x14ac:dyDescent="0.25">
      <c r="A7" s="32" t="s">
        <v>24</v>
      </c>
      <c r="B7" s="33" t="s">
        <v>25</v>
      </c>
      <c r="C7" s="34">
        <v>42318</v>
      </c>
      <c r="D7" s="35">
        <v>30</v>
      </c>
      <c r="E7" s="45">
        <f>+D7*$B$4</f>
        <v>13.5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2.75" customHeight="1" thickBot="1" x14ac:dyDescent="0.25">
      <c r="A8" s="26" t="s">
        <v>26</v>
      </c>
      <c r="B8" s="24" t="s">
        <v>27</v>
      </c>
      <c r="C8" s="25">
        <v>42136</v>
      </c>
      <c r="D8" s="30">
        <v>60</v>
      </c>
      <c r="E8" s="45">
        <f t="shared" ref="E8:E12" si="0">+D8*$B$4</f>
        <v>27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2.75" customHeight="1" thickBot="1" x14ac:dyDescent="0.25">
      <c r="A9" s="26" t="s">
        <v>28</v>
      </c>
      <c r="B9" s="24" t="s">
        <v>29</v>
      </c>
      <c r="C9" s="25">
        <v>42350</v>
      </c>
      <c r="D9" s="30">
        <v>80</v>
      </c>
      <c r="E9" s="45">
        <f t="shared" si="0"/>
        <v>36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2.75" customHeight="1" thickBot="1" x14ac:dyDescent="0.25">
      <c r="A10" s="26" t="s">
        <v>30</v>
      </c>
      <c r="B10" s="24" t="s">
        <v>31</v>
      </c>
      <c r="C10" s="25">
        <v>42068</v>
      </c>
      <c r="D10" s="30">
        <v>60</v>
      </c>
      <c r="E10" s="45">
        <f t="shared" si="0"/>
        <v>27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2.75" customHeight="1" thickBot="1" x14ac:dyDescent="0.25">
      <c r="A11" s="26" t="s">
        <v>32</v>
      </c>
      <c r="B11" s="24" t="s">
        <v>33</v>
      </c>
      <c r="C11" s="25">
        <v>42018</v>
      </c>
      <c r="D11" s="30">
        <v>40</v>
      </c>
      <c r="E11" s="45">
        <f t="shared" si="0"/>
        <v>18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2.75" customHeight="1" thickBot="1" x14ac:dyDescent="0.25">
      <c r="A12" s="27" t="s">
        <v>34</v>
      </c>
      <c r="B12" s="28" t="s">
        <v>35</v>
      </c>
      <c r="C12" s="29">
        <v>42210</v>
      </c>
      <c r="D12" s="31">
        <v>50</v>
      </c>
      <c r="E12" s="46">
        <f t="shared" si="0"/>
        <v>22.5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2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2.75" customHeight="1" x14ac:dyDescent="0.2">
      <c r="A15" s="10"/>
      <c r="B15" s="10"/>
      <c r="C15" s="10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2.75" customHeight="1" x14ac:dyDescent="0.2">
      <c r="A16" s="10"/>
      <c r="B16" s="12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4"/>
      <c r="B17" s="10"/>
      <c r="C17" s="15"/>
      <c r="D17" s="12"/>
      <c r="E17" s="12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6"/>
      <c r="B18" s="16"/>
      <c r="C18" s="16"/>
      <c r="D18" s="16"/>
      <c r="E18" s="16"/>
      <c r="F18" s="17"/>
      <c r="G18" s="1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0"/>
      <c r="T18" s="10"/>
      <c r="U18" s="10"/>
      <c r="V18" s="10"/>
      <c r="W18" s="10"/>
      <c r="X18" s="10"/>
    </row>
    <row r="19" spans="1:24" ht="12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0"/>
      <c r="T19" s="10"/>
      <c r="U19" s="10"/>
      <c r="V19" s="10"/>
      <c r="W19" s="10"/>
      <c r="X19" s="10"/>
    </row>
    <row r="20" spans="1:24" ht="12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0"/>
      <c r="T20" s="10"/>
      <c r="U20" s="10"/>
      <c r="V20" s="10"/>
      <c r="W20" s="10"/>
      <c r="X20" s="10"/>
    </row>
    <row r="21" spans="1:24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1:24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1:24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1:24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1:24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1:24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1:24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1:24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1:24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1:24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24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1:24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1:24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24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1:24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24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24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1:24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24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24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1:24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1:24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1:24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1:24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1:24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1:24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1:24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1:24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1:24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1:24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1:24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1:24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1:24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1:24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1:24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1:24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1:24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1:24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1:24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1:24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1:24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1:24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1:24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spans="1:24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spans="1:24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spans="1:24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spans="1:24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spans="1:24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spans="1:24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spans="1:24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spans="1:24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spans="1:24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spans="1:24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spans="1:24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spans="1:24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spans="1:24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spans="1:24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spans="1:24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spans="1:24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spans="1:24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spans="1:24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spans="1:24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spans="1:24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spans="1:24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spans="1:24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spans="1:24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spans="1:24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spans="1:24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spans="1:24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spans="1:24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spans="1:24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spans="1:24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spans="1:24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spans="1:24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spans="1:24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spans="1:24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spans="1:24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spans="1:24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spans="1:24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spans="1:24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spans="1:24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spans="1:24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spans="1:24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spans="1:24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spans="1:24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spans="1:24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spans="1:24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spans="1:24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spans="1:24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spans="1:24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spans="1:24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spans="1:24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spans="1:24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spans="1:24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spans="1:24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spans="1:24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spans="1:24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spans="1:24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spans="1:24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spans="1:24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spans="1:24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spans="1:24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spans="1:24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spans="1:24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spans="1:24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spans="1:24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spans="1:24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spans="1:24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spans="1:24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spans="1:24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1:24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spans="1:24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spans="1:24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spans="1:24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spans="1:24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spans="1:24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spans="1:24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spans="1:24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spans="1:24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1:24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4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1:24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1:24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spans="1:24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spans="1:24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spans="1:24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spans="1:24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spans="1:24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spans="1:24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spans="1:24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spans="1:24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1:24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1:24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1:24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1:24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1:24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1:24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1:24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spans="1:24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spans="1:24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1:24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1:24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1:24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1:24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1:24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1:24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1:24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1:24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spans="1:24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spans="1:24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1:24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spans="1:24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1:24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1:24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spans="1:24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1:24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1:24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spans="1:24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spans="1:24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1:24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spans="1:24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spans="1:24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spans="1:24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spans="1:24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spans="1:24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1:24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spans="1:24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1:24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1:24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spans="1:24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1:24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spans="1:24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spans="1:24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1:24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1:24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1:24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1:24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spans="1:24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1:24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1:24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spans="1:24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spans="1:24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1:24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1:24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spans="1:24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spans="1:24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spans="1:24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1:24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1:24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spans="1:24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spans="1:24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spans="1:24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pans="1:24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spans="1:24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spans="1:24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spans="1:24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spans="1:24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spans="1:24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spans="1:24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spans="1:24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spans="1:24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spans="1:24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spans="1:24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spans="1:24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spans="1:24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spans="1:24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spans="1:24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spans="1:24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spans="1:24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spans="1:24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spans="1:24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spans="1:24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spans="1:24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spans="1:24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spans="1:24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spans="1:24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spans="1:24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spans="1:24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spans="1:24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spans="1:24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spans="1:24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spans="1:24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spans="1:24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spans="1:24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spans="1:24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spans="1:24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spans="1:24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spans="1:24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spans="1:24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spans="1:24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spans="1:24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spans="1:24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spans="1:24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spans="1:24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spans="1:24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spans="1:24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spans="1:24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spans="1:24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spans="1:24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spans="1:24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spans="1:24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spans="1:24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spans="1:24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spans="1:24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spans="1:24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spans="1:24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spans="1:24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spans="1:24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spans="1:24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spans="1:24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spans="1:24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spans="1:24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spans="1:24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spans="1:24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spans="1:24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spans="1:24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spans="1:24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spans="1:24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spans="1:24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spans="1:24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spans="1:24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spans="1:24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spans="1:24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spans="1:24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spans="1:24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spans="1:24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spans="1:24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spans="1:24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spans="1:24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spans="1:24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spans="1:24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spans="1:24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spans="1:24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spans="1:24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spans="1:24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spans="1:24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spans="1:24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spans="1:24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spans="1:24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spans="1:24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spans="1:24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spans="1:24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spans="1:24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spans="1:24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spans="1:24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spans="1:24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spans="1:24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spans="1:24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spans="1:24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spans="1:24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spans="1:24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spans="1:24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spans="1:24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spans="1:24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spans="1:24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spans="1:24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spans="1:24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spans="1:24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spans="1:24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spans="1:24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spans="1:24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spans="1:24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spans="1:24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spans="1:24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spans="1:24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spans="1:24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spans="1:24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spans="1:24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spans="1:24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spans="1:24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spans="1:24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spans="1:24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spans="1:24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spans="1:24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spans="1:24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spans="1:24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spans="1:24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spans="1:24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spans="1:24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spans="1:24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spans="1:24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spans="1:24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spans="1:24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spans="1:24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spans="1:24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spans="1:24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spans="1:24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spans="1:24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spans="1:24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spans="1:24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spans="1:24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spans="1:24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spans="1:24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spans="1:24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spans="1:24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spans="1:24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spans="1:24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spans="1:24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spans="1:24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spans="1:24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spans="1:24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spans="1:24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spans="1:24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spans="1:24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spans="1:24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spans="1:24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spans="1:24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spans="1:24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spans="1:24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spans="1:24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spans="1:24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spans="1:24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spans="1:24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spans="1:24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spans="1:24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spans="1:24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spans="1:24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spans="1:24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spans="1:24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spans="1:24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spans="1:24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spans="1:24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spans="1:24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spans="1:24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spans="1:24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spans="1:24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spans="1:24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spans="1:24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spans="1:24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spans="1:24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spans="1:24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spans="1:24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spans="1:24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spans="1:24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spans="1:24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spans="1:24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spans="1:24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spans="1:24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spans="1:24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spans="1:24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spans="1:24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spans="1:24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spans="1:24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spans="1:24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spans="1:24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spans="1:24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spans="1:24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spans="1:24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spans="1:24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spans="1:24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spans="1:24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spans="1:24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spans="1:24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spans="1:24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spans="1:24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spans="1:24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spans="1:24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spans="1:24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spans="1:24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spans="1:24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spans="1:24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spans="1:24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spans="1:24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spans="1:24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spans="1:24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1:24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spans="1:24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spans="1:24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spans="1:24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spans="1:24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spans="1:24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spans="1:24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spans="1:24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spans="1:24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spans="1:24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spans="1:24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spans="1:24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spans="1:24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spans="1:24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spans="1:24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spans="1:24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spans="1:24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spans="1:24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spans="1:24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spans="1:24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spans="1:24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spans="1:24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spans="1:24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spans="1:24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spans="1:24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spans="1:24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spans="1:24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spans="1:24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spans="1:24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spans="1:24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spans="1:24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spans="1:24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1:24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1:24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spans="1:24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spans="1:24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spans="1:24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spans="1:24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spans="1:24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spans="1:24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spans="1:24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spans="1:24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spans="1:24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spans="1:24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spans="1:24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spans="1:24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spans="1:24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spans="1:24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spans="1:24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spans="1:24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spans="1:24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spans="1:24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spans="1:24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spans="1:24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spans="1:24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spans="1:24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spans="1:24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spans="1:24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spans="1:24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spans="1:24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spans="1:24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spans="1:24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spans="1:24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spans="1:24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spans="1:24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spans="1:24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spans="1:24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spans="1:24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spans="1:24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spans="1:24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spans="1:24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spans="1:24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spans="1:24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spans="1:24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spans="1:24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spans="1:24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spans="1:24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spans="1:24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spans="1:24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spans="1:24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spans="1:24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spans="1:24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spans="1:24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spans="1:24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spans="1:24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spans="1:24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spans="1:24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spans="1:24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spans="1:24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spans="1:24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spans="1:24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spans="1:24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spans="1:24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spans="1:24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spans="1:24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spans="1:24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spans="1:24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spans="1:24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spans="1:24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spans="1:24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spans="1:24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spans="1:24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spans="1:24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spans="1:24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spans="1:24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spans="1:24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spans="1:24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spans="1:24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spans="1:24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spans="1:24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spans="1:24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spans="1:24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spans="1:24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spans="1:24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spans="1:24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spans="1:24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spans="1:24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spans="1:24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spans="1:24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spans="1:24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spans="1:24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spans="1:24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spans="1:24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spans="1:24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spans="1:24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spans="1:24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spans="1:24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spans="1:24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spans="1:24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spans="1:24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spans="1:24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spans="1:24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spans="1:24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spans="1:24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spans="1:24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spans="1:24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spans="1:24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spans="1:24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spans="1:24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spans="1:24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spans="1:24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spans="1:24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spans="1:24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spans="1:24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spans="1:24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spans="1:24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spans="1:24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spans="1:24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spans="1:24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spans="1:24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spans="1:24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spans="1:24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spans="1:24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spans="1:24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spans="1:24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spans="1:24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spans="1:24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spans="1:24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spans="1:24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spans="1:24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spans="1:24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spans="1:24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spans="1:24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spans="1:24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spans="1:24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spans="1:24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spans="1:24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spans="1:24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spans="1:24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spans="1:24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spans="1:24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spans="1:24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spans="1:24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spans="1:24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spans="1:24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spans="1:24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spans="1:24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spans="1:24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spans="1:24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spans="1:24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spans="1:24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spans="1:24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spans="1:24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spans="1:24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spans="1:24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spans="1:24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spans="1:24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spans="1:24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spans="1:24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spans="1:24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spans="1:24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spans="1:24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spans="1:24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spans="1:24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spans="1:24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spans="1:24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spans="1:24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spans="1:24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spans="1:24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spans="1:24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spans="1:24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spans="1:24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spans="1:24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spans="1:24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spans="1:24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spans="1:24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spans="1:24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spans="1:24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spans="1:24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spans="1:24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spans="1:24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spans="1:24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spans="1:24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spans="1:24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spans="1:24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spans="1:24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spans="1:24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spans="1:24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spans="1:24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spans="1:24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spans="1:24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spans="1:24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spans="1:24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spans="1:24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spans="1:24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spans="1:24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spans="1:24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spans="1:24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spans="1:24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spans="1:24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spans="1:24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spans="1:24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spans="1:24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spans="1:24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spans="1:24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spans="1:24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spans="1:24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spans="1:24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spans="1:24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spans="1:24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spans="1:24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spans="1:24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spans="1:24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spans="1:24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spans="1:24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spans="1:24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spans="1:24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spans="1:24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spans="1:24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spans="1:24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spans="1:24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spans="1:24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spans="1:24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spans="1:24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spans="1:24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spans="1:24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spans="1:24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spans="1:24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spans="1:24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spans="1:24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spans="1:24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spans="1:24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spans="1:24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spans="1:24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spans="1:24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spans="1:24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spans="1:24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spans="1:24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spans="1:24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spans="1:24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spans="1:24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spans="1:24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spans="1:24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spans="1:24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spans="1:24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spans="1:24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spans="1:24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spans="1:24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spans="1:24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spans="1:24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spans="1:24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spans="1:24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spans="1:24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spans="1:24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spans="1:24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spans="1:24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spans="1:24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spans="1:24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spans="1:24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spans="1:24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spans="1:24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spans="1:24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spans="1:24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spans="1:24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spans="1:24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spans="1:24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spans="1:24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spans="1:24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spans="1:24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spans="1:24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spans="1:24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spans="1:24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spans="1:24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spans="1:24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spans="1:24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spans="1:24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spans="1:24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spans="1:24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spans="1:24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spans="1:24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spans="1:24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spans="1:24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spans="1:24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spans="1:24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spans="1:24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spans="1:24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spans="1:24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spans="1:24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spans="1:24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spans="1:24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spans="1:24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spans="1:24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spans="1:24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spans="1:24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spans="1:24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spans="1:24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spans="1:24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spans="1:24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spans="1:24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spans="1:24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spans="1:24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spans="1:24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spans="1:24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spans="1:24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spans="1:24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spans="1:24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spans="1:24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spans="1:24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spans="1:24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spans="1:24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spans="1:24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spans="1:24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spans="1:24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spans="1:24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spans="1:24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spans="1:24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spans="1:24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spans="1:24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spans="1:24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spans="1:24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spans="1:24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spans="1:24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spans="1:24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spans="1:24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spans="1:24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spans="1:24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spans="1:24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spans="1:24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spans="1:24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spans="1:24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spans="1:24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spans="1:24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spans="1:24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spans="1:24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spans="1:24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spans="1:24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spans="1:24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spans="1:24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spans="1:24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spans="1:24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spans="1:24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spans="1:24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spans="1:24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spans="1:24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spans="1:24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spans="1:24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spans="1:24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spans="1:24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spans="1:24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spans="1:24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spans="1:24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spans="1:24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spans="1:24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spans="1:24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spans="1:24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spans="1:24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spans="1:24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spans="1:24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spans="1:24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spans="1:24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spans="1:24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spans="1:24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spans="1:24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spans="1:24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spans="1:24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spans="1:24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spans="1:24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spans="1:24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spans="1:24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spans="1:24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spans="1:24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spans="1:24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spans="1:24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spans="1:24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spans="1:24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spans="1:24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spans="1:24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spans="1:24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spans="1:24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spans="1:24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spans="1:24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spans="1:24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spans="1:24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spans="1:24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spans="1:24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spans="1:24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spans="1:24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spans="1:24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spans="1:24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spans="1:24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spans="1:24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spans="1:24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spans="1:24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spans="1:24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spans="1:24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spans="1:24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spans="1:24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spans="1:24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spans="1:24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spans="1:24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spans="1:24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spans="1:24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spans="1:24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spans="1:24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spans="1:24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spans="1:24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spans="1:24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spans="1:24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spans="1:24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spans="1:24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spans="1:24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spans="1:24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spans="1:24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spans="1:24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spans="1:24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spans="1:24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spans="1:24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spans="1:24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spans="1:24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mergeCells count="1">
    <mergeCell ref="A1:B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showGridLines="0" topLeftCell="F1" zoomScale="130" zoomScaleNormal="130" workbookViewId="0">
      <selection activeCell="L8" sqref="L8"/>
    </sheetView>
  </sheetViews>
  <sheetFormatPr defaultColWidth="14.42578125" defaultRowHeight="15" customHeight="1" x14ac:dyDescent="0.2"/>
  <cols>
    <col min="1" max="4" width="11.42578125" customWidth="1"/>
    <col min="5" max="5" width="10.7109375" customWidth="1"/>
    <col min="6" max="6" width="3.28515625" customWidth="1"/>
    <col min="7" max="10" width="8.7109375" customWidth="1"/>
    <col min="11" max="24" width="10.7109375" customWidth="1"/>
  </cols>
  <sheetData>
    <row r="1" spans="1:24" ht="15" customHeight="1" thickBot="1" x14ac:dyDescent="0.25"/>
    <row r="2" spans="1:24" ht="12.75" customHeight="1" thickBot="1" x14ac:dyDescent="0.25">
      <c r="A2" s="71" t="s">
        <v>36</v>
      </c>
      <c r="B2" s="66" t="s">
        <v>37</v>
      </c>
      <c r="C2" s="67" t="s">
        <v>38</v>
      </c>
      <c r="D2" s="68" t="s">
        <v>39</v>
      </c>
      <c r="E2" s="2"/>
      <c r="F2" s="84"/>
      <c r="G2" s="80">
        <v>1</v>
      </c>
      <c r="H2" s="78">
        <v>2</v>
      </c>
      <c r="I2" s="78">
        <v>3</v>
      </c>
      <c r="J2" s="79">
        <v>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 customHeight="1" x14ac:dyDescent="0.2">
      <c r="A3" s="62" t="s">
        <v>40</v>
      </c>
      <c r="B3" s="63">
        <v>1200</v>
      </c>
      <c r="C3" s="69">
        <v>2400</v>
      </c>
      <c r="D3" s="70">
        <v>6000</v>
      </c>
      <c r="E3" s="2"/>
      <c r="F3" s="85">
        <v>1</v>
      </c>
      <c r="G3" s="81">
        <f>G$2*$F3</f>
        <v>1</v>
      </c>
      <c r="H3" s="76">
        <f t="shared" ref="H3:J7" si="0">H$2*$F3</f>
        <v>2</v>
      </c>
      <c r="I3" s="76">
        <f t="shared" si="0"/>
        <v>3</v>
      </c>
      <c r="J3" s="77">
        <f t="shared" si="0"/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 customHeight="1" x14ac:dyDescent="0.2">
      <c r="A4" s="49" t="s">
        <v>41</v>
      </c>
      <c r="B4" s="54">
        <v>1500</v>
      </c>
      <c r="C4" s="55">
        <v>2100</v>
      </c>
      <c r="D4" s="56">
        <v>6600</v>
      </c>
      <c r="E4" s="2"/>
      <c r="F4" s="86">
        <v>2</v>
      </c>
      <c r="G4" s="82">
        <f t="shared" ref="G4:G7" si="1">G$2*$F4</f>
        <v>2</v>
      </c>
      <c r="H4" s="72">
        <f t="shared" si="0"/>
        <v>4</v>
      </c>
      <c r="I4" s="72">
        <f t="shared" si="0"/>
        <v>6</v>
      </c>
      <c r="J4" s="73">
        <f t="shared" si="0"/>
        <v>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 customHeight="1" thickBot="1" x14ac:dyDescent="0.25">
      <c r="A5" s="50" t="s">
        <v>42</v>
      </c>
      <c r="B5" s="57">
        <v>1800</v>
      </c>
      <c r="C5" s="58">
        <v>2700</v>
      </c>
      <c r="D5" s="59">
        <v>5400</v>
      </c>
      <c r="E5" s="2"/>
      <c r="F5" s="86">
        <v>3</v>
      </c>
      <c r="G5" s="82">
        <f t="shared" si="1"/>
        <v>3</v>
      </c>
      <c r="H5" s="72">
        <f t="shared" si="0"/>
        <v>6</v>
      </c>
      <c r="I5" s="72">
        <f t="shared" si="0"/>
        <v>9</v>
      </c>
      <c r="J5" s="73">
        <f t="shared" si="0"/>
        <v>12</v>
      </c>
      <c r="K5" s="2"/>
      <c r="L5" s="2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 customHeight="1" thickBot="1" x14ac:dyDescent="0.25">
      <c r="A6" s="47"/>
      <c r="B6" s="47"/>
      <c r="C6" s="47"/>
      <c r="D6" s="47"/>
      <c r="E6" s="2"/>
      <c r="F6" s="86">
        <v>4</v>
      </c>
      <c r="G6" s="82">
        <f t="shared" si="1"/>
        <v>4</v>
      </c>
      <c r="H6" s="72">
        <f t="shared" si="0"/>
        <v>8</v>
      </c>
      <c r="I6" s="72">
        <f t="shared" si="0"/>
        <v>12</v>
      </c>
      <c r="J6" s="73">
        <f t="shared" si="0"/>
        <v>16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 customHeight="1" thickBot="1" x14ac:dyDescent="0.25">
      <c r="A7" s="48" t="s">
        <v>43</v>
      </c>
      <c r="B7" s="51">
        <v>0.16</v>
      </c>
      <c r="C7" s="52">
        <v>7.0000000000000007E-2</v>
      </c>
      <c r="D7" s="53">
        <v>0.04</v>
      </c>
      <c r="E7" s="2"/>
      <c r="F7" s="87">
        <v>5</v>
      </c>
      <c r="G7" s="83">
        <f t="shared" si="1"/>
        <v>5</v>
      </c>
      <c r="H7" s="74">
        <f t="shared" si="0"/>
        <v>10</v>
      </c>
      <c r="I7" s="74">
        <f t="shared" si="0"/>
        <v>15</v>
      </c>
      <c r="J7" s="75">
        <f>J$2*$F7</f>
        <v>20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 customHeight="1" thickBot="1" x14ac:dyDescent="0.25">
      <c r="A8" s="47"/>
      <c r="B8" s="47"/>
      <c r="C8" s="47"/>
      <c r="D8" s="4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 customHeight="1" thickBot="1" x14ac:dyDescent="0.25">
      <c r="A9" s="65"/>
      <c r="B9" s="66" t="s">
        <v>37</v>
      </c>
      <c r="C9" s="67" t="s">
        <v>38</v>
      </c>
      <c r="D9" s="68" t="s">
        <v>39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75" customHeight="1" x14ac:dyDescent="0.2">
      <c r="A10" s="62" t="s">
        <v>40</v>
      </c>
      <c r="B10" s="63">
        <f>B3*B$7</f>
        <v>192</v>
      </c>
      <c r="C10" s="63">
        <f>C3*C$7</f>
        <v>168.00000000000003</v>
      </c>
      <c r="D10" s="64">
        <f>D3*D$7</f>
        <v>240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75" customHeight="1" x14ac:dyDescent="0.2">
      <c r="A11" s="49" t="s">
        <v>41</v>
      </c>
      <c r="B11" s="54">
        <f t="shared" ref="B11:D11" si="2">B4*B$7</f>
        <v>240</v>
      </c>
      <c r="C11" s="54">
        <f t="shared" si="2"/>
        <v>147</v>
      </c>
      <c r="D11" s="60">
        <f t="shared" si="2"/>
        <v>264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.75" customHeight="1" thickBot="1" x14ac:dyDescent="0.25">
      <c r="A12" s="50" t="s">
        <v>42</v>
      </c>
      <c r="B12" s="57">
        <f>B5*B$7</f>
        <v>288</v>
      </c>
      <c r="C12" s="57">
        <f t="shared" ref="C12" si="3">C5*C$7</f>
        <v>189.00000000000003</v>
      </c>
      <c r="D12" s="61">
        <f>D5*D$7</f>
        <v>216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workbookViewId="0">
      <selection activeCell="A6" sqref="A6:B13"/>
    </sheetView>
  </sheetViews>
  <sheetFormatPr defaultColWidth="14.42578125" defaultRowHeight="15" customHeight="1" x14ac:dyDescent="0.2"/>
  <cols>
    <col min="1" max="1" width="21" customWidth="1"/>
    <col min="2" max="2" width="18.85546875" bestFit="1" customWidth="1"/>
    <col min="3" max="3" width="15" bestFit="1" customWidth="1"/>
    <col min="4" max="4" width="13.5703125" bestFit="1" customWidth="1"/>
    <col min="5" max="5" width="29.140625" bestFit="1" customWidth="1"/>
    <col min="6" max="6" width="16.28515625" customWidth="1"/>
    <col min="7" max="7" width="16.85546875" customWidth="1"/>
    <col min="8" max="8" width="13.85546875" customWidth="1"/>
    <col min="9" max="26" width="10.7109375" customWidth="1"/>
  </cols>
  <sheetData>
    <row r="1" spans="1:26" ht="12.75" customHeight="1" x14ac:dyDescent="0.2">
      <c r="A1" s="95" t="s">
        <v>44</v>
      </c>
      <c r="B1" s="95"/>
      <c r="C1" s="10"/>
      <c r="D1" s="10"/>
      <c r="E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4"/>
      <c r="B2" s="10"/>
      <c r="C2" s="10"/>
      <c r="D2" s="10"/>
      <c r="E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8" t="s">
        <v>45</v>
      </c>
      <c r="B3" s="19">
        <v>0.125</v>
      </c>
      <c r="C3" s="10"/>
      <c r="D3" s="10"/>
      <c r="E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18" t="s">
        <v>46</v>
      </c>
      <c r="B4" s="19">
        <v>0.1895</v>
      </c>
      <c r="C4" s="10"/>
      <c r="D4" s="10"/>
      <c r="E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96" t="s">
        <v>22</v>
      </c>
      <c r="B6" s="96" t="s">
        <v>9</v>
      </c>
      <c r="C6" s="96" t="s">
        <v>8</v>
      </c>
      <c r="D6" s="96" t="s">
        <v>47</v>
      </c>
      <c r="E6" s="96" t="s">
        <v>48</v>
      </c>
      <c r="F6" s="96" t="s">
        <v>64</v>
      </c>
      <c r="G6" s="96" t="s">
        <v>65</v>
      </c>
      <c r="H6" s="97" t="s">
        <v>66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98">
        <v>10234</v>
      </c>
      <c r="B7" s="99" t="s">
        <v>49</v>
      </c>
      <c r="C7" s="100">
        <v>120</v>
      </c>
      <c r="D7" s="100">
        <v>8100</v>
      </c>
      <c r="E7" s="101">
        <f>D7*Administration</f>
        <v>1012.5</v>
      </c>
      <c r="F7" s="98" t="s">
        <v>50</v>
      </c>
      <c r="G7" s="102" t="s">
        <v>50</v>
      </c>
      <c r="H7" s="103" t="s">
        <v>50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104">
        <v>20620</v>
      </c>
      <c r="B8" s="105" t="s">
        <v>51</v>
      </c>
      <c r="C8" s="106">
        <v>40</v>
      </c>
      <c r="D8" s="106">
        <v>2900</v>
      </c>
      <c r="E8" s="101">
        <f>D8*Administration</f>
        <v>362.5</v>
      </c>
      <c r="F8" s="104" t="s">
        <v>50</v>
      </c>
      <c r="G8" s="107" t="s">
        <v>50</v>
      </c>
      <c r="H8" s="108" t="s">
        <v>50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98">
        <v>10115</v>
      </c>
      <c r="B9" s="99" t="s">
        <v>52</v>
      </c>
      <c r="C9" s="100">
        <v>40</v>
      </c>
      <c r="D9" s="100">
        <v>3000</v>
      </c>
      <c r="E9" s="101">
        <f>D9*Administration</f>
        <v>375</v>
      </c>
      <c r="F9" s="98" t="s">
        <v>50</v>
      </c>
      <c r="G9" s="102" t="s">
        <v>50</v>
      </c>
      <c r="H9" s="103" t="s">
        <v>50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104">
        <v>15120</v>
      </c>
      <c r="B10" s="105" t="s">
        <v>53</v>
      </c>
      <c r="C10" s="106">
        <v>74</v>
      </c>
      <c r="D10" s="106">
        <v>4600</v>
      </c>
      <c r="E10" s="101">
        <f>D10*Administration</f>
        <v>575</v>
      </c>
      <c r="F10" s="104" t="s">
        <v>50</v>
      </c>
      <c r="G10" s="107" t="s">
        <v>50</v>
      </c>
      <c r="H10" s="108" t="s">
        <v>50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98">
        <v>15130</v>
      </c>
      <c r="B11" s="99" t="s">
        <v>54</v>
      </c>
      <c r="C11" s="100">
        <v>40</v>
      </c>
      <c r="D11" s="100">
        <v>6500</v>
      </c>
      <c r="E11" s="101">
        <f>D11*Administration</f>
        <v>812.5</v>
      </c>
      <c r="F11" s="98" t="s">
        <v>50</v>
      </c>
      <c r="G11" s="102" t="s">
        <v>50</v>
      </c>
      <c r="H11" s="103" t="s">
        <v>50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104">
        <v>15140</v>
      </c>
      <c r="B12" s="105" t="s">
        <v>55</v>
      </c>
      <c r="C12" s="106">
        <v>110</v>
      </c>
      <c r="D12" s="106">
        <v>4300</v>
      </c>
      <c r="E12" s="101">
        <f>D12*Administration</f>
        <v>537.5</v>
      </c>
      <c r="F12" s="104" t="s">
        <v>50</v>
      </c>
      <c r="G12" s="107" t="s">
        <v>50</v>
      </c>
      <c r="H12" s="108" t="s">
        <v>50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109">
        <v>15200</v>
      </c>
      <c r="B13" s="110" t="s">
        <v>56</v>
      </c>
      <c r="C13" s="111">
        <v>45</v>
      </c>
      <c r="D13" s="111">
        <v>610</v>
      </c>
      <c r="E13" s="101">
        <f>D13*Administration</f>
        <v>76.25</v>
      </c>
      <c r="F13" s="109" t="s">
        <v>50</v>
      </c>
      <c r="G13" s="112" t="s">
        <v>50</v>
      </c>
      <c r="H13" s="113" t="s">
        <v>50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4" t="s">
        <v>57</v>
      </c>
      <c r="B15" s="10"/>
      <c r="C15" s="10"/>
      <c r="D15" s="10"/>
      <c r="E15" s="10"/>
      <c r="F15" s="14" t="s">
        <v>57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2" t="s">
        <v>58</v>
      </c>
      <c r="B16" s="10"/>
      <c r="C16" s="10"/>
      <c r="D16" s="10"/>
      <c r="E16" s="10"/>
      <c r="F16" s="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2" t="s">
        <v>59</v>
      </c>
      <c r="B17" s="10"/>
      <c r="C17" s="10"/>
      <c r="D17" s="10"/>
      <c r="E17" s="10"/>
      <c r="F17" s="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2" t="s">
        <v>60</v>
      </c>
      <c r="B18" s="10"/>
      <c r="C18" s="10"/>
      <c r="D18" s="10"/>
      <c r="E18" s="10"/>
      <c r="F18" s="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2" t="s">
        <v>61</v>
      </c>
      <c r="B19" s="10"/>
      <c r="C19" s="10"/>
      <c r="D19" s="10"/>
      <c r="E19" s="10"/>
      <c r="F19" s="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B25" s="10"/>
      <c r="C25" s="10"/>
      <c r="D25" s="10"/>
      <c r="E25" s="14" t="s">
        <v>44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0"/>
      <c r="C26" s="10"/>
      <c r="D26" s="10"/>
      <c r="E26" s="14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10"/>
      <c r="C27" s="10"/>
      <c r="D27" s="10"/>
      <c r="E27" s="18" t="s">
        <v>45</v>
      </c>
      <c r="F27" s="19">
        <v>1.125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10"/>
      <c r="C28" s="10"/>
      <c r="D28" s="10"/>
      <c r="E28" s="18" t="s">
        <v>46</v>
      </c>
      <c r="F28" s="19">
        <v>1.1895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1:B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16.5703125" customWidth="1"/>
    <col min="2" max="2" width="20.85546875" customWidth="1"/>
    <col min="3" max="3" width="11.28515625" customWidth="1"/>
    <col min="4" max="4" width="9.7109375" customWidth="1"/>
    <col min="5" max="6" width="11.42578125" customWidth="1"/>
    <col min="7" max="26" width="10.7109375" customWidth="1"/>
  </cols>
  <sheetData>
    <row r="1" spans="1:26" ht="12.75" customHeight="1" x14ac:dyDescent="0.2">
      <c r="A1" s="14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4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8" t="s">
        <v>45</v>
      </c>
      <c r="B3" s="19">
        <v>0.125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18" t="s">
        <v>46</v>
      </c>
      <c r="B4" s="19">
        <v>0.1895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20" t="s">
        <v>22</v>
      </c>
      <c r="B6" s="20" t="s">
        <v>9</v>
      </c>
      <c r="C6" s="20" t="s">
        <v>8</v>
      </c>
      <c r="D6" s="20" t="s">
        <v>47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21">
        <v>10234</v>
      </c>
      <c r="B7" s="22" t="s">
        <v>49</v>
      </c>
      <c r="C7" s="23">
        <v>120</v>
      </c>
      <c r="D7" s="23">
        <v>8100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21">
        <v>20620</v>
      </c>
      <c r="B8" s="22" t="s">
        <v>51</v>
      </c>
      <c r="C8" s="23">
        <v>40</v>
      </c>
      <c r="D8" s="23">
        <v>2900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21">
        <v>10115</v>
      </c>
      <c r="B9" s="22" t="s">
        <v>52</v>
      </c>
      <c r="C9" s="23">
        <v>40</v>
      </c>
      <c r="D9" s="23">
        <v>3000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21">
        <v>15120</v>
      </c>
      <c r="B10" s="22" t="s">
        <v>53</v>
      </c>
      <c r="C10" s="23">
        <v>74</v>
      </c>
      <c r="D10" s="23">
        <v>4600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21">
        <v>15130</v>
      </c>
      <c r="B11" s="22" t="s">
        <v>54</v>
      </c>
      <c r="C11" s="23">
        <v>40</v>
      </c>
      <c r="D11" s="23">
        <v>6500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21">
        <v>15140</v>
      </c>
      <c r="B12" s="22" t="s">
        <v>55</v>
      </c>
      <c r="C12" s="23">
        <v>110</v>
      </c>
      <c r="D12" s="23">
        <v>4300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21">
        <v>15200</v>
      </c>
      <c r="B13" s="22" t="s">
        <v>56</v>
      </c>
      <c r="C13" s="23">
        <v>45</v>
      </c>
      <c r="D13" s="23">
        <v>610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Ref. Relativa</vt:lpstr>
      <vt:lpstr>Refe. Absoluta</vt:lpstr>
      <vt:lpstr>Ref. Mixtas</vt:lpstr>
      <vt:lpstr>Asiganr Nombres</vt:lpstr>
      <vt:lpstr> Nombres desde selección</vt:lpstr>
      <vt:lpstr>Administration</vt:lpstr>
      <vt:lpstr>CODIGO</vt:lpstr>
      <vt:lpstr>Costo_Desaduanaje</vt:lpstr>
      <vt:lpstr>DESCRIPCION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IVONNE ALEXANDRA CRUZ GUASITASI</cp:lastModifiedBy>
  <dcterms:created xsi:type="dcterms:W3CDTF">1996-11-27T10:00:04Z</dcterms:created>
  <dcterms:modified xsi:type="dcterms:W3CDTF">2025-09-29T00:09:18Z</dcterms:modified>
</cp:coreProperties>
</file>