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Learn\Excel\Intermedio\practice-files\Sesión 1\"/>
    </mc:Choice>
  </mc:AlternateContent>
  <xr:revisionPtr revIDLastSave="0" documentId="13_ncr:1_{14BA7C0F-693E-47E7-B5F7-94E4D39F6D86}" xr6:coauthVersionLast="47" xr6:coauthVersionMax="47" xr10:uidLastSave="{00000000-0000-0000-0000-000000000000}"/>
  <bookViews>
    <workbookView xWindow="0" yWindow="0" windowWidth="10245" windowHeight="11520" firstSheet="2" activeTab="3" xr2:uid="{00000000-000D-0000-FFFF-FFFF00000000}"/>
  </bookViews>
  <sheets>
    <sheet name="Formatos" sheetId="1" r:id="rId1"/>
    <sheet name="Numeros" sheetId="2" r:id="rId2"/>
    <sheet name="colores" sheetId="3" r:id="rId3"/>
    <sheet name="condición_color" sheetId="4" r:id="rId4"/>
    <sheet name="monedas" sheetId="5" r:id="rId5"/>
    <sheet name="porcentaje" sheetId="6" r:id="rId6"/>
    <sheet name="cientifica" sheetId="7" r:id="rId7"/>
    <sheet name="fechas" sheetId="8" r:id="rId8"/>
    <sheet name="horas" sheetId="9" r:id="rId9"/>
    <sheet name="Diferencia" sheetId="10" r:id="rId10"/>
    <sheet name="formato_secc" sheetId="11" r:id="rId11"/>
    <sheet name="formatos_especial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15" roundtripDataSignature="AMtx7mh/isV6kPIswZ705U3DWYQzQn40TQ=="/>
    </ext>
  </extLst>
</workbook>
</file>

<file path=xl/calcChain.xml><?xml version="1.0" encoding="utf-8"?>
<calcChain xmlns="http://schemas.openxmlformats.org/spreadsheetml/2006/main">
  <c r="J17" i="1" l="1"/>
  <c r="I17" i="1"/>
  <c r="J16" i="1"/>
  <c r="I15" i="1"/>
  <c r="H16" i="1"/>
  <c r="H15" i="1"/>
  <c r="H4" i="1"/>
  <c r="H3" i="1"/>
  <c r="B16" i="12"/>
  <c r="B15" i="12"/>
  <c r="B14" i="12"/>
  <c r="B13" i="12"/>
  <c r="C10" i="10"/>
  <c r="G6" i="9"/>
  <c r="F8" i="8"/>
  <c r="F2" i="8"/>
  <c r="B10" i="12"/>
  <c r="B9" i="12"/>
  <c r="B8" i="12"/>
  <c r="B7" i="12"/>
  <c r="B6" i="12"/>
  <c r="B5" i="12"/>
  <c r="B4" i="12"/>
  <c r="B3" i="12"/>
  <c r="B2" i="12"/>
  <c r="B5" i="11"/>
  <c r="B4" i="11"/>
  <c r="B3" i="11"/>
  <c r="B2" i="11"/>
  <c r="C4" i="10"/>
  <c r="C3" i="10"/>
  <c r="C2" i="10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16" i="8"/>
  <c r="C15" i="8"/>
  <c r="C13" i="8"/>
  <c r="C12" i="8"/>
  <c r="C11" i="8"/>
  <c r="C10" i="8"/>
  <c r="C9" i="8"/>
  <c r="C7" i="8"/>
  <c r="C6" i="8"/>
  <c r="C5" i="8"/>
  <c r="C4" i="8"/>
  <c r="C3" i="8"/>
  <c r="C2" i="8"/>
  <c r="B4" i="7"/>
  <c r="B3" i="7"/>
  <c r="B2" i="7"/>
  <c r="C4" i="6"/>
  <c r="C3" i="6"/>
  <c r="C2" i="6"/>
  <c r="B5" i="2"/>
  <c r="B4" i="2"/>
  <c r="B3" i="2"/>
  <c r="B2" i="2"/>
  <c r="D22" i="1"/>
  <c r="D21" i="1"/>
  <c r="D20" i="1"/>
  <c r="D19" i="1"/>
  <c r="D18" i="1"/>
  <c r="D16" i="1"/>
  <c r="D15" i="1"/>
  <c r="D13" i="1"/>
  <c r="D12" i="1"/>
  <c r="D11" i="1"/>
  <c r="D9" i="1"/>
  <c r="D8" i="1"/>
  <c r="D6" i="1"/>
  <c r="D5" i="1"/>
  <c r="D4" i="1"/>
  <c r="D3" i="1"/>
</calcChain>
</file>

<file path=xl/sharedStrings.xml><?xml version="1.0" encoding="utf-8"?>
<sst xmlns="http://schemas.openxmlformats.org/spreadsheetml/2006/main" count="124" uniqueCount="103">
  <si>
    <t>A</t>
  </si>
  <si>
    <t>COMO</t>
  </si>
  <si>
    <t>TIPO DE FORMATO PERSONALIZADO</t>
  </si>
  <si>
    <t>RESULTADO YA FORMATEADO</t>
  </si>
  <si>
    <t>####.#</t>
  </si>
  <si>
    <t>#.000</t>
  </si>
  <si>
    <t>0.#</t>
  </si>
  <si>
    <t>#.00</t>
  </si>
  <si>
    <t>#.0#</t>
  </si>
  <si>
    <t>???.???</t>
  </si>
  <si>
    <t>(con los decimales alineados)</t>
  </si>
  <si>
    <t># ???/???</t>
  </si>
  <si>
    <t>(con las fracciones alineadas)</t>
  </si>
  <si>
    <t>#,##0.00</t>
  </si>
  <si>
    <r>
      <rPr>
        <b/>
        <sz val="11"/>
        <color rgb="FF000000"/>
        <rFont val="Calibri"/>
        <family val="2"/>
      </rPr>
      <t xml:space="preserve">Despues del </t>
    </r>
    <r>
      <rPr>
        <b/>
        <sz val="18"/>
        <color rgb="FF366092"/>
        <rFont val="Calibri"/>
        <family val="2"/>
      </rPr>
      <t>asterisco</t>
    </r>
    <r>
      <rPr>
        <b/>
        <sz val="11"/>
        <color rgb="FF000000"/>
        <rFont val="Calibri"/>
        <family val="2"/>
      </rPr>
      <t xml:space="preserve"> se coloca el carácter de relleno, puede ser un espacio en blanco o un carácter cualquiera.</t>
    </r>
  </si>
  <si>
    <t>PARA MOSTRAR</t>
  </si>
  <si>
    <t>UTILIZAR EL SIGUIENTE FORMATO</t>
  </si>
  <si>
    <t>#.0</t>
  </si>
  <si>
    <t>#,##0</t>
  </si>
  <si>
    <t>INGRESAR TIPO</t>
  </si>
  <si>
    <t>PARA OBTENER</t>
  </si>
  <si>
    <t>[Blanco]</t>
  </si>
  <si>
    <t>[Negro]</t>
  </si>
  <si>
    <t>[Verde]</t>
  </si>
  <si>
    <t>[Amarillo]</t>
  </si>
  <si>
    <t>[Rojo]</t>
  </si>
  <si>
    <t>[Magenta]</t>
  </si>
  <si>
    <t>[Azul]</t>
  </si>
  <si>
    <t>CONDICIÓN</t>
  </si>
  <si>
    <t>SI CUMPLE</t>
  </si>
  <si>
    <t>NO CUMPLE</t>
  </si>
  <si>
    <t>TIPO FORMATO</t>
  </si>
  <si>
    <t>Color ROJO menor o igual a 10 y AZUL mayor a 10</t>
  </si>
  <si>
    <t>[Rojo][&lt;=10];[Azul][&gt;10]</t>
  </si>
  <si>
    <t>Color VERDE menor a 1000 y MAGENTA mayor o igual a 1000</t>
  </si>
  <si>
    <t>[Verde][&lt;1000];[Magenta][&gt;=1000]</t>
  </si>
  <si>
    <t>Color AMARILLO menor a 500 y BLANCO mayor o igual a 500</t>
  </si>
  <si>
    <t>[Amarillo][&lt;500];[Blanco][&gt;=500]</t>
  </si>
  <si>
    <t>NUMERO 1</t>
  </si>
  <si>
    <t>NUMERO 2</t>
  </si>
  <si>
    <t>NUMERO</t>
  </si>
  <si>
    <t>INGRESAR FORMATO TIPO</t>
  </si>
  <si>
    <t>PARA MOSTRAR COMO PORCENTAJE</t>
  </si>
  <si>
    <t>0.00%</t>
  </si>
  <si>
    <t>0.0%</t>
  </si>
  <si>
    <t>0%</t>
  </si>
  <si>
    <t>NOTACION CIENTIFICA</t>
  </si>
  <si>
    <t>FECHA</t>
  </si>
  <si>
    <t>RESULTADO</t>
  </si>
  <si>
    <t>m</t>
  </si>
  <si>
    <t>mm</t>
  </si>
  <si>
    <t>mmm</t>
  </si>
  <si>
    <t>mmmm</t>
  </si>
  <si>
    <t>mmmmm</t>
  </si>
  <si>
    <t>d</t>
  </si>
  <si>
    <t>dd</t>
  </si>
  <si>
    <t>ddd</t>
  </si>
  <si>
    <t>dddd</t>
  </si>
  <si>
    <t>aa</t>
  </si>
  <si>
    <t>aaaa</t>
  </si>
  <si>
    <t>HORA</t>
  </si>
  <si>
    <t>FORMATO PERSONALIZADO</t>
  </si>
  <si>
    <t>Inicio</t>
  </si>
  <si>
    <t>Fin</t>
  </si>
  <si>
    <t>h</t>
  </si>
  <si>
    <t>[h]:mm:ss</t>
  </si>
  <si>
    <t>hh:mm:ss</t>
  </si>
  <si>
    <t>hh</t>
  </si>
  <si>
    <t>hh:mm</t>
  </si>
  <si>
    <t>mm:ss</t>
  </si>
  <si>
    <t>m:ss</t>
  </si>
  <si>
    <t>[mm]:ss</t>
  </si>
  <si>
    <t>s</t>
  </si>
  <si>
    <t>ss</t>
  </si>
  <si>
    <t>[ss]</t>
  </si>
  <si>
    <t>hh:mm:ss AM/PM</t>
  </si>
  <si>
    <t>FIN</t>
  </si>
  <si>
    <t>DIFERENCIA EN MINUTOS</t>
  </si>
  <si>
    <t>FORMULA</t>
  </si>
  <si>
    <t>FORMATO</t>
  </si>
  <si>
    <t>=HORA(B2-A2)*60+MINUTO(B2-A2)</t>
  </si>
  <si>
    <t>General</t>
  </si>
  <si>
    <t>=HORA(B3-A3)*60+MINUTO(B3-A3)</t>
  </si>
  <si>
    <t>=HORA(B4-A4)*60+MINUTO(B4-A4)</t>
  </si>
  <si>
    <t>VALOR</t>
  </si>
  <si>
    <t>[Azul]#,##0.00_);[Rojo](#,##0.00);"Nada";"Descuento de "@</t>
  </si>
  <si>
    <t>verano</t>
  </si>
  <si>
    <t>"Recibi la cantidad de: "#,##0.00 "Soles"</t>
  </si>
  <si>
    <t>00 "°C"</t>
  </si>
  <si>
    <t>00.00 "Kg"</t>
  </si>
  <si>
    <t>#,##0.00 "Soles"</t>
  </si>
  <si>
    <t>100000000</t>
  </si>
  <si>
    <t>"DCTO:" 0.00</t>
  </si>
  <si>
    <t>000 "Unidades"</t>
  </si>
  <si>
    <t>S/.#,##0.00" Positivo";S/.-#,##0.00" Negativo"</t>
  </si>
  <si>
    <t xml:space="preserve"> </t>
  </si>
  <si>
    <t>Pago</t>
  </si>
  <si>
    <t>VERANO</t>
  </si>
  <si>
    <t>PROGRAMA</t>
  </si>
  <si>
    <r>
      <t>"S/."</t>
    </r>
    <r>
      <rPr>
        <sz val="20"/>
        <color rgb="FF17365D"/>
        <rFont val="Calibri"/>
        <family val="2"/>
      </rPr>
      <t xml:space="preserve">*  </t>
    </r>
    <r>
      <rPr>
        <sz val="16"/>
        <color rgb="FFFF0000"/>
        <rFont val="Calibri"/>
        <family val="2"/>
      </rPr>
      <t xml:space="preserve"> #,##0.00</t>
    </r>
  </si>
  <si>
    <r>
      <t>"S/."</t>
    </r>
    <r>
      <rPr>
        <sz val="20"/>
        <color rgb="FF17365D"/>
        <rFont val="Calibri"/>
        <family val="2"/>
      </rPr>
      <t xml:space="preserve">* </t>
    </r>
    <r>
      <rPr>
        <sz val="16"/>
        <color rgb="FFFF0000"/>
        <rFont val="Calibri"/>
        <family val="2"/>
      </rPr>
      <t>- #,##0.00</t>
    </r>
  </si>
  <si>
    <r>
      <t>"S/."</t>
    </r>
    <r>
      <rPr>
        <sz val="20"/>
        <color rgb="FF17365D"/>
        <rFont val="Calibri"/>
        <family val="2"/>
      </rPr>
      <t xml:space="preserve">* </t>
    </r>
    <r>
      <rPr>
        <sz val="16"/>
        <color rgb="FFFF0000"/>
        <rFont val="Calibri"/>
        <family val="2"/>
      </rPr>
      <t>. #,##0.00</t>
    </r>
  </si>
  <si>
    <r>
      <t>"S/."</t>
    </r>
    <r>
      <rPr>
        <sz val="20"/>
        <color rgb="FF17365D"/>
        <rFont val="Calibri"/>
        <family val="2"/>
      </rPr>
      <t>*</t>
    </r>
    <r>
      <rPr>
        <sz val="16"/>
        <color rgb="FFFF0000"/>
        <rFont val="Calibri"/>
        <family val="2"/>
      </rPr>
      <t>* #,##0.00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</si>
</sst>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7">
    <numFmt numFmtId="164" formatCode="####.#"/>
    <numFmt numFmtId="165" formatCode="#.00"/>
    <numFmt numFmtId="166" formatCode="#.000"/>
    <numFmt numFmtId="167" formatCode="0.#"/>
    <numFmt numFmtId="168" formatCode="#.0#"/>
    <numFmt numFmtId="169" formatCode="???.???"/>
    <numFmt numFmtId="170" formatCode="#\ ???/???"/>
    <numFmt numFmtId="171" formatCode="&quot;S/.&quot;* #,##0.00"/>
    <numFmt numFmtId="172" formatCode="&quot;S/.&quot;*-\ #,##0.00"/>
    <numFmt numFmtId="173" formatCode="&quot;S/.&quot;*.\ #,##0.00"/>
    <numFmt numFmtId="174" formatCode="&quot;S/.&quot;**\ #,##0.00"/>
    <numFmt numFmtId="175" formatCode="#.0"/>
    <numFmt numFmtId="176" formatCode="[White]General"/>
    <numFmt numFmtId="177" formatCode="[Black]General"/>
    <numFmt numFmtId="178" formatCode="[Green]General"/>
    <numFmt numFmtId="179" formatCode="[Yellow]General"/>
    <numFmt numFmtId="180" formatCode="[Red]General"/>
    <numFmt numFmtId="181" formatCode="[Magenta]General"/>
    <numFmt numFmtId="182" formatCode="[Blue]General"/>
    <numFmt numFmtId="183" formatCode="[Red][&lt;=10]General;[Blue][&gt;10]General"/>
    <numFmt numFmtId="184" formatCode="[Green][&lt;1000]General;[Magenta][&gt;=1000]General"/>
    <numFmt numFmtId="185" formatCode="[Yellow][&lt;500]General;[White][&gt;=500]General"/>
    <numFmt numFmtId="186" formatCode="[$S/.-280A]\ #,##0.00"/>
    <numFmt numFmtId="187" formatCode="[$$-409]#,##0.00"/>
    <numFmt numFmtId="188" formatCode="[$¥-411]#,##0.00"/>
    <numFmt numFmtId="189" formatCode="0.0%"/>
    <numFmt numFmtId="190" formatCode="#.00E+00"/>
    <numFmt numFmtId="191" formatCode="m"/>
    <numFmt numFmtId="192" formatCode="mmm"/>
    <numFmt numFmtId="193" formatCode="mmmm"/>
    <numFmt numFmtId="194" formatCode="mmmmm"/>
    <numFmt numFmtId="195" formatCode="d"/>
    <numFmt numFmtId="196" formatCode="dd"/>
    <numFmt numFmtId="197" formatCode="ddd"/>
    <numFmt numFmtId="198" formatCode="dddd"/>
    <numFmt numFmtId="199" formatCode="yy"/>
    <numFmt numFmtId="200" formatCode="yyyy"/>
    <numFmt numFmtId="201" formatCode="dd/mm/yyyy\ hh:mm:ss"/>
    <numFmt numFmtId="202" formatCode="h"/>
    <numFmt numFmtId="203" formatCode="hh"/>
    <numFmt numFmtId="204" formatCode="mm"/>
    <numFmt numFmtId="205" formatCode="m:ss"/>
    <numFmt numFmtId="206" formatCode="[mm]:ss"/>
    <numFmt numFmtId="207" formatCode="s"/>
    <numFmt numFmtId="208" formatCode="ss"/>
    <numFmt numFmtId="209" formatCode="[ss]"/>
    <numFmt numFmtId="210" formatCode="[Blue]#,##0.00_);[Red]\(#,##0.00\);&quot;Nada&quot;;&quot;Descuento de &quot;@"/>
    <numFmt numFmtId="211" formatCode="&quot;Recibi la cantidad de: &quot;#,##0.00\ &quot;Soles&quot;"/>
    <numFmt numFmtId="212" formatCode="00\ &quot;°C&quot;"/>
    <numFmt numFmtId="213" formatCode="00.00\ &quot;Kg&quot;"/>
    <numFmt numFmtId="214" formatCode="#,##0.00\ &quot;Soles&quot;"/>
    <numFmt numFmtId="215" formatCode="\100000000"/>
    <numFmt numFmtId="216" formatCode="&quot;DCTO:&quot;\ 0.00"/>
    <numFmt numFmtId="217" formatCode="000\ &quot;Unidades&quot;"/>
    <numFmt numFmtId="218" formatCode="&quot;S/.&quot;*-\-\-\-\-\-\-\-#\ ###.00"/>
    <numFmt numFmtId="219" formatCode="[$¥-804]#,##0.00"/>
    <numFmt numFmtId="220" formatCode="_-[$S/-280A]\ * #,##0.00_-;\-[$S/-280A]\ * #,##0.00_-;_-[$S/-280A]\ * &quot;-&quot;??_-;_-@_-"/>
    <numFmt numFmtId="221" formatCode="[Blue]\(#.##000_);[Red]\(#.##000\);&quot;Nada&quot;;&quot;Descuento de &quot;@"/>
    <numFmt numFmtId="222" formatCode="[Blue]\(#\ ###.00\);[Red]\(#\ ###.00\);&quot;NADA&quot;;&quot;DESCUENTO DE&quot;@"/>
    <numFmt numFmtId="223" formatCode="&quot;Recibi la cantidad de: &quot;#\ ###\ ##0.00\ &quot;Soles&quot;"/>
    <numFmt numFmtId="224" formatCode="&quot;El formato personalizado me permite hacer esto: &quot;#\ ###\ ###.00\ &quot;Soles&quot;"/>
    <numFmt numFmtId="225" formatCode="&quot;Monto acumulado: &quot;#\ ###\ ##0.00\ &quot;Soles&quot;"/>
    <numFmt numFmtId="226" formatCode="&quot;Formato Personalizado: &quot;#\ ###\ ###.00\ &quot;Soles mi hermano&quot;"/>
    <numFmt numFmtId="227" formatCode="&quot;Este &quot;\ @"/>
    <numFmt numFmtId="228" formatCode="#.0000"/>
    <numFmt numFmtId="230" formatCode="[Red][&lt;100]#,##0;[Blue][&gt;=100]#,##0"/>
    <numFmt numFmtId="231" formatCode="[Red][&lt;0]#,##0;[Blue][&lt;=100]#,##0;[Green]#,##0"/>
  </numFmts>
  <fonts count="25">
    <font>
      <sz val="11"/>
      <color rgb="FF000000"/>
      <name val="Calibri"/>
    </font>
    <font>
      <b/>
      <sz val="11"/>
      <color rgb="FFFFFFFF"/>
      <name val="Arial"/>
      <family val="2"/>
    </font>
    <font>
      <b/>
      <sz val="11"/>
      <color rgb="FFFFFFFF"/>
      <name val="Adobe gothic std b"/>
    </font>
    <font>
      <b/>
      <sz val="11"/>
      <color rgb="FFFFFFFF"/>
      <name val="Calibri"/>
      <family val="2"/>
    </font>
    <font>
      <sz val="11"/>
      <name val="Calibri"/>
      <family val="2"/>
    </font>
    <font>
      <sz val="16"/>
      <color rgb="FF000000"/>
      <name val="Times New Roman"/>
      <family val="1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2"/>
      <color rgb="FFFF0000"/>
      <name val="Calibri"/>
      <family val="2"/>
    </font>
    <font>
      <b/>
      <sz val="11"/>
      <color rgb="FF000000"/>
      <name val="Adobe gothic std b"/>
    </font>
    <font>
      <b/>
      <sz val="11"/>
      <color rgb="FFFFFFFF"/>
      <name val="Aharoni"/>
    </font>
    <font>
      <b/>
      <sz val="11"/>
      <color rgb="FF000000"/>
      <name val="Arial Black"/>
      <family val="2"/>
    </font>
    <font>
      <b/>
      <sz val="12"/>
      <color rgb="FF000000"/>
      <name val="Calibri"/>
      <family val="2"/>
    </font>
    <font>
      <sz val="11"/>
      <color rgb="FF000000"/>
      <name val="Adobe gothic std b"/>
    </font>
    <font>
      <sz val="11"/>
      <color rgb="FF000000"/>
      <name val="Tahoma"/>
      <family val="2"/>
    </font>
    <font>
      <sz val="11"/>
      <color rgb="FF000000"/>
      <name val="Benguiat medium"/>
    </font>
    <font>
      <b/>
      <sz val="10"/>
      <color rgb="FFFFFFFF"/>
      <name val="Arial"/>
      <family val="2"/>
    </font>
    <font>
      <b/>
      <sz val="12"/>
      <color rgb="FFFFFFFF"/>
      <name val="Aharoni"/>
    </font>
    <font>
      <b/>
      <sz val="12"/>
      <color rgb="FF00000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Arial Rounded"/>
    </font>
    <font>
      <b/>
      <sz val="18"/>
      <color rgb="FF366092"/>
      <name val="Calibri"/>
      <family val="2"/>
    </font>
    <font>
      <sz val="20"/>
      <color rgb="FF17365D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  <fill>
      <patternFill patternType="solid">
        <fgColor rgb="FF000000"/>
        <bgColor rgb="FF000000"/>
      </patternFill>
    </fill>
    <fill>
      <patternFill patternType="solid">
        <fgColor rgb="FF1F497D"/>
        <bgColor rgb="FF1F497D"/>
      </patternFill>
    </fill>
    <fill>
      <patternFill patternType="solid">
        <fgColor rgb="FFEAF1DD"/>
        <bgColor rgb="FFEAF1DD"/>
      </patternFill>
    </fill>
    <fill>
      <patternFill patternType="solid">
        <fgColor rgb="FF31859B"/>
        <bgColor rgb="FF31859B"/>
      </patternFill>
    </fill>
    <fill>
      <patternFill patternType="solid">
        <fgColor rgb="FF205867"/>
        <bgColor rgb="FF205867"/>
      </patternFill>
    </fill>
    <fill>
      <patternFill patternType="solid">
        <fgColor rgb="FFDDD9C3"/>
        <bgColor rgb="FFDDD9C3"/>
      </patternFill>
    </fill>
    <fill>
      <patternFill patternType="solid">
        <fgColor rgb="FF953734"/>
        <bgColor rgb="FF953734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4F6128"/>
        <bgColor rgb="FF4F6128"/>
      </patternFill>
    </fill>
  </fills>
  <borders count="3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FF0000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7" fillId="4" borderId="6" xfId="0" quotePrefix="1" applyNumberFormat="1" applyFont="1" applyFill="1" applyBorder="1" applyAlignment="1">
      <alignment horizontal="center"/>
    </xf>
    <xf numFmtId="164" fontId="6" fillId="5" borderId="6" xfId="0" applyNumberFormat="1" applyFont="1" applyFill="1" applyBorder="1" applyAlignment="1">
      <alignment horizontal="right"/>
    </xf>
    <xf numFmtId="165" fontId="0" fillId="0" borderId="0" xfId="0" applyNumberFormat="1" applyFont="1"/>
    <xf numFmtId="0" fontId="7" fillId="4" borderId="6" xfId="0" quotePrefix="1" applyFont="1" applyFill="1" applyBorder="1" applyAlignment="1">
      <alignment horizontal="center"/>
    </xf>
    <xf numFmtId="166" fontId="6" fillId="5" borderId="6" xfId="0" applyNumberFormat="1" applyFont="1" applyFill="1" applyBorder="1" applyAlignment="1">
      <alignment horizontal="right"/>
    </xf>
    <xf numFmtId="167" fontId="6" fillId="5" borderId="6" xfId="0" applyNumberFormat="1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7" fillId="4" borderId="8" xfId="0" quotePrefix="1" applyFont="1" applyFill="1" applyBorder="1" applyAlignment="1">
      <alignment horizontal="center"/>
    </xf>
    <xf numFmtId="165" fontId="6" fillId="5" borderId="6" xfId="0" applyNumberFormat="1" applyFont="1" applyFill="1" applyBorder="1" applyAlignment="1">
      <alignment horizontal="right"/>
    </xf>
    <xf numFmtId="168" fontId="6" fillId="5" borderId="6" xfId="0" applyNumberFormat="1" applyFont="1" applyFill="1" applyBorder="1" applyAlignment="1">
      <alignment horizontal="right"/>
    </xf>
    <xf numFmtId="169" fontId="6" fillId="0" borderId="13" xfId="0" applyNumberFormat="1" applyFont="1" applyBorder="1" applyAlignment="1">
      <alignment horizontal="right"/>
    </xf>
    <xf numFmtId="169" fontId="6" fillId="5" borderId="14" xfId="0" applyNumberFormat="1" applyFont="1" applyFill="1" applyBorder="1" applyAlignment="1">
      <alignment horizontal="right"/>
    </xf>
    <xf numFmtId="170" fontId="6" fillId="5" borderId="14" xfId="0" applyNumberFormat="1" applyFont="1" applyFill="1" applyBorder="1"/>
    <xf numFmtId="0" fontId="0" fillId="0" borderId="6" xfId="0" applyFont="1" applyBorder="1"/>
    <xf numFmtId="4" fontId="6" fillId="5" borderId="6" xfId="0" applyNumberFormat="1" applyFont="1" applyFill="1" applyBorder="1" applyAlignment="1">
      <alignment horizontal="right"/>
    </xf>
    <xf numFmtId="0" fontId="7" fillId="4" borderId="6" xfId="0" applyFont="1" applyFill="1" applyBorder="1" applyAlignment="1">
      <alignment horizontal="center"/>
    </xf>
    <xf numFmtId="171" fontId="6" fillId="5" borderId="6" xfId="0" applyNumberFormat="1" applyFont="1" applyFill="1" applyBorder="1" applyAlignment="1">
      <alignment horizontal="right"/>
    </xf>
    <xf numFmtId="172" fontId="6" fillId="5" borderId="6" xfId="0" applyNumberFormat="1" applyFont="1" applyFill="1" applyBorder="1" applyAlignment="1">
      <alignment horizontal="right"/>
    </xf>
    <xf numFmtId="173" fontId="6" fillId="5" borderId="6" xfId="0" applyNumberFormat="1" applyFont="1" applyFill="1" applyBorder="1" applyAlignment="1">
      <alignment horizontal="right"/>
    </xf>
    <xf numFmtId="174" fontId="6" fillId="5" borderId="6" xfId="0" applyNumberFormat="1" applyFont="1" applyFill="1" applyBorder="1" applyAlignment="1">
      <alignment horizontal="right"/>
    </xf>
    <xf numFmtId="0" fontId="0" fillId="7" borderId="19" xfId="0" applyFont="1" applyFill="1" applyBorder="1"/>
    <xf numFmtId="175" fontId="8" fillId="7" borderId="19" xfId="0" applyNumberFormat="1" applyFont="1" applyFill="1" applyBorder="1"/>
    <xf numFmtId="0" fontId="9" fillId="7" borderId="19" xfId="0" quotePrefix="1" applyFont="1" applyFill="1" applyBorder="1" applyAlignment="1">
      <alignment horizontal="center"/>
    </xf>
    <xf numFmtId="0" fontId="0" fillId="7" borderId="6" xfId="0" applyFont="1" applyFill="1" applyBorder="1"/>
    <xf numFmtId="3" fontId="8" fillId="7" borderId="6" xfId="0" applyNumberFormat="1" applyFont="1" applyFill="1" applyBorder="1"/>
    <xf numFmtId="0" fontId="9" fillId="7" borderId="6" xfId="0" quotePrefix="1" applyFont="1" applyFill="1" applyBorder="1" applyAlignment="1">
      <alignment horizontal="center"/>
    </xf>
    <xf numFmtId="166" fontId="8" fillId="7" borderId="6" xfId="0" applyNumberFormat="1" applyFont="1" applyFill="1" applyBorder="1"/>
    <xf numFmtId="0" fontId="10" fillId="8" borderId="20" xfId="0" applyFont="1" applyFill="1" applyBorder="1" applyAlignment="1">
      <alignment horizontal="center"/>
    </xf>
    <xf numFmtId="0" fontId="8" fillId="0" borderId="0" xfId="0" quotePrefix="1" applyFont="1"/>
    <xf numFmtId="176" fontId="0" fillId="9" borderId="20" xfId="0" applyNumberFormat="1" applyFont="1" applyFill="1" applyBorder="1"/>
    <xf numFmtId="177" fontId="0" fillId="0" borderId="0" xfId="0" applyNumberFormat="1" applyFont="1"/>
    <xf numFmtId="178" fontId="0" fillId="0" borderId="0" xfId="0" applyNumberFormat="1" applyFont="1"/>
    <xf numFmtId="179" fontId="0" fillId="0" borderId="0" xfId="0" applyNumberFormat="1" applyFont="1"/>
    <xf numFmtId="180" fontId="0" fillId="0" borderId="0" xfId="0" applyNumberFormat="1" applyFont="1"/>
    <xf numFmtId="181" fontId="0" fillId="0" borderId="0" xfId="0" applyNumberFormat="1" applyFont="1"/>
    <xf numFmtId="182" fontId="0" fillId="0" borderId="0" xfId="0" applyNumberFormat="1" applyFont="1"/>
    <xf numFmtId="0" fontId="11" fillId="10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183" fontId="12" fillId="0" borderId="6" xfId="0" applyNumberFormat="1" applyFont="1" applyBorder="1" applyAlignment="1">
      <alignment horizontal="center" vertical="center" wrapText="1"/>
    </xf>
    <xf numFmtId="0" fontId="10" fillId="0" borderId="6" xfId="0" quotePrefix="1" applyFont="1" applyBorder="1" applyAlignment="1">
      <alignment horizontal="left" vertical="center" wrapText="1"/>
    </xf>
    <xf numFmtId="184" fontId="12" fillId="0" borderId="6" xfId="0" applyNumberFormat="1" applyFont="1" applyBorder="1" applyAlignment="1">
      <alignment horizontal="center" vertical="center" wrapText="1"/>
    </xf>
    <xf numFmtId="185" fontId="12" fillId="9" borderId="6" xfId="0" applyNumberFormat="1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textRotation="45" wrapText="1"/>
    </xf>
    <xf numFmtId="186" fontId="0" fillId="0" borderId="6" xfId="0" applyNumberFormat="1" applyFont="1" applyBorder="1"/>
    <xf numFmtId="187" fontId="0" fillId="0" borderId="6" xfId="0" applyNumberFormat="1" applyFont="1" applyBorder="1"/>
    <xf numFmtId="188" fontId="0" fillId="0" borderId="6" xfId="0" applyNumberFormat="1" applyFont="1" applyBorder="1"/>
    <xf numFmtId="0" fontId="3" fillId="12" borderId="6" xfId="0" applyFont="1" applyFill="1" applyBorder="1" applyAlignment="1">
      <alignment horizontal="center" vertical="center" wrapText="1"/>
    </xf>
    <xf numFmtId="0" fontId="13" fillId="11" borderId="6" xfId="0" applyFont="1" applyFill="1" applyBorder="1"/>
    <xf numFmtId="0" fontId="13" fillId="11" borderId="6" xfId="0" quotePrefix="1" applyFont="1" applyFill="1" applyBorder="1" applyAlignment="1">
      <alignment horizontal="center"/>
    </xf>
    <xf numFmtId="10" fontId="13" fillId="11" borderId="6" xfId="0" applyNumberFormat="1" applyFont="1" applyFill="1" applyBorder="1"/>
    <xf numFmtId="189" fontId="13" fillId="11" borderId="6" xfId="0" applyNumberFormat="1" applyFont="1" applyFill="1" applyBorder="1"/>
    <xf numFmtId="9" fontId="13" fillId="11" borderId="6" xfId="0" applyNumberFormat="1" applyFont="1" applyFill="1" applyBorder="1"/>
    <xf numFmtId="11" fontId="0" fillId="0" borderId="6" xfId="0" applyNumberFormat="1" applyFont="1" applyBorder="1"/>
    <xf numFmtId="11" fontId="0" fillId="0" borderId="0" xfId="0" applyNumberFormat="1" applyFont="1"/>
    <xf numFmtId="190" fontId="0" fillId="0" borderId="6" xfId="0" applyNumberFormat="1" applyFont="1" applyBorder="1"/>
    <xf numFmtId="0" fontId="3" fillId="13" borderId="21" xfId="0" applyFont="1" applyFill="1" applyBorder="1" applyAlignment="1">
      <alignment horizontal="center" vertical="center" wrapText="1"/>
    </xf>
    <xf numFmtId="0" fontId="3" fillId="13" borderId="22" xfId="0" applyFont="1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14" fontId="14" fillId="14" borderId="24" xfId="0" applyNumberFormat="1" applyFont="1" applyFill="1" applyBorder="1" applyAlignment="1">
      <alignment horizontal="center"/>
    </xf>
    <xf numFmtId="0" fontId="15" fillId="3" borderId="6" xfId="0" quotePrefix="1" applyFont="1" applyFill="1" applyBorder="1"/>
    <xf numFmtId="191" fontId="16" fillId="8" borderId="25" xfId="0" applyNumberFormat="1" applyFont="1" applyFill="1" applyBorder="1"/>
    <xf numFmtId="192" fontId="16" fillId="8" borderId="25" xfId="0" applyNumberFormat="1" applyFont="1" applyFill="1" applyBorder="1"/>
    <xf numFmtId="193" fontId="16" fillId="8" borderId="25" xfId="0" applyNumberFormat="1" applyFont="1" applyFill="1" applyBorder="1"/>
    <xf numFmtId="194" fontId="16" fillId="8" borderId="25" xfId="0" applyNumberFormat="1" applyFont="1" applyFill="1" applyBorder="1"/>
    <xf numFmtId="0" fontId="14" fillId="14" borderId="24" xfId="0" applyFont="1" applyFill="1" applyBorder="1" applyAlignment="1">
      <alignment horizontal="center"/>
    </xf>
    <xf numFmtId="0" fontId="15" fillId="3" borderId="6" xfId="0" applyFont="1" applyFill="1" applyBorder="1"/>
    <xf numFmtId="0" fontId="16" fillId="8" borderId="25" xfId="0" applyFont="1" applyFill="1" applyBorder="1"/>
    <xf numFmtId="195" fontId="16" fillId="8" borderId="25" xfId="0" applyNumberFormat="1" applyFont="1" applyFill="1" applyBorder="1"/>
    <xf numFmtId="196" fontId="16" fillId="8" borderId="25" xfId="0" applyNumberFormat="1" applyFont="1" applyFill="1" applyBorder="1"/>
    <xf numFmtId="197" fontId="16" fillId="8" borderId="25" xfId="0" applyNumberFormat="1" applyFont="1" applyFill="1" applyBorder="1"/>
    <xf numFmtId="198" fontId="16" fillId="8" borderId="25" xfId="0" applyNumberFormat="1" applyFont="1" applyFill="1" applyBorder="1"/>
    <xf numFmtId="199" fontId="16" fillId="8" borderId="25" xfId="0" applyNumberFormat="1" applyFont="1" applyFill="1" applyBorder="1"/>
    <xf numFmtId="14" fontId="14" fillId="14" borderId="26" xfId="0" applyNumberFormat="1" applyFont="1" applyFill="1" applyBorder="1" applyAlignment="1">
      <alignment horizontal="center"/>
    </xf>
    <xf numFmtId="0" fontId="15" fillId="3" borderId="27" xfId="0" quotePrefix="1" applyFont="1" applyFill="1" applyBorder="1"/>
    <xf numFmtId="200" fontId="16" fillId="8" borderId="28" xfId="0" applyNumberFormat="1" applyFont="1" applyFill="1" applyBorder="1"/>
    <xf numFmtId="0" fontId="2" fillId="15" borderId="26" xfId="0" applyFont="1" applyFill="1" applyBorder="1" applyAlignment="1">
      <alignment horizontal="center" vertical="center" wrapText="1"/>
    </xf>
    <xf numFmtId="0" fontId="2" fillId="15" borderId="27" xfId="0" applyFont="1" applyFill="1" applyBorder="1" applyAlignment="1">
      <alignment horizontal="center" vertical="center" wrapText="1"/>
    </xf>
    <xf numFmtId="201" fontId="0" fillId="16" borderId="35" xfId="0" applyNumberFormat="1" applyFont="1" applyFill="1" applyBorder="1" applyAlignment="1">
      <alignment horizontal="center"/>
    </xf>
    <xf numFmtId="20" fontId="0" fillId="17" borderId="19" xfId="0" applyNumberFormat="1" applyFont="1" applyFill="1" applyBorder="1" applyAlignment="1">
      <alignment horizontal="center"/>
    </xf>
    <xf numFmtId="0" fontId="0" fillId="16" borderId="19" xfId="0" quotePrefix="1" applyFont="1" applyFill="1" applyBorder="1" applyAlignment="1">
      <alignment horizontal="center"/>
    </xf>
    <xf numFmtId="202" fontId="0" fillId="17" borderId="36" xfId="0" applyNumberFormat="1" applyFont="1" applyFill="1" applyBorder="1" applyAlignment="1">
      <alignment horizontal="center"/>
    </xf>
    <xf numFmtId="201" fontId="0" fillId="16" borderId="24" xfId="0" applyNumberFormat="1" applyFont="1" applyFill="1" applyBorder="1" applyAlignment="1">
      <alignment horizontal="center"/>
    </xf>
    <xf numFmtId="22" fontId="0" fillId="17" borderId="6" xfId="0" applyNumberFormat="1" applyFont="1" applyFill="1" applyBorder="1" applyAlignment="1">
      <alignment horizontal="center"/>
    </xf>
    <xf numFmtId="0" fontId="0" fillId="16" borderId="6" xfId="0" quotePrefix="1" applyFont="1" applyFill="1" applyBorder="1" applyAlignment="1">
      <alignment horizontal="center"/>
    </xf>
    <xf numFmtId="202" fontId="0" fillId="17" borderId="25" xfId="0" applyNumberFormat="1" applyFont="1" applyFill="1" applyBorder="1" applyAlignment="1">
      <alignment horizontal="center"/>
    </xf>
    <xf numFmtId="201" fontId="0" fillId="17" borderId="6" xfId="0" applyNumberFormat="1" applyFont="1" applyFill="1" applyBorder="1" applyAlignment="1">
      <alignment horizontal="center"/>
    </xf>
    <xf numFmtId="46" fontId="0" fillId="17" borderId="25" xfId="0" applyNumberFormat="1" applyFont="1" applyFill="1" applyBorder="1" applyAlignment="1">
      <alignment horizontal="center"/>
    </xf>
    <xf numFmtId="0" fontId="0" fillId="0" borderId="0" xfId="0" applyFont="1"/>
    <xf numFmtId="21" fontId="0" fillId="17" borderId="25" xfId="0" applyNumberFormat="1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203" fontId="0" fillId="17" borderId="25" xfId="0" applyNumberFormat="1" applyFont="1" applyFill="1" applyBorder="1" applyAlignment="1">
      <alignment horizontal="center"/>
    </xf>
    <xf numFmtId="204" fontId="0" fillId="17" borderId="25" xfId="0" applyNumberFormat="1" applyFont="1" applyFill="1" applyBorder="1" applyAlignment="1">
      <alignment horizontal="center"/>
    </xf>
    <xf numFmtId="20" fontId="0" fillId="17" borderId="25" xfId="0" applyNumberFormat="1" applyFont="1" applyFill="1" applyBorder="1" applyAlignment="1">
      <alignment horizontal="center"/>
    </xf>
    <xf numFmtId="45" fontId="0" fillId="17" borderId="25" xfId="0" applyNumberFormat="1" applyFont="1" applyFill="1" applyBorder="1" applyAlignment="1">
      <alignment horizontal="center"/>
    </xf>
    <xf numFmtId="205" fontId="0" fillId="17" borderId="25" xfId="0" applyNumberFormat="1" applyFont="1" applyFill="1" applyBorder="1" applyAlignment="1">
      <alignment horizontal="center"/>
    </xf>
    <xf numFmtId="206" fontId="0" fillId="17" borderId="25" xfId="0" applyNumberFormat="1" applyFont="1" applyFill="1" applyBorder="1" applyAlignment="1">
      <alignment horizontal="center"/>
    </xf>
    <xf numFmtId="207" fontId="0" fillId="17" borderId="25" xfId="0" applyNumberFormat="1" applyFont="1" applyFill="1" applyBorder="1" applyAlignment="1">
      <alignment horizontal="center"/>
    </xf>
    <xf numFmtId="208" fontId="0" fillId="17" borderId="25" xfId="0" applyNumberFormat="1" applyFont="1" applyFill="1" applyBorder="1" applyAlignment="1">
      <alignment horizontal="center"/>
    </xf>
    <xf numFmtId="209" fontId="0" fillId="17" borderId="25" xfId="0" applyNumberFormat="1" applyFont="1" applyFill="1" applyBorder="1" applyAlignment="1">
      <alignment horizontal="center"/>
    </xf>
    <xf numFmtId="19" fontId="0" fillId="17" borderId="25" xfId="0" applyNumberFormat="1" applyFont="1" applyFill="1" applyBorder="1" applyAlignment="1">
      <alignment horizontal="center"/>
    </xf>
    <xf numFmtId="201" fontId="0" fillId="16" borderId="26" xfId="0" applyNumberFormat="1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6" borderId="27" xfId="0" quotePrefix="1" applyFont="1" applyFill="1" applyBorder="1" applyAlignment="1">
      <alignment horizontal="center"/>
    </xf>
    <xf numFmtId="19" fontId="0" fillId="17" borderId="28" xfId="0" applyNumberFormat="1" applyFont="1" applyFill="1" applyBorder="1" applyAlignment="1">
      <alignment horizontal="center"/>
    </xf>
    <xf numFmtId="0" fontId="17" fillId="18" borderId="21" xfId="0" applyFont="1" applyFill="1" applyBorder="1" applyAlignment="1">
      <alignment horizontal="center" vertical="center" wrapText="1"/>
    </xf>
    <xf numFmtId="0" fontId="17" fillId="18" borderId="22" xfId="0" applyFont="1" applyFill="1" applyBorder="1" applyAlignment="1">
      <alignment horizontal="center" vertical="center" wrapText="1"/>
    </xf>
    <xf numFmtId="0" fontId="3" fillId="18" borderId="22" xfId="0" applyFont="1" applyFill="1" applyBorder="1" applyAlignment="1">
      <alignment horizontal="center" vertical="center" wrapText="1"/>
    </xf>
    <xf numFmtId="0" fontId="3" fillId="18" borderId="23" xfId="0" applyFont="1" applyFill="1" applyBorder="1" applyAlignment="1">
      <alignment horizontal="center" vertical="center" wrapText="1"/>
    </xf>
    <xf numFmtId="20" fontId="0" fillId="0" borderId="24" xfId="0" applyNumberFormat="1" applyFont="1" applyBorder="1"/>
    <xf numFmtId="20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0" fillId="0" borderId="6" xfId="0" quotePrefix="1" applyFont="1" applyBorder="1"/>
    <xf numFmtId="0" fontId="0" fillId="0" borderId="25" xfId="0" applyFont="1" applyBorder="1" applyAlignment="1">
      <alignment horizontal="center"/>
    </xf>
    <xf numFmtId="20" fontId="0" fillId="0" borderId="26" xfId="0" applyNumberFormat="1" applyFont="1" applyBorder="1"/>
    <xf numFmtId="20" fontId="0" fillId="0" borderId="27" xfId="0" applyNumberFormat="1" applyFont="1" applyBorder="1"/>
    <xf numFmtId="0" fontId="0" fillId="0" borderId="27" xfId="0" applyFont="1" applyBorder="1" applyAlignment="1">
      <alignment horizontal="center"/>
    </xf>
    <xf numFmtId="0" fontId="0" fillId="0" borderId="27" xfId="0" quotePrefix="1" applyFont="1" applyBorder="1"/>
    <xf numFmtId="0" fontId="0" fillId="0" borderId="28" xfId="0" applyFont="1" applyBorder="1" applyAlignment="1">
      <alignment horizontal="center"/>
    </xf>
    <xf numFmtId="0" fontId="18" fillId="18" borderId="6" xfId="0" applyFont="1" applyFill="1" applyBorder="1" applyAlignment="1">
      <alignment horizontal="center"/>
    </xf>
    <xf numFmtId="0" fontId="19" fillId="11" borderId="6" xfId="0" applyFont="1" applyFill="1" applyBorder="1" applyAlignment="1">
      <alignment horizontal="center"/>
    </xf>
    <xf numFmtId="210" fontId="19" fillId="11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 vertical="center" wrapText="1"/>
    </xf>
    <xf numFmtId="0" fontId="21" fillId="7" borderId="6" xfId="0" applyFont="1" applyFill="1" applyBorder="1"/>
    <xf numFmtId="211" fontId="21" fillId="7" borderId="6" xfId="0" applyNumberFormat="1" applyFont="1" applyFill="1" applyBorder="1" applyAlignment="1">
      <alignment horizontal="center"/>
    </xf>
    <xf numFmtId="0" fontId="21" fillId="7" borderId="6" xfId="0" quotePrefix="1" applyFont="1" applyFill="1" applyBorder="1" applyAlignment="1">
      <alignment horizontal="center"/>
    </xf>
    <xf numFmtId="212" fontId="21" fillId="7" borderId="6" xfId="0" applyNumberFormat="1" applyFont="1" applyFill="1" applyBorder="1" applyAlignment="1">
      <alignment horizontal="center"/>
    </xf>
    <xf numFmtId="213" fontId="21" fillId="7" borderId="6" xfId="0" applyNumberFormat="1" applyFont="1" applyFill="1" applyBorder="1" applyAlignment="1">
      <alignment horizontal="center"/>
    </xf>
    <xf numFmtId="214" fontId="21" fillId="7" borderId="6" xfId="0" applyNumberFormat="1" applyFont="1" applyFill="1" applyBorder="1" applyAlignment="1">
      <alignment horizontal="center"/>
    </xf>
    <xf numFmtId="215" fontId="21" fillId="7" borderId="6" xfId="0" applyNumberFormat="1" applyFont="1" applyFill="1" applyBorder="1" applyAlignment="1">
      <alignment horizontal="center"/>
    </xf>
    <xf numFmtId="216" fontId="21" fillId="7" borderId="6" xfId="0" applyNumberFormat="1" applyFont="1" applyFill="1" applyBorder="1" applyAlignment="1">
      <alignment horizontal="center"/>
    </xf>
    <xf numFmtId="217" fontId="21" fillId="7" borderId="6" xfId="0" applyNumberFormat="1" applyFont="1" applyFill="1" applyBorder="1" applyAlignment="1">
      <alignment horizontal="center"/>
    </xf>
    <xf numFmtId="0" fontId="21" fillId="7" borderId="6" xfId="0" applyFont="1" applyFill="1" applyBorder="1" applyAlignment="1">
      <alignment horizontal="center"/>
    </xf>
    <xf numFmtId="164" fontId="4" fillId="0" borderId="0" xfId="0" applyNumberFormat="1" applyFont="1" applyAlignment="1"/>
    <xf numFmtId="169" fontId="0" fillId="0" borderId="0" xfId="0" applyNumberFormat="1" applyFont="1" applyAlignment="1"/>
    <xf numFmtId="218" fontId="0" fillId="0" borderId="0" xfId="0" applyNumberFormat="1" applyFont="1" applyAlignment="1"/>
    <xf numFmtId="219" fontId="0" fillId="0" borderId="6" xfId="0" applyNumberFormat="1" applyFont="1" applyBorder="1"/>
    <xf numFmtId="220" fontId="0" fillId="0" borderId="6" xfId="0" applyNumberFormat="1" applyFont="1" applyBorder="1"/>
    <xf numFmtId="189" fontId="0" fillId="0" borderId="0" xfId="0" applyNumberFormat="1" applyFont="1" applyAlignment="1"/>
    <xf numFmtId="14" fontId="4" fillId="0" borderId="0" xfId="0" applyNumberFormat="1" applyFont="1" applyAlignment="1"/>
    <xf numFmtId="199" fontId="0" fillId="0" borderId="0" xfId="0" applyNumberFormat="1" applyFont="1" applyAlignment="1"/>
    <xf numFmtId="18" fontId="0" fillId="0" borderId="0" xfId="0" applyNumberFormat="1" applyFont="1" applyAlignment="1"/>
    <xf numFmtId="20" fontId="0" fillId="0" borderId="0" xfId="0" applyNumberFormat="1" applyFont="1" applyAlignment="1"/>
    <xf numFmtId="0" fontId="0" fillId="0" borderId="0" xfId="0" applyNumberFormat="1" applyFont="1" applyAlignment="1"/>
    <xf numFmtId="221" fontId="0" fillId="0" borderId="0" xfId="0" applyNumberFormat="1" applyFont="1" applyAlignment="1"/>
    <xf numFmtId="221" fontId="24" fillId="0" borderId="0" xfId="0" applyNumberFormat="1" applyFont="1" applyAlignment="1"/>
    <xf numFmtId="222" fontId="0" fillId="0" borderId="0" xfId="0" applyNumberFormat="1" applyFont="1" applyAlignment="1"/>
    <xf numFmtId="222" fontId="24" fillId="0" borderId="0" xfId="0" applyNumberFormat="1" applyFont="1" applyAlignment="1"/>
    <xf numFmtId="0" fontId="21" fillId="7" borderId="20" xfId="0" applyFont="1" applyFill="1" applyBorder="1" applyAlignment="1"/>
    <xf numFmtId="223" fontId="0" fillId="0" borderId="0" xfId="0" applyNumberFormat="1" applyFont="1" applyAlignment="1"/>
    <xf numFmtId="224" fontId="24" fillId="0" borderId="0" xfId="0" applyNumberFormat="1" applyFont="1" applyAlignment="1"/>
    <xf numFmtId="0" fontId="24" fillId="0" borderId="0" xfId="0" applyFont="1" applyAlignment="1"/>
    <xf numFmtId="225" fontId="24" fillId="0" borderId="0" xfId="0" applyNumberFormat="1" applyFont="1" applyAlignment="1"/>
    <xf numFmtId="226" fontId="0" fillId="0" borderId="0" xfId="0" applyNumberFormat="1" applyFont="1" applyAlignment="1"/>
    <xf numFmtId="227" fontId="24" fillId="0" borderId="0" xfId="0" applyNumberFormat="1" applyFont="1" applyAlignment="1"/>
    <xf numFmtId="228" fontId="0" fillId="0" borderId="0" xfId="0" applyNumberFormat="1" applyFont="1" applyAlignment="1"/>
    <xf numFmtId="166" fontId="0" fillId="0" borderId="0" xfId="0" applyNumberFormat="1" applyFont="1" applyAlignment="1"/>
    <xf numFmtId="171" fontId="0" fillId="0" borderId="0" xfId="0" applyNumberFormat="1" applyFont="1" applyAlignment="1"/>
    <xf numFmtId="170" fontId="0" fillId="0" borderId="0" xfId="0" applyNumberFormat="1" applyFont="1" applyAlignment="1"/>
    <xf numFmtId="12" fontId="0" fillId="0" borderId="0" xfId="0" applyNumberFormat="1" applyFont="1" applyAlignment="1"/>
    <xf numFmtId="0" fontId="8" fillId="3" borderId="15" xfId="0" applyFont="1" applyFill="1" applyBorder="1" applyAlignment="1">
      <alignment horizontal="center" vertical="center" wrapText="1" readingOrder="1"/>
    </xf>
    <xf numFmtId="0" fontId="4" fillId="0" borderId="17" xfId="0" applyFont="1" applyBorder="1"/>
    <xf numFmtId="0" fontId="4" fillId="0" borderId="18" xfId="0" applyFont="1" applyBorder="1"/>
    <xf numFmtId="0" fontId="3" fillId="3" borderId="3" xfId="0" applyFont="1" applyFill="1" applyBorder="1" applyAlignment="1">
      <alignment horizontal="center" vertical="center" wrapText="1" readingOrder="1"/>
    </xf>
    <xf numFmtId="0" fontId="4" fillId="0" borderId="4" xfId="0" applyFont="1" applyBorder="1"/>
    <xf numFmtId="0" fontId="4" fillId="0" borderId="5" xfId="0" applyFont="1" applyBorder="1"/>
    <xf numFmtId="0" fontId="5" fillId="6" borderId="9" xfId="0" applyFont="1" applyFill="1" applyBorder="1" applyAlignment="1">
      <alignment horizontal="center"/>
    </xf>
    <xf numFmtId="0" fontId="4" fillId="0" borderId="7" xfId="0" applyFont="1" applyBorder="1"/>
    <xf numFmtId="0" fontId="4" fillId="0" borderId="10" xfId="0" applyFont="1" applyBorder="1"/>
    <xf numFmtId="0" fontId="7" fillId="4" borderId="11" xfId="0" quotePrefix="1" applyFont="1" applyFill="1" applyBorder="1" applyAlignment="1">
      <alignment horizontal="center" vertical="center"/>
    </xf>
    <xf numFmtId="0" fontId="4" fillId="0" borderId="12" xfId="0" applyFont="1" applyBorder="1"/>
    <xf numFmtId="3" fontId="5" fillId="6" borderId="9" xfId="0" applyNumberFormat="1" applyFont="1" applyFill="1" applyBorder="1" applyAlignment="1">
      <alignment horizontal="center"/>
    </xf>
    <xf numFmtId="0" fontId="4" fillId="0" borderId="16" xfId="0" applyFont="1" applyBorder="1"/>
    <xf numFmtId="0" fontId="2" fillId="15" borderId="29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2" fillId="15" borderId="31" xfId="0" applyFont="1" applyFill="1" applyBorder="1" applyAlignment="1">
      <alignment horizontal="center" vertical="center" wrapText="1"/>
    </xf>
    <xf numFmtId="0" fontId="4" fillId="0" borderId="33" xfId="0" applyFont="1" applyBorder="1"/>
    <xf numFmtId="0" fontId="2" fillId="15" borderId="32" xfId="0" applyFont="1" applyFill="1" applyBorder="1" applyAlignment="1">
      <alignment horizontal="center" vertical="center" wrapText="1"/>
    </xf>
    <xf numFmtId="0" fontId="4" fillId="0" borderId="34" xfId="0" applyFont="1" applyBorder="1"/>
    <xf numFmtId="0" fontId="20" fillId="11" borderId="11" xfId="0" quotePrefix="1" applyFont="1" applyFill="1" applyBorder="1" applyAlignment="1">
      <alignment horizontal="center" vertical="center" wrapText="1"/>
    </xf>
    <xf numFmtId="0" fontId="21" fillId="7" borderId="11" xfId="0" quotePrefix="1" applyFont="1" applyFill="1" applyBorder="1" applyAlignment="1">
      <alignment horizontal="center" vertical="center" wrapText="1"/>
    </xf>
    <xf numFmtId="230" fontId="0" fillId="0" borderId="0" xfId="0" applyNumberFormat="1" applyFont="1" applyAlignment="1"/>
    <xf numFmtId="23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18</xdr:row>
      <xdr:rowOff>0</xdr:rowOff>
    </xdr:from>
    <xdr:ext cx="161925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74563" y="3641888"/>
          <a:ext cx="142875" cy="27622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752475</xdr:colOff>
      <xdr:row>19</xdr:row>
      <xdr:rowOff>0</xdr:rowOff>
    </xdr:from>
    <xdr:ext cx="161925" cy="276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742950</xdr:colOff>
      <xdr:row>20</xdr:row>
      <xdr:rowOff>19050</xdr:rowOff>
    </xdr:from>
    <xdr:ext cx="161925" cy="276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723900</xdr:colOff>
      <xdr:row>21</xdr:row>
      <xdr:rowOff>28575</xdr:rowOff>
    </xdr:from>
    <xdr:ext cx="161925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962025</xdr:colOff>
      <xdr:row>1</xdr:row>
      <xdr:rowOff>104775</xdr:rowOff>
    </xdr:from>
    <xdr:ext cx="1971675" cy="1295400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6</xdr:row>
      <xdr:rowOff>95250</xdr:rowOff>
    </xdr:from>
    <xdr:ext cx="1971675" cy="62865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9</xdr:row>
      <xdr:rowOff>85725</xdr:rowOff>
    </xdr:from>
    <xdr:ext cx="1971675" cy="89535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13</xdr:row>
      <xdr:rowOff>95250</xdr:rowOff>
    </xdr:from>
    <xdr:ext cx="1971675" cy="695325"/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16</xdr:row>
      <xdr:rowOff>85725</xdr:rowOff>
    </xdr:from>
    <xdr:ext cx="1971675" cy="128587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</xdr:row>
      <xdr:rowOff>171450</xdr:rowOff>
    </xdr:from>
    <xdr:ext cx="1743075" cy="866775"/>
    <xdr:pic>
      <xdr:nvPicPr>
        <xdr:cNvPr id="11" name="image9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7</xdr:row>
      <xdr:rowOff>0</xdr:rowOff>
    </xdr:from>
    <xdr:ext cx="1743075" cy="400050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10</xdr:row>
      <xdr:rowOff>0</xdr:rowOff>
    </xdr:from>
    <xdr:ext cx="1743075" cy="666750"/>
    <xdr:pic>
      <xdr:nvPicPr>
        <xdr:cNvPr id="13" name="image6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14</xdr:row>
      <xdr:rowOff>0</xdr:rowOff>
    </xdr:from>
    <xdr:ext cx="1743075" cy="466725"/>
    <xdr:pic>
      <xdr:nvPicPr>
        <xdr:cNvPr id="14" name="image10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16</xdr:row>
      <xdr:rowOff>180975</xdr:rowOff>
    </xdr:from>
    <xdr:ext cx="1743075" cy="1200150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962025</xdr:colOff>
      <xdr:row>1</xdr:row>
      <xdr:rowOff>104775</xdr:rowOff>
    </xdr:from>
    <xdr:to>
      <xdr:col>2</xdr:col>
      <xdr:colOff>38100</xdr:colOff>
      <xdr:row>6</xdr:row>
      <xdr:rowOff>152400</xdr:rowOff>
    </xdr:to>
    <xdr:pic>
      <xdr:nvPicPr>
        <xdr:cNvPr id="1025" name="image5.png">
          <a:extLst>
            <a:ext uri="{FF2B5EF4-FFF2-40B4-BE49-F238E27FC236}">
              <a16:creationId xmlns:a16="http://schemas.microsoft.com/office/drawing/2014/main" id="{893F2451-7D3E-CE88-61D5-9840A1FB8FC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95325"/>
          <a:ext cx="19716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1</xdr:row>
      <xdr:rowOff>104775</xdr:rowOff>
    </xdr:from>
    <xdr:to>
      <xdr:col>2</xdr:col>
      <xdr:colOff>38100</xdr:colOff>
      <xdr:row>6</xdr:row>
      <xdr:rowOff>152400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D970F6F-828B-9180-057E-DF6EB08DC98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95325"/>
          <a:ext cx="19716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1</xdr:row>
      <xdr:rowOff>104775</xdr:rowOff>
    </xdr:from>
    <xdr:to>
      <xdr:col>2</xdr:col>
      <xdr:colOff>38100</xdr:colOff>
      <xdr:row>6</xdr:row>
      <xdr:rowOff>152400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C7B84A07-C96C-F2C2-CB98-95D4CF78AE5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95325"/>
          <a:ext cx="19716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9</xdr:row>
      <xdr:rowOff>85725</xdr:rowOff>
    </xdr:from>
    <xdr:to>
      <xdr:col>2</xdr:col>
      <xdr:colOff>38100</xdr:colOff>
      <xdr:row>13</xdr:row>
      <xdr:rowOff>0</xdr:rowOff>
    </xdr:to>
    <xdr:pic>
      <xdr:nvPicPr>
        <xdr:cNvPr id="1028" name="image1.png">
          <a:extLst>
            <a:ext uri="{FF2B5EF4-FFF2-40B4-BE49-F238E27FC236}">
              <a16:creationId xmlns:a16="http://schemas.microsoft.com/office/drawing/2014/main" id="{DB730FD3-75AB-C6CF-3524-E34CF98BAFB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647950"/>
          <a:ext cx="19716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9</xdr:row>
      <xdr:rowOff>85725</xdr:rowOff>
    </xdr:from>
    <xdr:to>
      <xdr:col>2</xdr:col>
      <xdr:colOff>38100</xdr:colOff>
      <xdr:row>13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5FCE03A-3188-34B2-EF7F-85C263DF8BA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647950"/>
          <a:ext cx="19716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opLeftCell="A11" workbookViewId="0">
      <selection activeCell="C22" sqref="C22"/>
    </sheetView>
  </sheetViews>
  <sheetFormatPr defaultColWidth="14.42578125" defaultRowHeight="15" customHeight="1"/>
  <cols>
    <col min="1" max="1" width="15.140625" customWidth="1"/>
    <col min="2" max="2" width="28.28515625" customWidth="1"/>
    <col min="3" max="3" width="27.85546875" customWidth="1"/>
    <col min="4" max="4" width="26.140625" customWidth="1"/>
    <col min="5" max="5" width="19.140625" customWidth="1"/>
    <col min="6" max="6" width="10.7109375" customWidth="1"/>
    <col min="7" max="7" width="17.5703125" customWidth="1"/>
    <col min="8" max="26" width="10.7109375" customWidth="1"/>
  </cols>
  <sheetData>
    <row r="1" spans="1:10" ht="46.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10" ht="14.25" customHeight="1">
      <c r="A2" s="168"/>
      <c r="B2" s="169"/>
      <c r="C2" s="169"/>
      <c r="D2" s="170"/>
    </row>
    <row r="3" spans="1:10" ht="21">
      <c r="A3" s="4">
        <v>3756.85</v>
      </c>
      <c r="B3" s="5"/>
      <c r="C3" s="6" t="s">
        <v>4</v>
      </c>
      <c r="D3" s="7">
        <f t="shared" ref="D3:D6" si="0">A3</f>
        <v>3756.85</v>
      </c>
      <c r="G3" s="8">
        <v>2765.85</v>
      </c>
      <c r="H3" s="160">
        <f>G3</f>
        <v>2765.85</v>
      </c>
    </row>
    <row r="4" spans="1:10" ht="21">
      <c r="A4" s="4">
        <v>8.6</v>
      </c>
      <c r="B4" s="5"/>
      <c r="C4" s="9" t="s">
        <v>5</v>
      </c>
      <c r="D4" s="10">
        <f t="shared" si="0"/>
        <v>8.6</v>
      </c>
      <c r="E4" s="138"/>
      <c r="G4">
        <v>0.5</v>
      </c>
      <c r="H4" s="161">
        <f>G4</f>
        <v>0.5</v>
      </c>
    </row>
    <row r="5" spans="1:10" ht="21">
      <c r="A5" s="4">
        <v>0.58399999999999996</v>
      </c>
      <c r="B5" s="5"/>
      <c r="C5" s="9" t="s">
        <v>6</v>
      </c>
      <c r="D5" s="11">
        <f t="shared" si="0"/>
        <v>0.58399999999999996</v>
      </c>
    </row>
    <row r="6" spans="1:10" ht="21">
      <c r="A6" s="12">
        <v>0.5</v>
      </c>
      <c r="B6" s="5"/>
      <c r="C6" s="13" t="s">
        <v>7</v>
      </c>
      <c r="D6" s="14">
        <f t="shared" si="0"/>
        <v>0.5</v>
      </c>
    </row>
    <row r="7" spans="1:10" ht="15" customHeight="1">
      <c r="A7" s="171"/>
      <c r="B7" s="172"/>
      <c r="C7" s="172"/>
      <c r="D7" s="173"/>
    </row>
    <row r="8" spans="1:10" ht="21">
      <c r="A8" s="4">
        <v>14</v>
      </c>
      <c r="B8" s="4"/>
      <c r="C8" s="174" t="s">
        <v>8</v>
      </c>
      <c r="D8" s="15">
        <f t="shared" ref="D8:D9" si="1">A8</f>
        <v>14</v>
      </c>
    </row>
    <row r="9" spans="1:10" ht="21">
      <c r="A9" s="4">
        <v>5412.6350000000002</v>
      </c>
      <c r="B9" s="4"/>
      <c r="C9" s="175"/>
      <c r="D9" s="15">
        <f t="shared" si="1"/>
        <v>5412.6350000000002</v>
      </c>
    </row>
    <row r="10" spans="1:10" ht="14.25" customHeight="1">
      <c r="A10" s="176"/>
      <c r="B10" s="172"/>
      <c r="C10" s="172"/>
      <c r="D10" s="173"/>
    </row>
    <row r="11" spans="1:10" ht="21" customHeight="1">
      <c r="A11" s="4">
        <v>28.568000000000001</v>
      </c>
      <c r="B11" s="16"/>
      <c r="C11" s="174" t="s">
        <v>9</v>
      </c>
      <c r="D11" s="17">
        <f t="shared" ref="D11:D13" si="2">A11</f>
        <v>28.568000000000001</v>
      </c>
      <c r="E11" s="165" t="s">
        <v>10</v>
      </c>
      <c r="G11" s="139">
        <v>28.568000000000001</v>
      </c>
    </row>
    <row r="12" spans="1:10" ht="21">
      <c r="A12" s="4">
        <v>256.52</v>
      </c>
      <c r="B12" s="16"/>
      <c r="C12" s="177"/>
      <c r="D12" s="17">
        <f t="shared" si="2"/>
        <v>256.52</v>
      </c>
      <c r="E12" s="166"/>
      <c r="G12" s="139">
        <v>256.52</v>
      </c>
    </row>
    <row r="13" spans="1:10" ht="21">
      <c r="A13" s="4">
        <v>14.7</v>
      </c>
      <c r="B13" s="16"/>
      <c r="C13" s="175"/>
      <c r="D13" s="17">
        <f t="shared" si="2"/>
        <v>14.7</v>
      </c>
      <c r="E13" s="167"/>
      <c r="G13" s="139">
        <v>14.7</v>
      </c>
    </row>
    <row r="14" spans="1:10" ht="15" customHeight="1">
      <c r="A14" s="171"/>
      <c r="B14" s="172"/>
      <c r="C14" s="172"/>
      <c r="D14" s="173"/>
      <c r="G14" s="139">
        <v>7</v>
      </c>
    </row>
    <row r="15" spans="1:10" ht="21" customHeight="1">
      <c r="A15" s="4">
        <v>6.25</v>
      </c>
      <c r="B15" s="4"/>
      <c r="C15" s="174" t="s">
        <v>11</v>
      </c>
      <c r="D15" s="18">
        <f t="shared" ref="D15:D16" si="3">A15</f>
        <v>6.25</v>
      </c>
      <c r="E15" s="165" t="s">
        <v>12</v>
      </c>
      <c r="G15" s="139">
        <v>6.25</v>
      </c>
      <c r="H15" s="163">
        <f>G15</f>
        <v>6.25</v>
      </c>
      <c r="I15" s="164">
        <f>G15</f>
        <v>6.25</v>
      </c>
    </row>
    <row r="16" spans="1:10" ht="21">
      <c r="A16" s="4">
        <v>4.7</v>
      </c>
      <c r="B16" s="4"/>
      <c r="C16" s="175"/>
      <c r="D16" s="18">
        <f t="shared" si="3"/>
        <v>4.7</v>
      </c>
      <c r="E16" s="167"/>
      <c r="G16" s="139">
        <v>4.7</v>
      </c>
      <c r="H16" s="163">
        <f>G16</f>
        <v>4.7</v>
      </c>
      <c r="I16">
        <v>2.125</v>
      </c>
      <c r="J16" s="163">
        <f>I16</f>
        <v>2.125</v>
      </c>
    </row>
    <row r="17" spans="1:10" ht="16.5" customHeight="1">
      <c r="A17" s="171"/>
      <c r="B17" s="172"/>
      <c r="C17" s="172"/>
      <c r="D17" s="173"/>
      <c r="I17">
        <f>0.5</f>
        <v>0.5</v>
      </c>
      <c r="J17" s="163">
        <f>I17</f>
        <v>0.5</v>
      </c>
    </row>
    <row r="18" spans="1:10" ht="21" customHeight="1">
      <c r="A18" s="4">
        <v>1256</v>
      </c>
      <c r="B18" s="19"/>
      <c r="C18" s="9" t="s">
        <v>13</v>
      </c>
      <c r="D18" s="20">
        <f t="shared" ref="D18:D22" si="4">A18</f>
        <v>1256</v>
      </c>
      <c r="E18" s="165" t="s">
        <v>14</v>
      </c>
      <c r="G18" s="162">
        <v>1256</v>
      </c>
    </row>
    <row r="19" spans="1:10" ht="26.25">
      <c r="A19" s="4">
        <v>1256</v>
      </c>
      <c r="B19" s="19"/>
      <c r="C19" s="21" t="s">
        <v>99</v>
      </c>
      <c r="D19" s="22">
        <f t="shared" si="4"/>
        <v>1256</v>
      </c>
      <c r="E19" s="166"/>
      <c r="G19" s="140">
        <v>1256</v>
      </c>
    </row>
    <row r="20" spans="1:10" ht="26.25">
      <c r="A20" s="4">
        <v>1256</v>
      </c>
      <c r="B20" s="19"/>
      <c r="C20" s="21" t="s">
        <v>100</v>
      </c>
      <c r="D20" s="23">
        <f t="shared" si="4"/>
        <v>1256</v>
      </c>
      <c r="E20" s="166"/>
      <c r="G20" s="140">
        <v>1256</v>
      </c>
    </row>
    <row r="21" spans="1:10" ht="15.75" customHeight="1">
      <c r="A21" s="4">
        <v>1256</v>
      </c>
      <c r="B21" s="19"/>
      <c r="C21" s="21" t="s">
        <v>101</v>
      </c>
      <c r="D21" s="24">
        <f t="shared" si="4"/>
        <v>1256</v>
      </c>
      <c r="E21" s="166"/>
      <c r="G21" s="140">
        <v>1256</v>
      </c>
    </row>
    <row r="22" spans="1:10" ht="15.75" customHeight="1">
      <c r="A22" s="4">
        <v>1256</v>
      </c>
      <c r="B22" s="19"/>
      <c r="C22" s="21" t="s">
        <v>102</v>
      </c>
      <c r="D22" s="25">
        <f t="shared" si="4"/>
        <v>1256</v>
      </c>
      <c r="E22" s="167"/>
      <c r="G22" s="140">
        <v>1256</v>
      </c>
    </row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11:E13"/>
    <mergeCell ref="E15:E16"/>
    <mergeCell ref="E18:E22"/>
    <mergeCell ref="A2:D2"/>
    <mergeCell ref="A7:D7"/>
    <mergeCell ref="C8:C9"/>
    <mergeCell ref="A10:D10"/>
    <mergeCell ref="C11:C13"/>
    <mergeCell ref="A14:D14"/>
    <mergeCell ref="C15:C16"/>
    <mergeCell ref="A17:D17"/>
  </mergeCells>
  <pageMargins left="0.7" right="0.7" top="0.75" bottom="0.75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C10" sqref="C10"/>
    </sheetView>
  </sheetViews>
  <sheetFormatPr defaultColWidth="14.42578125" defaultRowHeight="15" customHeight="1"/>
  <cols>
    <col min="1" max="2" width="10.7109375" customWidth="1"/>
    <col min="3" max="3" width="26.7109375" customWidth="1"/>
    <col min="4" max="4" width="32.28515625" customWidth="1"/>
    <col min="5" max="5" width="31.140625" customWidth="1"/>
    <col min="6" max="26" width="10.7109375" customWidth="1"/>
  </cols>
  <sheetData>
    <row r="1" spans="1:5" ht="19.5" customHeight="1">
      <c r="A1" s="110" t="s">
        <v>95</v>
      </c>
      <c r="B1" s="111" t="s">
        <v>76</v>
      </c>
      <c r="C1" s="112" t="s">
        <v>77</v>
      </c>
      <c r="D1" s="112" t="s">
        <v>78</v>
      </c>
      <c r="E1" s="113" t="s">
        <v>79</v>
      </c>
    </row>
    <row r="2" spans="1:5" ht="17.25" customHeight="1">
      <c r="A2" s="114">
        <v>0.58333333333333337</v>
      </c>
      <c r="B2" s="115">
        <v>0.66666666666666663</v>
      </c>
      <c r="C2" s="116">
        <f t="shared" ref="C2:C4" si="0">HOUR(B2-A2)*60+MINUTE(B2-A2)</f>
        <v>120</v>
      </c>
      <c r="D2" s="117" t="s">
        <v>80</v>
      </c>
      <c r="E2" s="118" t="s">
        <v>81</v>
      </c>
    </row>
    <row r="3" spans="1:5" ht="17.25" customHeight="1">
      <c r="A3" s="114">
        <v>0.63541666666666663</v>
      </c>
      <c r="B3" s="115">
        <v>0.67847222222222225</v>
      </c>
      <c r="C3" s="116">
        <f t="shared" si="0"/>
        <v>62</v>
      </c>
      <c r="D3" s="117" t="s">
        <v>82</v>
      </c>
      <c r="E3" s="118" t="s">
        <v>81</v>
      </c>
    </row>
    <row r="4" spans="1:5" ht="17.25" customHeight="1">
      <c r="A4" s="119">
        <v>0.68541666666666667</v>
      </c>
      <c r="B4" s="120">
        <v>0.81666666666666676</v>
      </c>
      <c r="C4" s="121">
        <f t="shared" si="0"/>
        <v>189</v>
      </c>
      <c r="D4" s="122" t="s">
        <v>83</v>
      </c>
      <c r="E4" s="123" t="s">
        <v>81</v>
      </c>
    </row>
    <row r="10" spans="1:5" ht="15" customHeight="1">
      <c r="A10" s="147">
        <v>0.51041666666666663</v>
      </c>
      <c r="B10" s="147">
        <v>0.58333333333333337</v>
      </c>
      <c r="C10" s="148">
        <f>HOUR(B10-A10)*60+MINUTE(B10-A10)</f>
        <v>105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workbookViewId="0">
      <selection activeCell="D8" sqref="D8:D11"/>
    </sheetView>
  </sheetViews>
  <sheetFormatPr defaultColWidth="14.42578125" defaultRowHeight="15" customHeight="1"/>
  <cols>
    <col min="1" max="1" width="11.85546875" customWidth="1"/>
    <col min="2" max="2" width="27.7109375" customWidth="1"/>
    <col min="3" max="3" width="70.5703125" customWidth="1"/>
    <col min="4" max="4" width="22.140625" bestFit="1" customWidth="1"/>
    <col min="5" max="26" width="10.7109375" customWidth="1"/>
  </cols>
  <sheetData>
    <row r="1" spans="1:4" ht="15.75">
      <c r="A1" s="124" t="s">
        <v>84</v>
      </c>
      <c r="B1" s="124" t="s">
        <v>48</v>
      </c>
      <c r="C1" s="124" t="s">
        <v>79</v>
      </c>
    </row>
    <row r="2" spans="1:4" ht="15.75">
      <c r="A2" s="125">
        <v>14287</v>
      </c>
      <c r="B2" s="126">
        <f t="shared" ref="B2:B5" si="0">A2</f>
        <v>14287</v>
      </c>
      <c r="C2" s="184" t="s">
        <v>85</v>
      </c>
    </row>
    <row r="3" spans="1:4" ht="15.75">
      <c r="A3" s="125">
        <v>-14</v>
      </c>
      <c r="B3" s="126">
        <f t="shared" si="0"/>
        <v>-14</v>
      </c>
      <c r="C3" s="177"/>
    </row>
    <row r="4" spans="1:4" ht="15.75">
      <c r="A4" s="125">
        <v>0</v>
      </c>
      <c r="B4" s="126">
        <f t="shared" si="0"/>
        <v>0</v>
      </c>
      <c r="C4" s="177"/>
    </row>
    <row r="5" spans="1:4" ht="15.75">
      <c r="A5" s="125" t="s">
        <v>86</v>
      </c>
      <c r="B5" s="126" t="str">
        <f t="shared" si="0"/>
        <v>verano</v>
      </c>
      <c r="C5" s="175"/>
    </row>
    <row r="8" spans="1:4" ht="15" customHeight="1">
      <c r="D8" s="151">
        <v>100</v>
      </c>
    </row>
    <row r="9" spans="1:4" ht="15" customHeight="1">
      <c r="D9" s="151">
        <v>-12</v>
      </c>
    </row>
    <row r="10" spans="1:4" ht="15" customHeight="1">
      <c r="D10" s="151">
        <v>0</v>
      </c>
    </row>
    <row r="11" spans="1:4" ht="15" customHeight="1">
      <c r="A11" s="149">
        <v>100</v>
      </c>
      <c r="D11" s="152" t="s">
        <v>97</v>
      </c>
    </row>
    <row r="12" spans="1:4" ht="15" customHeight="1">
      <c r="A12" s="149">
        <v>-20</v>
      </c>
    </row>
    <row r="13" spans="1:4" ht="15" customHeight="1">
      <c r="A13" s="149">
        <v>0</v>
      </c>
    </row>
    <row r="14" spans="1:4" ht="15" customHeight="1">
      <c r="A14" s="150" t="s">
        <v>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C5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>
      <selection activeCell="B17" sqref="B17"/>
    </sheetView>
  </sheetViews>
  <sheetFormatPr defaultColWidth="14.42578125" defaultRowHeight="15" customHeight="1"/>
  <cols>
    <col min="1" max="1" width="11.5703125" customWidth="1"/>
    <col min="2" max="2" width="63.42578125" bestFit="1" customWidth="1"/>
    <col min="3" max="3" width="52.7109375" customWidth="1"/>
    <col min="4" max="26" width="10.7109375" customWidth="1"/>
  </cols>
  <sheetData>
    <row r="1" spans="1:3" ht="25.5" customHeight="1">
      <c r="A1" s="127" t="s">
        <v>84</v>
      </c>
      <c r="B1" s="127" t="s">
        <v>48</v>
      </c>
      <c r="C1" s="127" t="s">
        <v>31</v>
      </c>
    </row>
    <row r="2" spans="1:3">
      <c r="A2" s="128">
        <v>1250</v>
      </c>
      <c r="B2" s="129">
        <f t="shared" ref="B2:B10" si="0">A2</f>
        <v>1250</v>
      </c>
      <c r="C2" s="130" t="s">
        <v>87</v>
      </c>
    </row>
    <row r="3" spans="1:3">
      <c r="A3" s="128">
        <v>45</v>
      </c>
      <c r="B3" s="131">
        <f t="shared" si="0"/>
        <v>45</v>
      </c>
      <c r="C3" s="130" t="s">
        <v>88</v>
      </c>
    </row>
    <row r="4" spans="1:3">
      <c r="A4" s="128">
        <v>120</v>
      </c>
      <c r="B4" s="132">
        <f t="shared" si="0"/>
        <v>120</v>
      </c>
      <c r="C4" s="130" t="s">
        <v>89</v>
      </c>
    </row>
    <row r="5" spans="1:3">
      <c r="A5" s="128">
        <v>1428</v>
      </c>
      <c r="B5" s="133">
        <f t="shared" si="0"/>
        <v>1428</v>
      </c>
      <c r="C5" s="130" t="s">
        <v>90</v>
      </c>
    </row>
    <row r="6" spans="1:3">
      <c r="A6" s="128">
        <v>28</v>
      </c>
      <c r="B6" s="134">
        <f t="shared" si="0"/>
        <v>28</v>
      </c>
      <c r="C6" s="130" t="s">
        <v>91</v>
      </c>
    </row>
    <row r="7" spans="1:3">
      <c r="A7" s="128">
        <v>25.6</v>
      </c>
      <c r="B7" s="135">
        <f t="shared" si="0"/>
        <v>25.6</v>
      </c>
      <c r="C7" s="130" t="s">
        <v>92</v>
      </c>
    </row>
    <row r="8" spans="1:3">
      <c r="A8" s="128">
        <v>14</v>
      </c>
      <c r="B8" s="136">
        <f t="shared" si="0"/>
        <v>14</v>
      </c>
      <c r="C8" s="130" t="s">
        <v>93</v>
      </c>
    </row>
    <row r="9" spans="1:3">
      <c r="A9" s="128">
        <v>100</v>
      </c>
      <c r="B9" s="137">
        <f t="shared" si="0"/>
        <v>100</v>
      </c>
      <c r="C9" s="185" t="s">
        <v>94</v>
      </c>
    </row>
    <row r="10" spans="1:3">
      <c r="A10" s="128">
        <v>-100</v>
      </c>
      <c r="B10" s="137">
        <f t="shared" si="0"/>
        <v>-100</v>
      </c>
      <c r="C10" s="175"/>
    </row>
    <row r="13" spans="1:3" ht="15" customHeight="1">
      <c r="A13" s="153">
        <v>123564562</v>
      </c>
      <c r="B13" s="154">
        <f>A13</f>
        <v>123564562</v>
      </c>
    </row>
    <row r="14" spans="1:3" ht="15" customHeight="1">
      <c r="A14" s="153">
        <v>123564562</v>
      </c>
      <c r="B14" s="155">
        <f>A14</f>
        <v>123564562</v>
      </c>
    </row>
    <row r="15" spans="1:3" ht="15" customHeight="1">
      <c r="A15" s="153">
        <v>123564562</v>
      </c>
      <c r="B15" s="157">
        <f>A15</f>
        <v>123564562</v>
      </c>
    </row>
    <row r="16" spans="1:3" ht="15" customHeight="1">
      <c r="A16" s="153">
        <v>123564562</v>
      </c>
      <c r="B16" s="158">
        <f>A16</f>
        <v>123564562</v>
      </c>
    </row>
    <row r="17" spans="1:2" ht="15" customHeight="1">
      <c r="A17" s="156" t="s">
        <v>98</v>
      </c>
      <c r="B17" s="159"/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9:C10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/>
  <cols>
    <col min="1" max="1" width="15.42578125" customWidth="1"/>
    <col min="2" max="2" width="17.140625" customWidth="1"/>
    <col min="3" max="3" width="22.28515625" customWidth="1"/>
    <col min="4" max="26" width="10.7109375" customWidth="1"/>
  </cols>
  <sheetData>
    <row r="1" spans="1:3" ht="37.5" customHeight="1">
      <c r="A1" s="2" t="s">
        <v>15</v>
      </c>
      <c r="B1" s="2" t="s">
        <v>1</v>
      </c>
      <c r="C1" s="2" t="s">
        <v>16</v>
      </c>
    </row>
    <row r="2" spans="1:3" ht="15.75">
      <c r="A2" s="26">
        <v>12</v>
      </c>
      <c r="B2" s="27">
        <f t="shared" ref="B2:B5" si="0">A2</f>
        <v>12</v>
      </c>
      <c r="C2" s="28" t="s">
        <v>17</v>
      </c>
    </row>
    <row r="3" spans="1:3" ht="15.75">
      <c r="A3" s="29">
        <v>12000</v>
      </c>
      <c r="B3" s="30">
        <f t="shared" si="0"/>
        <v>12000</v>
      </c>
      <c r="C3" s="31" t="s">
        <v>18</v>
      </c>
    </row>
    <row r="4" spans="1:3" ht="15.75">
      <c r="A4" s="29">
        <v>12</v>
      </c>
      <c r="B4" s="32">
        <f t="shared" si="0"/>
        <v>12</v>
      </c>
      <c r="C4" s="31" t="s">
        <v>5</v>
      </c>
    </row>
    <row r="5" spans="1:3" ht="15.75">
      <c r="A5" s="29">
        <v>14.4</v>
      </c>
      <c r="B5" s="32">
        <f t="shared" si="0"/>
        <v>14.4</v>
      </c>
      <c r="C5" s="31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000"/>
  <sheetViews>
    <sheetView workbookViewId="0">
      <selection activeCell="F7" sqref="F7:F11"/>
    </sheetView>
  </sheetViews>
  <sheetFormatPr defaultColWidth="14.42578125" defaultRowHeight="15" customHeight="1"/>
  <cols>
    <col min="1" max="1" width="10.7109375" customWidth="1"/>
    <col min="2" max="2" width="18.5703125" customWidth="1"/>
    <col min="3" max="3" width="17.7109375" customWidth="1"/>
    <col min="4" max="26" width="10.7109375" customWidth="1"/>
  </cols>
  <sheetData>
    <row r="2" spans="2:6">
      <c r="B2" s="33" t="s">
        <v>19</v>
      </c>
      <c r="C2" s="33" t="s">
        <v>20</v>
      </c>
    </row>
    <row r="3" spans="2:6">
      <c r="B3" s="34" t="s">
        <v>21</v>
      </c>
      <c r="C3" s="35">
        <v>100</v>
      </c>
    </row>
    <row r="4" spans="2:6">
      <c r="B4" s="34" t="s">
        <v>22</v>
      </c>
      <c r="C4" s="36">
        <v>100</v>
      </c>
    </row>
    <row r="5" spans="2:6">
      <c r="B5" s="34" t="s">
        <v>23</v>
      </c>
      <c r="C5" s="37">
        <v>100</v>
      </c>
    </row>
    <row r="6" spans="2:6">
      <c r="B6" s="34" t="s">
        <v>24</v>
      </c>
      <c r="C6" s="38">
        <v>100</v>
      </c>
    </row>
    <row r="7" spans="2:6">
      <c r="B7" s="34" t="s">
        <v>25</v>
      </c>
      <c r="C7" s="39">
        <v>100</v>
      </c>
      <c r="F7" s="186">
        <v>123456.003</v>
      </c>
    </row>
    <row r="8" spans="2:6">
      <c r="B8" s="34" t="s">
        <v>26</v>
      </c>
      <c r="C8" s="40">
        <v>100</v>
      </c>
      <c r="F8" s="186">
        <v>10</v>
      </c>
    </row>
    <row r="9" spans="2:6">
      <c r="B9" s="34" t="s">
        <v>27</v>
      </c>
      <c r="C9" s="41">
        <v>100</v>
      </c>
      <c r="F9" s="186">
        <v>50</v>
      </c>
    </row>
    <row r="10" spans="2:6" ht="15" customHeight="1">
      <c r="F10" s="186">
        <v>100</v>
      </c>
    </row>
    <row r="11" spans="2:6" ht="15" customHeight="1">
      <c r="F11" s="186">
        <v>200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abSelected="1" workbookViewId="0">
      <selection activeCell="B8" sqref="B8"/>
    </sheetView>
  </sheetViews>
  <sheetFormatPr defaultColWidth="14.42578125" defaultRowHeight="15" customHeight="1"/>
  <cols>
    <col min="1" max="1" width="54.140625" customWidth="1"/>
    <col min="2" max="2" width="13.5703125" customWidth="1"/>
    <col min="3" max="3" width="17.42578125" customWidth="1"/>
    <col min="4" max="4" width="40.42578125" customWidth="1"/>
    <col min="5" max="26" width="10.7109375" customWidth="1"/>
  </cols>
  <sheetData>
    <row r="1" spans="1:4" ht="23.25" customHeight="1">
      <c r="A1" s="42" t="s">
        <v>28</v>
      </c>
      <c r="B1" s="42" t="s">
        <v>29</v>
      </c>
      <c r="C1" s="42" t="s">
        <v>30</v>
      </c>
      <c r="D1" s="42" t="s">
        <v>31</v>
      </c>
    </row>
    <row r="2" spans="1:4" ht="23.25" customHeight="1">
      <c r="A2" s="43" t="s">
        <v>32</v>
      </c>
      <c r="B2" s="44">
        <v>8</v>
      </c>
      <c r="C2" s="44">
        <v>14</v>
      </c>
      <c r="D2" s="45" t="s">
        <v>33</v>
      </c>
    </row>
    <row r="3" spans="1:4" ht="23.25" customHeight="1">
      <c r="A3" s="43" t="s">
        <v>34</v>
      </c>
      <c r="B3" s="46">
        <v>1250</v>
      </c>
      <c r="C3" s="46">
        <v>900</v>
      </c>
      <c r="D3" s="45" t="s">
        <v>35</v>
      </c>
    </row>
    <row r="4" spans="1:4" ht="23.25" customHeight="1">
      <c r="A4" s="43" t="s">
        <v>36</v>
      </c>
      <c r="B4" s="47">
        <v>459</v>
      </c>
      <c r="C4" s="47">
        <v>500</v>
      </c>
      <c r="D4" s="45" t="s">
        <v>37</v>
      </c>
    </row>
    <row r="8" spans="1:4" ht="15" customHeight="1">
      <c r="B8" s="187">
        <v>-10</v>
      </c>
      <c r="C8" s="187">
        <v>8</v>
      </c>
    </row>
    <row r="9" spans="1:4" ht="15" customHeight="1">
      <c r="B9" s="187">
        <v>50</v>
      </c>
      <c r="C9" s="187">
        <v>8</v>
      </c>
    </row>
    <row r="10" spans="1:4" ht="15" customHeight="1">
      <c r="B10" s="187">
        <v>80</v>
      </c>
      <c r="C10" s="187">
        <v>8</v>
      </c>
    </row>
    <row r="11" spans="1:4" ht="15" customHeight="1">
      <c r="B11" s="187">
        <v>200</v>
      </c>
      <c r="C11" s="187">
        <v>8</v>
      </c>
    </row>
    <row r="12" spans="1:4" ht="15" customHeight="1">
      <c r="B12" s="187">
        <v>100</v>
      </c>
      <c r="C12" s="187">
        <v>8</v>
      </c>
    </row>
    <row r="13" spans="1:4" ht="15" customHeight="1">
      <c r="B13" s="187">
        <v>14</v>
      </c>
      <c r="C13" s="187">
        <v>8</v>
      </c>
    </row>
    <row r="14" spans="1:4" ht="15" customHeight="1">
      <c r="B14" s="187">
        <v>14</v>
      </c>
      <c r="C14" s="187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000"/>
  <sheetViews>
    <sheetView workbookViewId="0">
      <selection activeCell="C4" sqref="C4"/>
    </sheetView>
  </sheetViews>
  <sheetFormatPr defaultColWidth="14.42578125" defaultRowHeight="15" customHeight="1"/>
  <cols>
    <col min="1" max="1" width="10.7109375" customWidth="1"/>
    <col min="2" max="2" width="23.85546875" customWidth="1"/>
    <col min="3" max="3" width="21.140625" customWidth="1"/>
    <col min="4" max="26" width="10.7109375" customWidth="1"/>
  </cols>
  <sheetData>
    <row r="2" spans="2:3" ht="63.75" customHeight="1">
      <c r="B2" s="48" t="s">
        <v>38</v>
      </c>
      <c r="C2" s="48" t="s">
        <v>39</v>
      </c>
    </row>
    <row r="3" spans="2:3">
      <c r="B3" s="49">
        <v>14287</v>
      </c>
      <c r="C3" s="141">
        <v>28145</v>
      </c>
    </row>
    <row r="4" spans="2:3">
      <c r="B4" s="50">
        <v>240520</v>
      </c>
      <c r="C4" s="142">
        <v>236520</v>
      </c>
    </row>
    <row r="5" spans="2:3">
      <c r="B5" s="51">
        <v>120</v>
      </c>
      <c r="C5" s="19">
        <v>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B9" sqref="B9"/>
    </sheetView>
  </sheetViews>
  <sheetFormatPr defaultColWidth="14.42578125" defaultRowHeight="15" customHeight="1"/>
  <cols>
    <col min="1" max="1" width="13.140625" customWidth="1"/>
    <col min="2" max="2" width="31.140625" customWidth="1"/>
    <col min="3" max="3" width="33.42578125" customWidth="1"/>
    <col min="4" max="26" width="10.7109375" customWidth="1"/>
  </cols>
  <sheetData>
    <row r="1" spans="1:3" ht="20.25" customHeight="1">
      <c r="A1" s="52" t="s">
        <v>40</v>
      </c>
      <c r="B1" s="52" t="s">
        <v>41</v>
      </c>
      <c r="C1" s="52" t="s">
        <v>42</v>
      </c>
    </row>
    <row r="2" spans="1:3" ht="15.75">
      <c r="A2" s="53">
        <v>7.0000000000000007E-2</v>
      </c>
      <c r="B2" s="54" t="s">
        <v>43</v>
      </c>
      <c r="C2" s="55">
        <f t="shared" ref="C2:C4" si="0">A2</f>
        <v>7.0000000000000007E-2</v>
      </c>
    </row>
    <row r="3" spans="1:3" ht="15.75">
      <c r="A3" s="53">
        <v>2.14</v>
      </c>
      <c r="B3" s="54" t="s">
        <v>44</v>
      </c>
      <c r="C3" s="56">
        <f t="shared" si="0"/>
        <v>2.14</v>
      </c>
    </row>
    <row r="4" spans="1:3" ht="15.75">
      <c r="A4" s="53">
        <v>0.28000000000000003</v>
      </c>
      <c r="B4" s="54" t="s">
        <v>45</v>
      </c>
      <c r="C4" s="57">
        <f t="shared" si="0"/>
        <v>0.28000000000000003</v>
      </c>
    </row>
    <row r="9" spans="1:3" ht="15" customHeight="1">
      <c r="B9" s="143">
        <v>0.05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defaultColWidth="14.42578125" defaultRowHeight="15" customHeight="1"/>
  <cols>
    <col min="1" max="1" width="15.140625" customWidth="1"/>
    <col min="2" max="2" width="23.7109375" customWidth="1"/>
    <col min="3" max="26" width="10.7109375" customWidth="1"/>
  </cols>
  <sheetData>
    <row r="1" spans="1:3" ht="18.75" customHeight="1">
      <c r="A1" s="52" t="s">
        <v>40</v>
      </c>
      <c r="B1" s="52" t="s">
        <v>46</v>
      </c>
    </row>
    <row r="2" spans="1:3">
      <c r="A2" s="19">
        <v>300000</v>
      </c>
      <c r="B2" s="58">
        <f t="shared" ref="B2:B4" si="0">A2</f>
        <v>300000</v>
      </c>
      <c r="C2" s="59"/>
    </row>
    <row r="3" spans="1:3">
      <c r="A3" s="19">
        <v>452</v>
      </c>
      <c r="B3" s="60">
        <f t="shared" si="0"/>
        <v>452</v>
      </c>
    </row>
    <row r="4" spans="1:3">
      <c r="A4" s="19">
        <v>14280000</v>
      </c>
      <c r="B4" s="60">
        <f t="shared" si="0"/>
        <v>14280000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F8" sqref="F8"/>
    </sheetView>
  </sheetViews>
  <sheetFormatPr defaultColWidth="14.42578125" defaultRowHeight="15" customHeight="1"/>
  <cols>
    <col min="1" max="1" width="17" customWidth="1"/>
    <col min="2" max="2" width="17.7109375" customWidth="1"/>
    <col min="3" max="3" width="14.85546875" customWidth="1"/>
    <col min="4" max="5" width="10.7109375" customWidth="1"/>
    <col min="6" max="6" width="11.85546875" bestFit="1" customWidth="1"/>
    <col min="7" max="26" width="10.7109375" customWidth="1"/>
  </cols>
  <sheetData>
    <row r="1" spans="1:6" ht="23.25" customHeight="1">
      <c r="A1" s="61" t="s">
        <v>47</v>
      </c>
      <c r="B1" s="62" t="s">
        <v>31</v>
      </c>
      <c r="C1" s="63" t="s">
        <v>48</v>
      </c>
    </row>
    <row r="2" spans="1:6">
      <c r="A2" s="64">
        <v>29781</v>
      </c>
      <c r="B2" s="65" t="s">
        <v>49</v>
      </c>
      <c r="C2" s="66">
        <f t="shared" ref="C2:C7" si="0">A2</f>
        <v>29781</v>
      </c>
      <c r="F2" s="144">
        <f ca="1">TODAY()</f>
        <v>45932</v>
      </c>
    </row>
    <row r="3" spans="1:6">
      <c r="A3" s="64">
        <v>29934</v>
      </c>
      <c r="B3" s="65" t="s">
        <v>49</v>
      </c>
      <c r="C3" s="66">
        <f t="shared" si="0"/>
        <v>29934</v>
      </c>
    </row>
    <row r="4" spans="1:6">
      <c r="A4" s="64">
        <v>29934</v>
      </c>
      <c r="B4" s="65" t="s">
        <v>50</v>
      </c>
      <c r="C4" s="66">
        <f t="shared" si="0"/>
        <v>29934</v>
      </c>
    </row>
    <row r="5" spans="1:6">
      <c r="A5" s="64">
        <v>29934</v>
      </c>
      <c r="B5" s="65" t="s">
        <v>51</v>
      </c>
      <c r="C5" s="67">
        <f t="shared" si="0"/>
        <v>29934</v>
      </c>
    </row>
    <row r="6" spans="1:6">
      <c r="A6" s="64">
        <v>29934</v>
      </c>
      <c r="B6" s="65" t="s">
        <v>52</v>
      </c>
      <c r="C6" s="68">
        <f t="shared" si="0"/>
        <v>29934</v>
      </c>
    </row>
    <row r="7" spans="1:6">
      <c r="A7" s="64">
        <v>29934</v>
      </c>
      <c r="B7" s="65" t="s">
        <v>53</v>
      </c>
      <c r="C7" s="69">
        <f t="shared" si="0"/>
        <v>29934</v>
      </c>
    </row>
    <row r="8" spans="1:6">
      <c r="A8" s="70"/>
      <c r="B8" s="71"/>
      <c r="C8" s="72"/>
      <c r="F8" s="145">
        <f ca="1">TODAY()</f>
        <v>45932</v>
      </c>
    </row>
    <row r="9" spans="1:6">
      <c r="A9" s="64">
        <v>30658</v>
      </c>
      <c r="B9" s="65" t="s">
        <v>54</v>
      </c>
      <c r="C9" s="73">
        <f t="shared" ref="C9:C13" si="1">A9</f>
        <v>30658</v>
      </c>
    </row>
    <row r="10" spans="1:6">
      <c r="A10" s="64">
        <v>30678</v>
      </c>
      <c r="B10" s="65" t="s">
        <v>54</v>
      </c>
      <c r="C10" s="73">
        <f t="shared" si="1"/>
        <v>30678</v>
      </c>
    </row>
    <row r="11" spans="1:6">
      <c r="A11" s="64">
        <v>30678</v>
      </c>
      <c r="B11" s="65" t="s">
        <v>55</v>
      </c>
      <c r="C11" s="74">
        <f t="shared" si="1"/>
        <v>30678</v>
      </c>
    </row>
    <row r="12" spans="1:6">
      <c r="A12" s="64">
        <v>30678</v>
      </c>
      <c r="B12" s="65" t="s">
        <v>56</v>
      </c>
      <c r="C12" s="75">
        <f t="shared" si="1"/>
        <v>30678</v>
      </c>
    </row>
    <row r="13" spans="1:6">
      <c r="A13" s="64">
        <v>30678</v>
      </c>
      <c r="B13" s="65" t="s">
        <v>57</v>
      </c>
      <c r="C13" s="76">
        <f t="shared" si="1"/>
        <v>30678</v>
      </c>
    </row>
    <row r="14" spans="1:6">
      <c r="A14" s="70"/>
      <c r="B14" s="71"/>
      <c r="C14" s="72"/>
    </row>
    <row r="15" spans="1:6">
      <c r="A15" s="64">
        <v>40519</v>
      </c>
      <c r="B15" s="65" t="s">
        <v>58</v>
      </c>
      <c r="C15" s="77">
        <f t="shared" ref="C15:C16" si="2">A15</f>
        <v>40519</v>
      </c>
    </row>
    <row r="16" spans="1:6">
      <c r="A16" s="78">
        <v>40519</v>
      </c>
      <c r="B16" s="79" t="s">
        <v>59</v>
      </c>
      <c r="C16" s="80">
        <f t="shared" si="2"/>
        <v>40519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G6" sqref="G6"/>
    </sheetView>
  </sheetViews>
  <sheetFormatPr defaultColWidth="14.42578125" defaultRowHeight="15" customHeight="1"/>
  <cols>
    <col min="1" max="1" width="21.7109375" customWidth="1"/>
    <col min="2" max="2" width="20.28515625" customWidth="1"/>
    <col min="3" max="3" width="20.7109375" customWidth="1"/>
    <col min="4" max="4" width="18.42578125" customWidth="1"/>
    <col min="5" max="5" width="3" customWidth="1"/>
    <col min="6" max="6" width="22.42578125" customWidth="1"/>
    <col min="7" max="7" width="15.7109375" bestFit="1" customWidth="1"/>
    <col min="8" max="26" width="10.7109375" customWidth="1"/>
  </cols>
  <sheetData>
    <row r="1" spans="1:10" ht="21" customHeight="1">
      <c r="A1" s="178" t="s">
        <v>60</v>
      </c>
      <c r="B1" s="179"/>
      <c r="C1" s="180" t="s">
        <v>61</v>
      </c>
      <c r="D1" s="182" t="s">
        <v>48</v>
      </c>
    </row>
    <row r="2" spans="1:10" ht="21" customHeight="1">
      <c r="A2" s="81" t="s">
        <v>62</v>
      </c>
      <c r="B2" s="82" t="s">
        <v>63</v>
      </c>
      <c r="C2" s="181"/>
      <c r="D2" s="183"/>
    </row>
    <row r="3" spans="1:10">
      <c r="A3" s="83">
        <v>29781.354166666668</v>
      </c>
      <c r="B3" s="84"/>
      <c r="C3" s="85" t="s">
        <v>64</v>
      </c>
      <c r="D3" s="86">
        <f t="shared" ref="D3:D4" si="0">A3</f>
        <v>29781.354166666668</v>
      </c>
    </row>
    <row r="4" spans="1:10">
      <c r="A4" s="87">
        <v>29781.354166666668</v>
      </c>
      <c r="B4" s="88"/>
      <c r="C4" s="89" t="s">
        <v>64</v>
      </c>
      <c r="D4" s="90">
        <f t="shared" si="0"/>
        <v>29781.354166666668</v>
      </c>
    </row>
    <row r="5" spans="1:10">
      <c r="A5" s="87">
        <v>40373.041666666664</v>
      </c>
      <c r="B5" s="91">
        <v>40374.083333333336</v>
      </c>
      <c r="C5" s="89" t="s">
        <v>65</v>
      </c>
      <c r="D5" s="92">
        <f t="shared" ref="D5:D8" si="1">B5-A5</f>
        <v>1.0416666666715173</v>
      </c>
      <c r="J5" s="93"/>
    </row>
    <row r="6" spans="1:10">
      <c r="A6" s="87">
        <v>40373.125</v>
      </c>
      <c r="B6" s="91">
        <v>40374.083333333336</v>
      </c>
      <c r="C6" s="89" t="s">
        <v>65</v>
      </c>
      <c r="D6" s="92">
        <f t="shared" si="1"/>
        <v>0.95833333333575865</v>
      </c>
      <c r="G6" s="146">
        <f ca="1">NOW()</f>
        <v>45932.88405763889</v>
      </c>
      <c r="J6" s="93"/>
    </row>
    <row r="7" spans="1:10">
      <c r="A7" s="87">
        <v>40373.125</v>
      </c>
      <c r="B7" s="91">
        <v>40373.583333333336</v>
      </c>
      <c r="C7" s="89" t="s">
        <v>66</v>
      </c>
      <c r="D7" s="94">
        <f t="shared" si="1"/>
        <v>0.45833333333575865</v>
      </c>
    </row>
    <row r="8" spans="1:10">
      <c r="A8" s="87">
        <v>40373.125</v>
      </c>
      <c r="B8" s="91">
        <v>40374.083333333336</v>
      </c>
      <c r="C8" s="89" t="s">
        <v>66</v>
      </c>
      <c r="D8" s="94">
        <f t="shared" si="1"/>
        <v>0.95833333333575865</v>
      </c>
    </row>
    <row r="9" spans="1:10">
      <c r="A9" s="87">
        <v>30678.354166666668</v>
      </c>
      <c r="B9" s="95"/>
      <c r="C9" s="89" t="s">
        <v>67</v>
      </c>
      <c r="D9" s="96">
        <f t="shared" ref="D9:D13" si="2">A9</f>
        <v>30678.354166666668</v>
      </c>
    </row>
    <row r="10" spans="1:10">
      <c r="A10" s="87">
        <v>30678.354166666668</v>
      </c>
      <c r="B10" s="95"/>
      <c r="C10" s="89" t="s">
        <v>50</v>
      </c>
      <c r="D10" s="97">
        <f t="shared" si="2"/>
        <v>30678.354166666668</v>
      </c>
    </row>
    <row r="11" spans="1:10">
      <c r="A11" s="87">
        <v>30678.357638888891</v>
      </c>
      <c r="B11" s="95"/>
      <c r="C11" s="89" t="s">
        <v>68</v>
      </c>
      <c r="D11" s="98">
        <f t="shared" si="2"/>
        <v>30678.357638888891</v>
      </c>
    </row>
    <row r="12" spans="1:10">
      <c r="A12" s="87">
        <v>30678.357638888891</v>
      </c>
      <c r="B12" s="95"/>
      <c r="C12" s="89" t="s">
        <v>69</v>
      </c>
      <c r="D12" s="99">
        <f t="shared" si="2"/>
        <v>30678.357638888891</v>
      </c>
    </row>
    <row r="13" spans="1:10">
      <c r="A13" s="87">
        <v>18772.339583333334</v>
      </c>
      <c r="B13" s="95"/>
      <c r="C13" s="89" t="s">
        <v>70</v>
      </c>
      <c r="D13" s="100">
        <f t="shared" si="2"/>
        <v>18772.339583333334</v>
      </c>
    </row>
    <row r="14" spans="1:10">
      <c r="A14" s="87">
        <v>18753.333333333332</v>
      </c>
      <c r="B14" s="91">
        <v>18753.416666666668</v>
      </c>
      <c r="C14" s="89" t="s">
        <v>68</v>
      </c>
      <c r="D14" s="98">
        <f t="shared" ref="D14:D15" si="3">B14-A14</f>
        <v>8.3333333335758653E-2</v>
      </c>
    </row>
    <row r="15" spans="1:10">
      <c r="A15" s="87">
        <v>37597.333333333336</v>
      </c>
      <c r="B15" s="91">
        <v>37597.416666666664</v>
      </c>
      <c r="C15" s="89" t="s">
        <v>71</v>
      </c>
      <c r="D15" s="101">
        <f t="shared" si="3"/>
        <v>8.3333333328482695E-2</v>
      </c>
    </row>
    <row r="16" spans="1:10">
      <c r="A16" s="87">
        <v>40184.362604166665</v>
      </c>
      <c r="B16" s="95"/>
      <c r="C16" s="89" t="s">
        <v>72</v>
      </c>
      <c r="D16" s="102">
        <f t="shared" ref="D16:D17" si="4">A16</f>
        <v>40184.362604166665</v>
      </c>
    </row>
    <row r="17" spans="1:4">
      <c r="A17" s="87">
        <v>40184.362673611111</v>
      </c>
      <c r="B17" s="95"/>
      <c r="C17" s="89" t="s">
        <v>73</v>
      </c>
      <c r="D17" s="103">
        <f t="shared" si="4"/>
        <v>40184.362673611111</v>
      </c>
    </row>
    <row r="18" spans="1:4">
      <c r="A18" s="87">
        <v>40373.090370370373</v>
      </c>
      <c r="B18" s="91">
        <v>40373.090624999997</v>
      </c>
      <c r="C18" s="89" t="s">
        <v>74</v>
      </c>
      <c r="D18" s="104">
        <f>B18-A18</f>
        <v>2.5462962366873398E-4</v>
      </c>
    </row>
    <row r="19" spans="1:4">
      <c r="A19" s="87">
        <v>40184.362673611111</v>
      </c>
      <c r="B19" s="95"/>
      <c r="C19" s="89" t="s">
        <v>75</v>
      </c>
      <c r="D19" s="105">
        <f t="shared" ref="D19:D20" si="5">A19</f>
        <v>40184.362673611111</v>
      </c>
    </row>
    <row r="20" spans="1:4">
      <c r="A20" s="106">
        <v>40184.862673611111</v>
      </c>
      <c r="B20" s="107"/>
      <c r="C20" s="108" t="s">
        <v>75</v>
      </c>
      <c r="D20" s="109">
        <f t="shared" si="5"/>
        <v>40184.862673611111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C1:C2"/>
    <mergeCell ref="D1: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Formatos</vt:lpstr>
      <vt:lpstr>Numeros</vt:lpstr>
      <vt:lpstr>colores</vt:lpstr>
      <vt:lpstr>condición_color</vt:lpstr>
      <vt:lpstr>monedas</vt:lpstr>
      <vt:lpstr>porcentaje</vt:lpstr>
      <vt:lpstr>cientifica</vt:lpstr>
      <vt:lpstr>fechas</vt:lpstr>
      <vt:lpstr>horas</vt:lpstr>
      <vt:lpstr>Diferencia</vt:lpstr>
      <vt:lpstr>formato_secc</vt:lpstr>
      <vt:lpstr>formatos_especiales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SENATI-PNI</dc:creator>
  <cp:lastModifiedBy>IVONNE ALEXANDRA CRUZ GUASITASI</cp:lastModifiedBy>
  <cp:lastPrinted>2021-05-28T21:30:28Z</cp:lastPrinted>
  <dcterms:created xsi:type="dcterms:W3CDTF">2010-10-24T02:41:16Z</dcterms:created>
  <dcterms:modified xsi:type="dcterms:W3CDTF">2025-10-03T02:16:02Z</dcterms:modified>
</cp:coreProperties>
</file>