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to Dias" sheetId="1" r:id="rId3"/>
    <sheet state="visible" name="Contrato años" sheetId="2" r:id="rId4"/>
    <sheet state="visible" name="Facturas" sheetId="3" r:id="rId5"/>
    <sheet state="visible" name="Pagos" sheetId="4" r:id="rId6"/>
    <sheet state="visible" name="Hotel" sheetId="5" r:id="rId7"/>
    <sheet state="visible" name="Comisiones" sheetId="6" r:id="rId8"/>
    <sheet state="visible" name="Participantes - Y" sheetId="7" r:id="rId9"/>
    <sheet state="visible" name="Participantes - O" sheetId="8" r:id="rId10"/>
  </sheets>
  <definedNames/>
  <calcPr/>
  <extLst>
    <ext uri="GoogleSheetsCustomDataVersion1">
      <go:sheetsCustomData xmlns:go="http://customooxmlschemas.google.com/" r:id="rId11" roundtripDataSignature="AMtx7mhMUg57HVmIP9EUnGQNk/10hLzaGg=="/>
    </ext>
  </extLst>
</workbook>
</file>

<file path=xl/sharedStrings.xml><?xml version="1.0" encoding="utf-8"?>
<sst xmlns="http://schemas.openxmlformats.org/spreadsheetml/2006/main" count="126" uniqueCount="87">
  <si>
    <t>Lista Empleados</t>
  </si>
  <si>
    <t>Id</t>
  </si>
  <si>
    <t>Nombres</t>
  </si>
  <si>
    <t>Fecha Contrato</t>
  </si>
  <si>
    <t>Duración Días</t>
  </si>
  <si>
    <t>Vencimiento</t>
  </si>
  <si>
    <t>Jose Antonio Villavicencio Melgarejo</t>
  </si>
  <si>
    <t>Leon Alejandro  Villanueva  Napuri</t>
  </si>
  <si>
    <t>Luzmila  Villalba Ascencio</t>
  </si>
  <si>
    <t>Walter Jose Villacrez  Usquiano</t>
  </si>
  <si>
    <t>Betty Sofia  Vilca   Chura</t>
  </si>
  <si>
    <t>Fernando Vigo Jauregui</t>
  </si>
  <si>
    <t>Esperanza Haydee Vidal Valverde</t>
  </si>
  <si>
    <t>Jesus Maria  Velarde Gonzales</t>
  </si>
  <si>
    <t>Victoria Valverde  Rodriguez</t>
  </si>
  <si>
    <t>Fernando  Valverde  Juro</t>
  </si>
  <si>
    <t>Alberto Gerardo  Valdivia  Lazo</t>
  </si>
  <si>
    <t>Duración Años</t>
  </si>
  <si>
    <t>Lista Facturas</t>
  </si>
  <si>
    <t>Fecha:</t>
  </si>
  <si>
    <t>Id Cliente</t>
  </si>
  <si>
    <t>Número
Factura</t>
  </si>
  <si>
    <t>Fecha 
Factura</t>
  </si>
  <si>
    <t>Fecha
Vencimiento</t>
  </si>
  <si>
    <t>Días
Atrasados</t>
  </si>
  <si>
    <t>07-0001</t>
  </si>
  <si>
    <t>07-0002</t>
  </si>
  <si>
    <t>07-0004</t>
  </si>
  <si>
    <t>07-0005</t>
  </si>
  <si>
    <t>08-0001</t>
  </si>
  <si>
    <t>Lista de Pagos</t>
  </si>
  <si>
    <t>Pagos</t>
  </si>
  <si>
    <t>Fecha</t>
  </si>
  <si>
    <t>Pago 1</t>
  </si>
  <si>
    <t>Pago 2</t>
  </si>
  <si>
    <t>Pago 3</t>
  </si>
  <si>
    <t>Pago 4</t>
  </si>
  <si>
    <t>Pago 5</t>
  </si>
  <si>
    <t>Pago 6</t>
  </si>
  <si>
    <t>Hotel Roma</t>
  </si>
  <si>
    <t>Dscto:</t>
  </si>
  <si>
    <t>#</t>
  </si>
  <si>
    <t>Cliente</t>
  </si>
  <si>
    <t>Total S/.</t>
  </si>
  <si>
    <t>Forma de Pago</t>
  </si>
  <si>
    <t>Descuento S/.</t>
  </si>
  <si>
    <t>Neto S/.</t>
  </si>
  <si>
    <t>Rodrigo Gonzales</t>
  </si>
  <si>
    <t>Efectivo</t>
  </si>
  <si>
    <t>Carlos Rodríguez</t>
  </si>
  <si>
    <t>Juan Gómez</t>
  </si>
  <si>
    <t>Tarjeta</t>
  </si>
  <si>
    <t>Luis Fernández</t>
  </si>
  <si>
    <t>Mario López</t>
  </si>
  <si>
    <t>Susana Díaz</t>
  </si>
  <si>
    <t>Lucía Martínez</t>
  </si>
  <si>
    <t>María Pérez</t>
  </si>
  <si>
    <t>Monica García</t>
  </si>
  <si>
    <t>Luz Sanchez</t>
  </si>
  <si>
    <t>COMISIONES   -  VENTAS  MARZO</t>
  </si>
  <si>
    <t>Nº</t>
  </si>
  <si>
    <t>APELLIDOS Y NOMBRES</t>
  </si>
  <si>
    <t>CATEG.</t>
  </si>
  <si>
    <t>VENTAS</t>
  </si>
  <si>
    <t>COMISION</t>
  </si>
  <si>
    <t>Tabla Comisión</t>
  </si>
  <si>
    <t>ARENAS CALVO ,HILDA</t>
  </si>
  <si>
    <t>Categoría</t>
  </si>
  <si>
    <t>%</t>
  </si>
  <si>
    <t>BURGOS PEREZ,MIGUEL ANGEL</t>
  </si>
  <si>
    <t>CALVO SANGAMA, MERCEDES</t>
  </si>
  <si>
    <t>ESPINOZA TOMAYLLA,GERARDO</t>
  </si>
  <si>
    <t>MARTINEZ VALCARCEL ROBERTO</t>
  </si>
  <si>
    <t>NAVARRO MACEDO,RITA</t>
  </si>
  <si>
    <t>RAMIREZ UCHOFFEN, RODOLFO</t>
  </si>
  <si>
    <t>TELLO JULCA ,SANDRA</t>
  </si>
  <si>
    <t>TOMAYLLA LEGUIA,GERARDO</t>
  </si>
  <si>
    <t>VEGA QUIJANDRIA, GUILLERMO</t>
  </si>
  <si>
    <t>Lista Participantes</t>
  </si>
  <si>
    <t>Nombre</t>
  </si>
  <si>
    <t>Edad</t>
  </si>
  <si>
    <t>Estatura</t>
  </si>
  <si>
    <t>Condición</t>
  </si>
  <si>
    <t>Diego</t>
  </si>
  <si>
    <t>Joel</t>
  </si>
  <si>
    <t>Adrian</t>
  </si>
  <si>
    <t>Renato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</si>
</sst>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S/.-280A]\ * #,##0.00_ ;_ [$S/.-280A]\ * \-#,##0.00_ ;_ [$S/.-280A]\ * &quot;-&quot;??_ ;_ @_ "/>
    <numFmt numFmtId="165" formatCode="[$S/.-280A]\ #,##0.00"/>
  </numFmts>
  <fonts count="9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>
      <b/>
      <sz val="10.0"/>
      <name val="Arial"/>
    </font>
    <font>
      <sz val="11.0"/>
      <color rgb="FF000000"/>
      <name val="Arial"/>
    </font>
    <font>
      <b/>
      <sz val="11.0"/>
      <color rgb="FF000000"/>
      <name val="Calibri"/>
    </font>
    <font/>
    <font>
      <b/>
      <i/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BACC6"/>
        <bgColor rgb="FF4BAC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21">
    <border/>
    <border>
      <left style="thin">
        <color rgb="FFFFFFFF"/>
      </left>
      <top style="thick">
        <color rgb="FFFFFFFF"/>
      </top>
    </border>
    <border>
      <left/>
      <right/>
      <top/>
      <bottom/>
    </border>
    <border>
      <left style="thin">
        <color rgb="FFFFFFFF"/>
      </left>
      <right/>
      <top/>
      <bottom/>
    </border>
    <border>
      <left/>
      <right/>
      <top style="thick">
        <color rgb="FFFFFFFF"/>
      </top>
      <bottom/>
    </border>
    <border>
      <left style="thin">
        <color rgb="FFFFFFFF"/>
      </left>
      <right/>
      <top style="thick">
        <color rgb="FFFFFFFF"/>
      </top>
      <bottom/>
    </border>
    <border>
      <left/>
      <right/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 style="thin">
        <color rgb="FF4F81BD"/>
      </left>
      <right/>
      <top style="thin">
        <color rgb="FF4F81BD"/>
      </top>
      <bottom/>
    </border>
    <border>
      <left/>
      <right style="thin">
        <color rgb="FF4F81BD"/>
      </right>
      <top style="thin">
        <color rgb="FF4F81BD"/>
      </top>
      <bottom/>
    </border>
    <border>
      <left style="thin">
        <color rgb="FF4F81BD"/>
      </left>
      <top style="thin">
        <color rgb="FF4F81BD"/>
      </top>
    </border>
    <border>
      <right style="thin">
        <color rgb="FF4F81BD"/>
      </right>
      <top style="thin">
        <color rgb="FF4F81BD"/>
      </top>
    </border>
    <border>
      <left style="thin">
        <color rgb="FF4F81BD"/>
      </left>
      <top style="thin">
        <color rgb="FF4F81BD"/>
      </top>
      <bottom style="thin">
        <color rgb="FF4F81BD"/>
      </bottom>
    </border>
    <border>
      <left/>
      <right style="thin">
        <color rgb="FFFFFFFF"/>
      </right>
      <top/>
      <bottom style="thick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top/>
      <bottom/>
    </border>
    <border>
      <top/>
      <bottom/>
    </border>
    <border>
      <right/>
      <top/>
      <bottom/>
    </border>
    <border>
      <left style="thin">
        <color rgb="FFFFFFFF"/>
      </left>
      <top/>
      <bottom style="thick">
        <color rgb="FFFFFFFF"/>
      </bottom>
    </border>
    <border>
      <right/>
      <top/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horizontal="center"/>
    </xf>
    <xf borderId="3" fillId="2" fontId="3" numFmtId="0" xfId="0" applyBorder="1" applyFont="1"/>
    <xf borderId="2" fillId="2" fontId="3" numFmtId="0" xfId="0" applyBorder="1" applyFont="1"/>
    <xf borderId="4" fillId="3" fontId="0" numFmtId="0" xfId="0" applyAlignment="1" applyBorder="1" applyFill="1" applyFont="1">
      <alignment horizontal="center"/>
    </xf>
    <xf borderId="5" fillId="3" fontId="0" numFmtId="0" xfId="0" applyBorder="1" applyFont="1"/>
    <xf borderId="5" fillId="3" fontId="0" numFmtId="14" xfId="0" applyBorder="1" applyFont="1" applyNumberFormat="1"/>
    <xf borderId="6" fillId="4" fontId="0" numFmtId="0" xfId="0" applyAlignment="1" applyBorder="1" applyFill="1" applyFont="1">
      <alignment horizontal="center"/>
    </xf>
    <xf borderId="7" fillId="4" fontId="0" numFmtId="0" xfId="0" applyBorder="1" applyFont="1"/>
    <xf borderId="7" fillId="4" fontId="0" numFmtId="14" xfId="0" applyBorder="1" applyFont="1" applyNumberFormat="1"/>
    <xf borderId="6" fillId="3" fontId="0" numFmtId="0" xfId="0" applyAlignment="1" applyBorder="1" applyFont="1">
      <alignment horizontal="center"/>
    </xf>
    <xf borderId="7" fillId="3" fontId="0" numFmtId="0" xfId="0" applyBorder="1" applyFont="1"/>
    <xf borderId="7" fillId="3" fontId="0" numFmtId="14" xfId="0" applyBorder="1" applyFont="1" applyNumberFormat="1"/>
    <xf borderId="0" fillId="0" fontId="4" numFmtId="0" xfId="0" applyFont="1"/>
    <xf borderId="5" fillId="3" fontId="0" numFmtId="14" xfId="0" applyAlignment="1" applyBorder="1" applyFont="1" applyNumberFormat="1">
      <alignment readingOrder="0"/>
    </xf>
    <xf borderId="0" fillId="0" fontId="5" numFmtId="0" xfId="0" applyFont="1"/>
    <xf borderId="0" fillId="0" fontId="1" numFmtId="0" xfId="0" applyFont="1"/>
    <xf borderId="0" fillId="0" fontId="2" numFmtId="14" xfId="0" applyFont="1" applyNumberFormat="1"/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4" fillId="3" fontId="0" numFmtId="0" xfId="0" applyAlignment="1" applyBorder="1" applyFont="1">
      <alignment horizontal="right"/>
    </xf>
    <xf borderId="0" fillId="0" fontId="0" numFmtId="0" xfId="0" applyFont="1"/>
    <xf borderId="8" fillId="5" fontId="3" numFmtId="0" xfId="0" applyBorder="1" applyFill="1" applyFont="1"/>
    <xf borderId="9" fillId="5" fontId="3" numFmtId="0" xfId="0" applyBorder="1" applyFont="1"/>
    <xf borderId="10" fillId="0" fontId="0" numFmtId="0" xfId="0" applyBorder="1" applyFont="1"/>
    <xf borderId="11" fillId="0" fontId="0" numFmtId="14" xfId="0" applyBorder="1" applyFont="1" applyNumberFormat="1"/>
    <xf borderId="12" fillId="0" fontId="0" numFmtId="0" xfId="0" applyBorder="1" applyFont="1"/>
    <xf borderId="0" fillId="0" fontId="6" numFmtId="0" xfId="0" applyFont="1"/>
    <xf borderId="0" fillId="0" fontId="2" numFmtId="9" xfId="0" applyAlignment="1" applyFont="1" applyNumberFormat="1">
      <alignment horizontal="center"/>
    </xf>
    <xf borderId="13" fillId="5" fontId="3" numFmtId="0" xfId="0" applyAlignment="1" applyBorder="1" applyFont="1">
      <alignment horizontal="center"/>
    </xf>
    <xf borderId="14" fillId="6" fontId="0" numFmtId="1" xfId="0" applyAlignment="1" applyBorder="1" applyFill="1" applyFont="1" applyNumberFormat="1">
      <alignment horizontal="center"/>
    </xf>
    <xf borderId="14" fillId="6" fontId="0" numFmtId="9" xfId="0" applyAlignment="1" applyBorder="1" applyFont="1" applyNumberFormat="1">
      <alignment horizontal="left"/>
    </xf>
    <xf borderId="14" fillId="6" fontId="0" numFmtId="164" xfId="0" applyAlignment="1" applyBorder="1" applyFont="1" applyNumberFormat="1">
      <alignment horizontal="left"/>
    </xf>
    <xf borderId="14" fillId="6" fontId="0" numFmtId="9" xfId="0" applyAlignment="1" applyBorder="1" applyFont="1" applyNumberFormat="1">
      <alignment horizontal="center"/>
    </xf>
    <xf borderId="14" fillId="7" fontId="0" numFmtId="165" xfId="0" applyAlignment="1" applyBorder="1" applyFill="1" applyFont="1" applyNumberFormat="1">
      <alignment horizontal="left"/>
    </xf>
    <xf borderId="14" fillId="7" fontId="0" numFmtId="165" xfId="0" applyAlignment="1" applyBorder="1" applyFont="1" applyNumberFormat="1">
      <alignment horizontal="center"/>
    </xf>
    <xf borderId="15" fillId="2" fontId="3" numFmtId="0" xfId="0" applyAlignment="1" applyBorder="1" applyFont="1">
      <alignment horizontal="center"/>
    </xf>
    <xf borderId="16" fillId="0" fontId="7" numFmtId="0" xfId="0" applyBorder="1" applyFont="1"/>
    <xf borderId="17" fillId="0" fontId="7" numFmtId="0" xfId="0" applyBorder="1" applyFont="1"/>
    <xf borderId="18" fillId="2" fontId="3" numFmtId="0" xfId="0" applyAlignment="1" applyBorder="1" applyFont="1">
      <alignment horizontal="center"/>
    </xf>
    <xf borderId="19" fillId="0" fontId="7" numFmtId="0" xfId="0" applyBorder="1" applyFont="1"/>
    <xf borderId="5" fillId="3" fontId="0" numFmtId="164" xfId="0" applyBorder="1" applyFont="1" applyNumberFormat="1"/>
    <xf borderId="3" fillId="2" fontId="3" numFmtId="0" xfId="0" applyAlignment="1" applyBorder="1" applyFont="1">
      <alignment horizontal="center"/>
    </xf>
    <xf borderId="7" fillId="4" fontId="0" numFmtId="164" xfId="0" applyBorder="1" applyFont="1" applyNumberFormat="1"/>
    <xf borderId="7" fillId="4" fontId="0" numFmtId="9" xfId="0" applyBorder="1" applyFont="1" applyNumberFormat="1"/>
    <xf borderId="7" fillId="3" fontId="0" numFmtId="164" xfId="0" applyBorder="1" applyFont="1" applyNumberFormat="1"/>
    <xf borderId="7" fillId="3" fontId="0" numFmtId="9" xfId="0" applyBorder="1" applyFont="1" applyNumberFormat="1"/>
    <xf borderId="20" fillId="5" fontId="8" numFmtId="0" xfId="0" applyAlignment="1" applyBorder="1" applyFont="1">
      <alignment horizontal="center"/>
    </xf>
    <xf borderId="20" fillId="6" fontId="0" numFmtId="0" xfId="0" applyAlignment="1" applyBorder="1" applyFont="1">
      <alignment horizontal="center"/>
    </xf>
    <xf borderId="20" fillId="6" fontId="0" numFmtId="0" xfId="0" applyBorder="1" applyFont="1"/>
    <xf borderId="20" fillId="6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customschemas.google.com/relationships/workbookmetadata" Target="metadata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1.57"/>
    <col customWidth="1" min="3" max="3" width="14.86"/>
    <col customWidth="1" min="4" max="4" width="13.57"/>
    <col customWidth="1" min="5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75" customHeight="1">
      <c r="A3" s="3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ht="12.75" customHeight="1">
      <c r="A4" s="6">
        <v>1.0</v>
      </c>
      <c r="B4" s="7" t="s">
        <v>6</v>
      </c>
      <c r="C4" s="8">
        <v>42527.0</v>
      </c>
      <c r="D4" s="6">
        <v>18.0</v>
      </c>
      <c r="E4" s="8"/>
    </row>
    <row r="5" ht="12.75" customHeight="1">
      <c r="A5" s="9">
        <v>2.0</v>
      </c>
      <c r="B5" s="10" t="s">
        <v>7</v>
      </c>
      <c r="C5" s="11">
        <v>42597.0</v>
      </c>
      <c r="D5" s="9">
        <v>20.0</v>
      </c>
      <c r="E5" s="8"/>
    </row>
    <row r="6" ht="12.75" customHeight="1">
      <c r="A6" s="12">
        <v>3.0</v>
      </c>
      <c r="B6" s="13" t="s">
        <v>8</v>
      </c>
      <c r="C6" s="14">
        <v>42633.0</v>
      </c>
      <c r="D6" s="12">
        <v>15.0</v>
      </c>
      <c r="E6" s="8"/>
    </row>
    <row r="7" ht="12.75" customHeight="1">
      <c r="A7" s="9">
        <v>4.0</v>
      </c>
      <c r="B7" s="10" t="s">
        <v>9</v>
      </c>
      <c r="C7" s="11">
        <v>42384.0</v>
      </c>
      <c r="D7" s="9">
        <v>19.0</v>
      </c>
      <c r="E7" s="8"/>
    </row>
    <row r="8" ht="12.75" customHeight="1">
      <c r="A8" s="12">
        <v>5.0</v>
      </c>
      <c r="B8" s="13" t="s">
        <v>10</v>
      </c>
      <c r="C8" s="14">
        <v>42568.0</v>
      </c>
      <c r="D8" s="12">
        <v>17.0</v>
      </c>
      <c r="E8" s="8"/>
    </row>
    <row r="9" ht="12.75" customHeight="1">
      <c r="A9" s="9">
        <v>6.0</v>
      </c>
      <c r="B9" s="10" t="s">
        <v>11</v>
      </c>
      <c r="C9" s="11">
        <v>42719.0</v>
      </c>
      <c r="D9" s="9">
        <v>14.0</v>
      </c>
      <c r="E9" s="8"/>
    </row>
    <row r="10" ht="12.75" customHeight="1">
      <c r="A10" s="12">
        <v>7.0</v>
      </c>
      <c r="B10" s="13" t="s">
        <v>12</v>
      </c>
      <c r="C10" s="14">
        <v>42734.0</v>
      </c>
      <c r="D10" s="12">
        <v>16.0</v>
      </c>
      <c r="E10" s="8"/>
    </row>
    <row r="11" ht="12.75" customHeight="1">
      <c r="A11" s="9">
        <v>8.0</v>
      </c>
      <c r="B11" s="10" t="s">
        <v>13</v>
      </c>
      <c r="C11" s="11">
        <v>42699.0</v>
      </c>
      <c r="D11" s="9">
        <v>13.0</v>
      </c>
      <c r="E11" s="8"/>
    </row>
    <row r="12" ht="12.75" customHeight="1">
      <c r="A12" s="12">
        <v>9.0</v>
      </c>
      <c r="B12" s="13" t="s">
        <v>14</v>
      </c>
      <c r="C12" s="14">
        <v>42414.0</v>
      </c>
      <c r="D12" s="12">
        <v>15.0</v>
      </c>
      <c r="E12" s="8"/>
    </row>
    <row r="13" ht="12.75" customHeight="1">
      <c r="A13" s="9">
        <v>10.0</v>
      </c>
      <c r="B13" s="10" t="s">
        <v>15</v>
      </c>
      <c r="C13" s="11">
        <v>42370.0</v>
      </c>
      <c r="D13" s="9">
        <v>12.0</v>
      </c>
      <c r="E13" s="8"/>
    </row>
    <row r="14" ht="12.75" customHeight="1">
      <c r="A14" s="12">
        <v>11.0</v>
      </c>
      <c r="B14" s="13" t="s">
        <v>16</v>
      </c>
      <c r="C14" s="14">
        <v>42536.0</v>
      </c>
      <c r="D14" s="12">
        <v>21.0</v>
      </c>
      <c r="E14" s="8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1.57"/>
    <col customWidth="1" min="3" max="3" width="14.86"/>
    <col customWidth="1" min="4" max="4" width="13.57"/>
    <col customWidth="1" min="5" max="5" width="13.14"/>
    <col customWidth="1" min="6" max="26" width="10.71"/>
  </cols>
  <sheetData>
    <row r="1" ht="12.75" customHeight="1">
      <c r="A1" s="1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75" customHeight="1">
      <c r="A3" s="3" t="s">
        <v>1</v>
      </c>
      <c r="B3" s="4" t="s">
        <v>2</v>
      </c>
      <c r="C3" s="4" t="s">
        <v>3</v>
      </c>
      <c r="D3" s="5" t="s">
        <v>17</v>
      </c>
      <c r="E3" s="5" t="s">
        <v>5</v>
      </c>
    </row>
    <row r="4" ht="12.75" customHeight="1">
      <c r="A4" s="6">
        <v>1.0</v>
      </c>
      <c r="B4" s="7" t="s">
        <v>6</v>
      </c>
      <c r="C4" s="8">
        <v>42527.0</v>
      </c>
      <c r="D4" s="6">
        <v>2.0</v>
      </c>
      <c r="E4" s="16">
        <f t="shared" ref="E4:E14" si="1">DATE(YEAR(C4)+D4,MONTH(C4),DAY(C4))</f>
        <v>43257</v>
      </c>
    </row>
    <row r="5" ht="12.75" customHeight="1">
      <c r="A5" s="9">
        <v>2.0</v>
      </c>
      <c r="B5" s="10" t="s">
        <v>7</v>
      </c>
      <c r="C5" s="11">
        <v>42597.0</v>
      </c>
      <c r="D5" s="9">
        <v>3.0</v>
      </c>
      <c r="E5" s="16">
        <f t="shared" si="1"/>
        <v>43692</v>
      </c>
    </row>
    <row r="6" ht="12.75" customHeight="1">
      <c r="A6" s="12">
        <v>3.0</v>
      </c>
      <c r="B6" s="13" t="s">
        <v>8</v>
      </c>
      <c r="C6" s="14">
        <v>42633.0</v>
      </c>
      <c r="D6" s="12">
        <v>1.0</v>
      </c>
      <c r="E6" s="16">
        <f t="shared" si="1"/>
        <v>42998</v>
      </c>
    </row>
    <row r="7" ht="12.75" customHeight="1">
      <c r="A7" s="9">
        <v>4.0</v>
      </c>
      <c r="B7" s="10" t="s">
        <v>9</v>
      </c>
      <c r="C7" s="11">
        <v>42384.0</v>
      </c>
      <c r="D7" s="9">
        <v>2.0</v>
      </c>
      <c r="E7" s="16">
        <f t="shared" si="1"/>
        <v>43115</v>
      </c>
    </row>
    <row r="8" ht="12.75" customHeight="1">
      <c r="A8" s="12">
        <v>5.0</v>
      </c>
      <c r="B8" s="13" t="s">
        <v>10</v>
      </c>
      <c r="C8" s="14">
        <v>42568.0</v>
      </c>
      <c r="D8" s="12">
        <v>4.0</v>
      </c>
      <c r="E8" s="16">
        <f t="shared" si="1"/>
        <v>44029</v>
      </c>
    </row>
    <row r="9" ht="12.75" customHeight="1">
      <c r="A9" s="9">
        <v>6.0</v>
      </c>
      <c r="B9" s="10" t="s">
        <v>11</v>
      </c>
      <c r="C9" s="11">
        <v>42719.0</v>
      </c>
      <c r="D9" s="9">
        <v>3.0</v>
      </c>
      <c r="E9" s="16">
        <f t="shared" si="1"/>
        <v>43814</v>
      </c>
    </row>
    <row r="10" ht="12.75" customHeight="1">
      <c r="A10" s="12">
        <v>7.0</v>
      </c>
      <c r="B10" s="13" t="s">
        <v>12</v>
      </c>
      <c r="C10" s="14">
        <v>42734.0</v>
      </c>
      <c r="D10" s="12">
        <v>2.0</v>
      </c>
      <c r="E10" s="16">
        <f t="shared" si="1"/>
        <v>43464</v>
      </c>
    </row>
    <row r="11" ht="12.75" customHeight="1">
      <c r="A11" s="9">
        <v>8.0</v>
      </c>
      <c r="B11" s="10" t="s">
        <v>13</v>
      </c>
      <c r="C11" s="11">
        <v>42699.0</v>
      </c>
      <c r="D11" s="9">
        <v>1.0</v>
      </c>
      <c r="E11" s="16">
        <f t="shared" si="1"/>
        <v>43064</v>
      </c>
    </row>
    <row r="12" ht="12.75" customHeight="1">
      <c r="A12" s="12">
        <v>9.0</v>
      </c>
      <c r="B12" s="13" t="s">
        <v>14</v>
      </c>
      <c r="C12" s="14">
        <v>42414.0</v>
      </c>
      <c r="D12" s="12">
        <v>4.0</v>
      </c>
      <c r="E12" s="16">
        <f t="shared" si="1"/>
        <v>43875</v>
      </c>
    </row>
    <row r="13" ht="12.75" customHeight="1">
      <c r="A13" s="9">
        <v>10.0</v>
      </c>
      <c r="B13" s="10" t="s">
        <v>15</v>
      </c>
      <c r="C13" s="11">
        <v>42370.0</v>
      </c>
      <c r="D13" s="9">
        <v>2.0</v>
      </c>
      <c r="E13" s="16">
        <f t="shared" si="1"/>
        <v>43101</v>
      </c>
    </row>
    <row r="14" ht="12.75" customHeight="1">
      <c r="A14" s="12">
        <v>11.0</v>
      </c>
      <c r="B14" s="13" t="s">
        <v>16</v>
      </c>
      <c r="C14" s="14">
        <v>42536.0</v>
      </c>
      <c r="D14" s="12">
        <v>3.0</v>
      </c>
      <c r="E14" s="16">
        <f t="shared" si="1"/>
        <v>43631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3" width="10.43"/>
    <col customWidth="1" min="4" max="4" width="12.43"/>
    <col customWidth="1" min="5" max="5" width="10.0"/>
    <col customWidth="1" min="6" max="25" width="11.43"/>
    <col customWidth="1" min="26" max="26" width="10.71"/>
  </cols>
  <sheetData>
    <row r="1" ht="14.25" customHeight="1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7"/>
      <c r="W1" s="17"/>
      <c r="X1" s="17"/>
      <c r="Y1" s="17"/>
      <c r="Z1" s="17"/>
    </row>
    <row r="2" ht="14.25" customHeight="1">
      <c r="A2" s="18" t="s">
        <v>19</v>
      </c>
      <c r="B2" s="19">
        <v>42276.0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"/>
      <c r="X2" s="17"/>
      <c r="Y2" s="17"/>
      <c r="Z2" s="17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ht="14.25" customHeight="1">
      <c r="A4" s="20" t="s">
        <v>20</v>
      </c>
      <c r="B4" s="21" t="s">
        <v>21</v>
      </c>
      <c r="C4" s="21" t="s">
        <v>22</v>
      </c>
      <c r="D4" s="22" t="s">
        <v>23</v>
      </c>
      <c r="E4" s="22" t="s">
        <v>24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4.25" customHeight="1">
      <c r="A5" s="6" t="s">
        <v>25</v>
      </c>
      <c r="B5" s="7">
        <v>1000.0</v>
      </c>
      <c r="C5" s="8">
        <v>42015.0</v>
      </c>
      <c r="D5" s="8">
        <v>42045.0</v>
      </c>
      <c r="E5" s="24">
        <f t="shared" ref="E5:E15" si="1">NETWORKDAYS(D5,$B$2)</f>
        <v>166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6" t="s">
        <v>25</v>
      </c>
      <c r="B6" s="10">
        <v>1025.0</v>
      </c>
      <c r="C6" s="11">
        <v>42033.0</v>
      </c>
      <c r="D6" s="11">
        <v>42064.0</v>
      </c>
      <c r="E6" s="24">
        <f t="shared" si="1"/>
        <v>152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6" t="s">
        <v>25</v>
      </c>
      <c r="B7" s="13">
        <v>1031.0</v>
      </c>
      <c r="C7" s="14">
        <v>42040.0</v>
      </c>
      <c r="D7" s="14">
        <v>42071.0</v>
      </c>
      <c r="E7" s="24">
        <f t="shared" si="1"/>
        <v>147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6" t="s">
        <v>26</v>
      </c>
      <c r="B8" s="10">
        <v>1006.0</v>
      </c>
      <c r="C8" s="11">
        <v>42239.0</v>
      </c>
      <c r="D8" s="11">
        <v>42270.0</v>
      </c>
      <c r="E8" s="24">
        <f t="shared" si="1"/>
        <v>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6" t="s">
        <v>26</v>
      </c>
      <c r="B9" s="13">
        <v>1035.0</v>
      </c>
      <c r="C9" s="14">
        <v>42040.0</v>
      </c>
      <c r="D9" s="14">
        <v>42071.0</v>
      </c>
      <c r="E9" s="24">
        <f t="shared" si="1"/>
        <v>147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6" t="s">
        <v>27</v>
      </c>
      <c r="B10" s="10">
        <v>1002.0</v>
      </c>
      <c r="C10" s="11">
        <v>42015.0</v>
      </c>
      <c r="D10" s="11">
        <v>42045.0</v>
      </c>
      <c r="E10" s="24">
        <f t="shared" si="1"/>
        <v>166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6" t="s">
        <v>28</v>
      </c>
      <c r="B11" s="13">
        <v>1008.0</v>
      </c>
      <c r="C11" s="14">
        <v>42229.0</v>
      </c>
      <c r="D11" s="14">
        <v>42261.0</v>
      </c>
      <c r="E11" s="24">
        <f t="shared" si="1"/>
        <v>12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6" t="s">
        <v>28</v>
      </c>
      <c r="B12" s="10">
        <v>1018.0</v>
      </c>
      <c r="C12" s="11">
        <v>42032.0</v>
      </c>
      <c r="D12" s="11">
        <v>42064.0</v>
      </c>
      <c r="E12" s="24">
        <f t="shared" si="1"/>
        <v>152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6" t="s">
        <v>29</v>
      </c>
      <c r="B13" s="13">
        <v>1039.0</v>
      </c>
      <c r="C13" s="14">
        <v>42228.0</v>
      </c>
      <c r="D13" s="14">
        <v>42258.0</v>
      </c>
      <c r="E13" s="24">
        <f t="shared" si="1"/>
        <v>13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6" t="s">
        <v>29</v>
      </c>
      <c r="B14" s="10">
        <v>1001.0</v>
      </c>
      <c r="C14" s="11">
        <v>42015.0</v>
      </c>
      <c r="D14" s="11">
        <v>42045.0</v>
      </c>
      <c r="E14" s="24">
        <f t="shared" si="1"/>
        <v>166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6" t="s">
        <v>29</v>
      </c>
      <c r="B15" s="13">
        <v>1024.0</v>
      </c>
      <c r="C15" s="14">
        <v>42033.0</v>
      </c>
      <c r="D15" s="14">
        <v>42064.0</v>
      </c>
      <c r="E15" s="24">
        <f t="shared" si="1"/>
        <v>152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71"/>
  </cols>
  <sheetData>
    <row r="1" ht="12.75" customHeight="1">
      <c r="A1" s="18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75" customHeight="1">
      <c r="A3" s="26" t="s">
        <v>31</v>
      </c>
      <c r="B3" s="27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75" customHeight="1">
      <c r="A4" s="28" t="s">
        <v>33</v>
      </c>
      <c r="B4" s="29">
        <v>42401.0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28" t="s">
        <v>34</v>
      </c>
      <c r="B5" s="29">
        <v>42402.0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A6" s="28" t="s">
        <v>35</v>
      </c>
      <c r="B6" s="29">
        <v>42403.0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A7" s="28" t="s">
        <v>36</v>
      </c>
      <c r="B7" s="29">
        <v>42404.0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A8" s="28" t="s">
        <v>37</v>
      </c>
      <c r="B8" s="29">
        <v>42405.0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A9" s="30" t="s">
        <v>38</v>
      </c>
      <c r="B9" s="29">
        <v>42406.0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8.29"/>
    <col customWidth="1" min="3" max="3" width="12.43"/>
    <col customWidth="1" min="4" max="4" width="16.14"/>
    <col customWidth="1" min="5" max="5" width="13.43"/>
    <col customWidth="1" min="6" max="6" width="15.43"/>
    <col customWidth="1" min="7" max="26" width="10.71"/>
  </cols>
  <sheetData>
    <row r="1" ht="12.75" customHeight="1">
      <c r="A1" s="18" t="s">
        <v>39</v>
      </c>
      <c r="B1" s="25"/>
      <c r="C1" s="25"/>
      <c r="D1" s="25"/>
      <c r="E1" s="31" t="s">
        <v>40</v>
      </c>
      <c r="F1" s="32">
        <v>0.15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18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75" customHeight="1">
      <c r="A3" s="33" t="s">
        <v>41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75" customHeight="1">
      <c r="A4" s="34">
        <v>1.0</v>
      </c>
      <c r="B4" s="35" t="s">
        <v>47</v>
      </c>
      <c r="C4" s="36">
        <v>714.5712</v>
      </c>
      <c r="D4" s="37" t="s">
        <v>48</v>
      </c>
      <c r="E4" s="38">
        <f t="shared" ref="E4:E13" si="1">IF(D4="efectivo",$F$1,0)*C4</f>
        <v>107.18568</v>
      </c>
      <c r="F4" s="3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34">
        <v>2.0</v>
      </c>
      <c r="B5" s="35" t="s">
        <v>49</v>
      </c>
      <c r="C5" s="36">
        <v>2150.33</v>
      </c>
      <c r="D5" s="37" t="s">
        <v>48</v>
      </c>
      <c r="E5" s="38">
        <f t="shared" si="1"/>
        <v>322.5495</v>
      </c>
      <c r="F5" s="3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A6" s="34">
        <v>3.0</v>
      </c>
      <c r="B6" s="35" t="s">
        <v>50</v>
      </c>
      <c r="C6" s="36">
        <v>952.7616</v>
      </c>
      <c r="D6" s="37" t="s">
        <v>51</v>
      </c>
      <c r="E6" s="38">
        <f t="shared" si="1"/>
        <v>0</v>
      </c>
      <c r="F6" s="3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A7" s="34">
        <v>4.0</v>
      </c>
      <c r="B7" s="35" t="s">
        <v>52</v>
      </c>
      <c r="C7" s="36">
        <v>4631.48</v>
      </c>
      <c r="D7" s="37" t="s">
        <v>51</v>
      </c>
      <c r="E7" s="38">
        <f t="shared" si="1"/>
        <v>0</v>
      </c>
      <c r="F7" s="3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A8" s="34">
        <v>5.0</v>
      </c>
      <c r="B8" s="35" t="s">
        <v>53</v>
      </c>
      <c r="C8" s="36">
        <v>2315.74</v>
      </c>
      <c r="D8" s="37" t="s">
        <v>51</v>
      </c>
      <c r="E8" s="38">
        <f t="shared" si="1"/>
        <v>0</v>
      </c>
      <c r="F8" s="3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A9" s="34">
        <v>6.0</v>
      </c>
      <c r="B9" s="35" t="s">
        <v>54</v>
      </c>
      <c r="C9" s="36">
        <v>430.0659999999999</v>
      </c>
      <c r="D9" s="37" t="s">
        <v>48</v>
      </c>
      <c r="E9" s="38">
        <f t="shared" si="1"/>
        <v>64.5099</v>
      </c>
      <c r="F9" s="3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A10" s="34">
        <v>7.0</v>
      </c>
      <c r="B10" s="35" t="s">
        <v>55</v>
      </c>
      <c r="C10" s="36">
        <v>2580.3959999999997</v>
      </c>
      <c r="D10" s="37" t="s">
        <v>51</v>
      </c>
      <c r="E10" s="38">
        <f t="shared" si="1"/>
        <v>0</v>
      </c>
      <c r="F10" s="3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34">
        <v>8.0</v>
      </c>
      <c r="B11" s="35" t="s">
        <v>56</v>
      </c>
      <c r="C11" s="36">
        <v>4631.48</v>
      </c>
      <c r="D11" s="37" t="s">
        <v>48</v>
      </c>
      <c r="E11" s="38">
        <f t="shared" si="1"/>
        <v>694.722</v>
      </c>
      <c r="F11" s="3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34">
        <v>9.0</v>
      </c>
      <c r="B12" s="35" t="s">
        <v>57</v>
      </c>
      <c r="C12" s="36">
        <v>3308.2</v>
      </c>
      <c r="D12" s="37" t="s">
        <v>48</v>
      </c>
      <c r="E12" s="38">
        <f t="shared" si="1"/>
        <v>496.23</v>
      </c>
      <c r="F12" s="3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34">
        <v>10.0</v>
      </c>
      <c r="B13" s="35" t="s">
        <v>58</v>
      </c>
      <c r="C13" s="36">
        <v>1667.3328</v>
      </c>
      <c r="D13" s="37" t="s">
        <v>48</v>
      </c>
      <c r="E13" s="38">
        <f t="shared" si="1"/>
        <v>250.09992</v>
      </c>
      <c r="F13" s="3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1.29"/>
    <col customWidth="1" min="3" max="3" width="8.0"/>
    <col customWidth="1" min="4" max="4" width="13.43"/>
    <col customWidth="1" min="5" max="5" width="12.71"/>
    <col customWidth="1" min="6" max="6" width="2.43"/>
    <col customWidth="1" min="7" max="7" width="9.86"/>
    <col customWidth="1" min="8" max="8" width="7.29"/>
    <col customWidth="1" min="9" max="26" width="10.71"/>
  </cols>
  <sheetData>
    <row r="1" ht="12.75" customHeight="1">
      <c r="A1" s="40" t="s">
        <v>59</v>
      </c>
      <c r="B1" s="41"/>
      <c r="C1" s="41"/>
      <c r="D1" s="41"/>
      <c r="E1" s="4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G3" s="43" t="s">
        <v>65</v>
      </c>
      <c r="H3" s="4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7">
        <v>1.0</v>
      </c>
      <c r="B4" s="7" t="s">
        <v>66</v>
      </c>
      <c r="C4" s="7">
        <v>3.0</v>
      </c>
      <c r="D4" s="45">
        <v>26792.0</v>
      </c>
      <c r="E4" s="45"/>
      <c r="G4" s="46" t="s">
        <v>67</v>
      </c>
      <c r="H4" s="46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0">
        <v>2.0</v>
      </c>
      <c r="B5" s="10" t="s">
        <v>69</v>
      </c>
      <c r="C5" s="10">
        <v>2.0</v>
      </c>
      <c r="D5" s="47">
        <v>45265.0</v>
      </c>
      <c r="E5" s="45"/>
      <c r="G5" s="10">
        <v>1.0</v>
      </c>
      <c r="H5" s="48">
        <v>0.02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3">
        <v>3.0</v>
      </c>
      <c r="B6" s="13" t="s">
        <v>70</v>
      </c>
      <c r="C6" s="13">
        <v>1.0</v>
      </c>
      <c r="D6" s="49">
        <v>43490.0</v>
      </c>
      <c r="E6" s="45"/>
      <c r="G6" s="13">
        <v>2.0</v>
      </c>
      <c r="H6" s="50">
        <v>0.04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0">
        <v>4.0</v>
      </c>
      <c r="B7" s="10" t="s">
        <v>71</v>
      </c>
      <c r="C7" s="10">
        <v>5.0</v>
      </c>
      <c r="D7" s="47">
        <v>45213.0</v>
      </c>
      <c r="E7" s="45"/>
      <c r="G7" s="10">
        <v>3.0</v>
      </c>
      <c r="H7" s="48">
        <v>0.05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3">
        <v>5.0</v>
      </c>
      <c r="B8" s="13" t="s">
        <v>72</v>
      </c>
      <c r="C8" s="13">
        <v>1.0</v>
      </c>
      <c r="D8" s="49">
        <v>33802.0</v>
      </c>
      <c r="E8" s="4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0">
        <v>6.0</v>
      </c>
      <c r="B9" s="10" t="s">
        <v>73</v>
      </c>
      <c r="C9" s="10">
        <v>3.0</v>
      </c>
      <c r="D9" s="47">
        <v>1215.0</v>
      </c>
      <c r="E9" s="4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3">
        <v>7.0</v>
      </c>
      <c r="B10" s="13" t="s">
        <v>74</v>
      </c>
      <c r="C10" s="13">
        <v>2.0</v>
      </c>
      <c r="D10" s="49">
        <v>28811.0</v>
      </c>
      <c r="E10" s="4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0">
        <v>8.0</v>
      </c>
      <c r="B11" s="10" t="s">
        <v>75</v>
      </c>
      <c r="C11" s="10">
        <v>1.0</v>
      </c>
      <c r="D11" s="47">
        <v>4899.0</v>
      </c>
      <c r="E11" s="4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3">
        <v>9.0</v>
      </c>
      <c r="B12" s="13" t="s">
        <v>76</v>
      </c>
      <c r="C12" s="13">
        <v>2.0</v>
      </c>
      <c r="D12" s="49">
        <v>15612.0</v>
      </c>
      <c r="E12" s="4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0">
        <v>10.0</v>
      </c>
      <c r="B13" s="10" t="s">
        <v>77</v>
      </c>
      <c r="C13" s="10">
        <v>3.0</v>
      </c>
      <c r="D13" s="47">
        <v>39992.0</v>
      </c>
      <c r="E13" s="4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G3:H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4.29"/>
    <col customWidth="1" min="5" max="6" width="11.43"/>
    <col customWidth="1" min="7" max="26" width="10.71"/>
  </cols>
  <sheetData>
    <row r="1" ht="12.75" customHeight="1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75" customHeight="1">
      <c r="A3" s="51" t="s">
        <v>79</v>
      </c>
      <c r="B3" s="51" t="s">
        <v>80</v>
      </c>
      <c r="C3" s="51" t="s">
        <v>81</v>
      </c>
      <c r="D3" s="51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75" customHeight="1">
      <c r="A4" s="52" t="s">
        <v>83</v>
      </c>
      <c r="B4" s="53">
        <v>13.0</v>
      </c>
      <c r="C4" s="53">
        <v>1.45</v>
      </c>
      <c r="D4" s="5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52" t="s">
        <v>84</v>
      </c>
      <c r="B5" s="53">
        <v>14.0</v>
      </c>
      <c r="C5" s="53">
        <v>1.5</v>
      </c>
      <c r="D5" s="5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A6" s="52" t="s">
        <v>85</v>
      </c>
      <c r="B6" s="53">
        <v>17.0</v>
      </c>
      <c r="C6" s="53">
        <v>1.65</v>
      </c>
      <c r="D6" s="5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A7" s="52" t="s">
        <v>86</v>
      </c>
      <c r="B7" s="53">
        <v>18.0</v>
      </c>
      <c r="C7" s="53">
        <v>1.5</v>
      </c>
      <c r="D7" s="5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4.29"/>
    <col customWidth="1" min="5" max="6" width="11.43"/>
    <col customWidth="1" min="7" max="26" width="10.71"/>
  </cols>
  <sheetData>
    <row r="1" ht="12.75" customHeight="1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75" customHeight="1">
      <c r="A3" s="51" t="s">
        <v>79</v>
      </c>
      <c r="B3" s="51" t="s">
        <v>80</v>
      </c>
      <c r="C3" s="51" t="s">
        <v>81</v>
      </c>
      <c r="D3" s="51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75" customHeight="1">
      <c r="A4" s="52" t="s">
        <v>83</v>
      </c>
      <c r="B4" s="53">
        <v>13.0</v>
      </c>
      <c r="C4" s="53">
        <v>1.45</v>
      </c>
      <c r="D4" s="54" t="str">
        <f t="shared" ref="D4:D7" si="1">IF(OR(B3&gt;16,C4&gt;1.5),"puede pasar","no puede pasar")</f>
        <v>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52" t="s">
        <v>84</v>
      </c>
      <c r="B5" s="53">
        <v>14.0</v>
      </c>
      <c r="C5" s="53">
        <v>1.5</v>
      </c>
      <c r="D5" s="54" t="str">
        <f t="shared" si="1"/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A6" s="52" t="s">
        <v>85</v>
      </c>
      <c r="B6" s="53">
        <v>17.0</v>
      </c>
      <c r="C6" s="53">
        <v>1.65</v>
      </c>
      <c r="D6" s="54" t="str">
        <f t="shared" si="1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A7" s="52" t="s">
        <v>86</v>
      </c>
      <c r="B7" s="53">
        <v>18.0</v>
      </c>
      <c r="C7" s="53">
        <v>1.5</v>
      </c>
      <c r="D7" s="54" t="str">
        <f t="shared" si="1"/>
        <v>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2002-07-15T21:01:12Z</dcterms:created>
  <dc:creator>Jaime Rodriguez</dc:creator>
</cp:coreProperties>
</file>