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5\"/>
    </mc:Choice>
  </mc:AlternateContent>
  <xr:revisionPtr revIDLastSave="0" documentId="13_ncr:1_{32B5729A-13E8-470C-A3B5-AB2CC26751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BDPRODUCTO" sheetId="5" r:id="rId1"/>
    <sheet name="BDEXTRAER" sheetId="6" r:id="rId2"/>
    <sheet name="BDDESVEST" sheetId="1" r:id="rId3"/>
    <sheet name="BDESVESTP" sheetId="2" r:id="rId4"/>
    <sheet name="BDVAR" sheetId="3" r:id="rId5"/>
    <sheet name="BDVARP" sheetId="4" r:id="rId6"/>
  </sheets>
  <definedNames>
    <definedName name="BDESVEST">BDDESVEST!$B$2:$F$9</definedName>
    <definedName name="BDESVESTP">BDESVESTP!$B$2:$F$9</definedName>
    <definedName name="BDVAR">BDVAR!$B$2:$F$9</definedName>
    <definedName name="BDVARP">BDVARP!$B$2:$F$9</definedName>
    <definedName name="Criterio_Pais">BDDESVEST!$I$2:$I$3</definedName>
    <definedName name="Criterio_Pais_BD">BDESVESTP!$I$2:$I$3</definedName>
    <definedName name="Pais_BDVAR">BDVAR!$I$2:$I$3</definedName>
    <definedName name="Pais_BDVARP">BDVARP!$I$2:$I$3</definedName>
  </definedNames>
  <calcPr calcId="191029"/>
</workbook>
</file>

<file path=xl/calcChain.xml><?xml version="1.0" encoding="utf-8"?>
<calcChain xmlns="http://schemas.openxmlformats.org/spreadsheetml/2006/main">
  <c r="H4" i="6" l="1"/>
  <c r="H5" i="5"/>
  <c r="H3" i="4"/>
  <c r="H3" i="3"/>
  <c r="H3" i="2"/>
  <c r="H3" i="1"/>
  <c r="H9" i="5"/>
  <c r="F5" i="6"/>
  <c r="F6" i="6"/>
  <c r="F7" i="6"/>
  <c r="F8" i="6"/>
  <c r="F9" i="6"/>
  <c r="F4" i="6"/>
</calcChain>
</file>

<file path=xl/sharedStrings.xml><?xml version="1.0" encoding="utf-8"?>
<sst xmlns="http://schemas.openxmlformats.org/spreadsheetml/2006/main" count="130" uniqueCount="55">
  <si>
    <t>Pais</t>
  </si>
  <si>
    <t>Vendedor</t>
  </si>
  <si>
    <t>Fecha Pedido</t>
  </si>
  <si>
    <t>ID Pedido</t>
  </si>
  <si>
    <t>Importe de pedido</t>
  </si>
  <si>
    <t>URUGUAY</t>
  </si>
  <si>
    <t>PARAGUAY</t>
  </si>
  <si>
    <t>BRASIL</t>
  </si>
  <si>
    <t>BOLIVIA</t>
  </si>
  <si>
    <t>Marquina</t>
  </si>
  <si>
    <t>Luque</t>
  </si>
  <si>
    <t>Silva</t>
  </si>
  <si>
    <t>Espinoza</t>
  </si>
  <si>
    <t>Carrasco</t>
  </si>
  <si>
    <t>Marin</t>
  </si>
  <si>
    <t>Toledo</t>
  </si>
  <si>
    <t>BDVAR</t>
  </si>
  <si>
    <t>BDVARP</t>
  </si>
  <si>
    <t>País</t>
  </si>
  <si>
    <t>Fecha de pedido</t>
  </si>
  <si>
    <t>ID del pedido</t>
  </si>
  <si>
    <t>PERU</t>
  </si>
  <si>
    <t>Alvares</t>
  </si>
  <si>
    <t>COLOMBIA</t>
  </si>
  <si>
    <t>Sifuentes</t>
  </si>
  <si>
    <t>Garcia</t>
  </si>
  <si>
    <t>Gutierrez</t>
  </si>
  <si>
    <t>Aparicio</t>
  </si>
  <si>
    <t>Gomez</t>
  </si>
  <si>
    <t>NRO VENTAS</t>
  </si>
  <si>
    <t>&gt;=3</t>
  </si>
  <si>
    <t>REGISTRO QUINTO CICLO</t>
  </si>
  <si>
    <t>Nombre de Alumno</t>
  </si>
  <si>
    <t>NotaTP</t>
  </si>
  <si>
    <t xml:space="preserve">Parcial </t>
  </si>
  <si>
    <t>Examen Final</t>
  </si>
  <si>
    <t>Promedio</t>
  </si>
  <si>
    <t>NOTA</t>
  </si>
  <si>
    <t>Gabriela</t>
  </si>
  <si>
    <t>KELLY</t>
  </si>
  <si>
    <t>GIOVANY</t>
  </si>
  <si>
    <t>GABRIELA</t>
  </si>
  <si>
    <t>MAICOLM</t>
  </si>
  <si>
    <t>ROCIO</t>
  </si>
  <si>
    <t>MARTÍN</t>
  </si>
  <si>
    <t>BDPRODUCTO</t>
  </si>
  <si>
    <t>Está multiplicando los mayores o iguales a 3</t>
  </si>
  <si>
    <t>El resultado de una multiplicación es el Producto</t>
  </si>
  <si>
    <t>EXTRAER PROMEDIO</t>
  </si>
  <si>
    <t>BDDESVEST / BDESVEST</t>
  </si>
  <si>
    <t>Desviación Estandar</t>
  </si>
  <si>
    <t>BDDESVESTP</t>
  </si>
  <si>
    <t>Desviación Estandar Población</t>
  </si>
  <si>
    <t>Variación</t>
  </si>
  <si>
    <t>var población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</si>
</sst>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S/.-280A]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81E0-1BA9-40CB-B9CF-71471AB0369C}">
  <dimension ref="B3:I21"/>
  <sheetViews>
    <sheetView zoomScale="115" zoomScaleNormal="115" workbookViewId="0">
      <selection activeCell="H6" sqref="H6"/>
    </sheetView>
  </sheetViews>
  <sheetFormatPr baseColWidth="10" defaultRowHeight="15" x14ac:dyDescent="0.25"/>
  <cols>
    <col min="1" max="1" width="8.7109375" customWidth="1"/>
    <col min="2" max="2" width="15.140625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4" customWidth="1"/>
  </cols>
  <sheetData>
    <row r="3" spans="2:9" x14ac:dyDescent="0.25">
      <c r="B3" s="4" t="s">
        <v>18</v>
      </c>
      <c r="C3" s="4" t="s">
        <v>1</v>
      </c>
      <c r="D3" s="4" t="s">
        <v>19</v>
      </c>
      <c r="E3" s="4" t="s">
        <v>20</v>
      </c>
      <c r="F3" s="4" t="s">
        <v>29</v>
      </c>
    </row>
    <row r="4" spans="2:9" x14ac:dyDescent="0.25">
      <c r="B4" s="7" t="s">
        <v>21</v>
      </c>
      <c r="C4" s="7" t="s">
        <v>22</v>
      </c>
      <c r="D4" s="2">
        <v>40375</v>
      </c>
      <c r="E4" s="3">
        <v>10248</v>
      </c>
      <c r="F4" s="3">
        <v>2</v>
      </c>
      <c r="H4" s="5" t="s">
        <v>45</v>
      </c>
      <c r="I4" s="4" t="s">
        <v>29</v>
      </c>
    </row>
    <row r="5" spans="2:9" x14ac:dyDescent="0.25">
      <c r="B5" s="7" t="s">
        <v>23</v>
      </c>
      <c r="C5" s="7" t="s">
        <v>24</v>
      </c>
      <c r="D5" s="2">
        <v>40374</v>
      </c>
      <c r="E5" s="3">
        <v>10253</v>
      </c>
      <c r="F5" s="14">
        <v>3</v>
      </c>
      <c r="H5" s="8">
        <f>DPRODUCT($B$3:$F$9,F3,I4:I5)</f>
        <v>180</v>
      </c>
      <c r="I5" s="14" t="s">
        <v>30</v>
      </c>
    </row>
    <row r="6" spans="2:9" x14ac:dyDescent="0.25">
      <c r="B6" s="7" t="s">
        <v>23</v>
      </c>
      <c r="C6" s="7" t="s">
        <v>25</v>
      </c>
      <c r="D6" s="2">
        <v>40409</v>
      </c>
      <c r="E6" s="3">
        <v>10261</v>
      </c>
      <c r="F6" s="14">
        <v>5</v>
      </c>
      <c r="H6" t="s">
        <v>46</v>
      </c>
    </row>
    <row r="7" spans="2:9" x14ac:dyDescent="0.25">
      <c r="B7" s="7" t="s">
        <v>21</v>
      </c>
      <c r="C7" s="7" t="s">
        <v>26</v>
      </c>
      <c r="D7" s="2">
        <v>40371</v>
      </c>
      <c r="E7" s="3">
        <v>10250</v>
      </c>
      <c r="F7" s="14">
        <v>4</v>
      </c>
      <c r="I7" s="9"/>
    </row>
    <row r="8" spans="2:9" x14ac:dyDescent="0.25">
      <c r="B8" s="7" t="s">
        <v>23</v>
      </c>
      <c r="C8" s="10" t="s">
        <v>27</v>
      </c>
      <c r="D8" s="2">
        <v>40423</v>
      </c>
      <c r="E8" s="3">
        <v>10264</v>
      </c>
      <c r="F8" s="14">
        <v>3</v>
      </c>
      <c r="H8" t="s">
        <v>47</v>
      </c>
    </row>
    <row r="9" spans="2:9" x14ac:dyDescent="0.25">
      <c r="B9" s="7" t="s">
        <v>7</v>
      </c>
      <c r="C9" s="7" t="s">
        <v>28</v>
      </c>
      <c r="D9" s="2">
        <v>40370</v>
      </c>
      <c r="E9" s="3">
        <v>10252</v>
      </c>
      <c r="F9" s="3">
        <v>1</v>
      </c>
      <c r="H9">
        <f>PRODUCT(F5:F8)</f>
        <v>180</v>
      </c>
    </row>
    <row r="17" spans="2:6" x14ac:dyDescent="0.25">
      <c r="D17" s="9"/>
    </row>
    <row r="20" spans="2:6" x14ac:dyDescent="0.25">
      <c r="B20" s="11"/>
      <c r="C20" s="11"/>
      <c r="D20" s="12"/>
      <c r="E20" s="9"/>
      <c r="F20" s="13"/>
    </row>
    <row r="21" spans="2:6" x14ac:dyDescent="0.25">
      <c r="B21" s="11"/>
      <c r="C21" s="11"/>
      <c r="D21" s="12"/>
      <c r="E21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1C98-45E1-49A5-8183-AB1D0E690EBB}">
  <dimension ref="B2:I21"/>
  <sheetViews>
    <sheetView tabSelected="1" zoomScale="115" zoomScaleNormal="115" workbookViewId="0">
      <selection activeCell="H4" sqref="H4"/>
    </sheetView>
  </sheetViews>
  <sheetFormatPr baseColWidth="10" defaultRowHeight="15" x14ac:dyDescent="0.25"/>
  <cols>
    <col min="1" max="1" width="8.7109375" customWidth="1"/>
    <col min="2" max="2" width="17.42578125" bestFit="1" customWidth="1"/>
    <col min="4" max="4" width="16.42578125" customWidth="1"/>
    <col min="5" max="5" width="13.5703125" customWidth="1"/>
    <col min="6" max="6" width="19.28515625" customWidth="1"/>
    <col min="7" max="7" width="2.7109375" customWidth="1"/>
    <col min="8" max="8" width="14.42578125" customWidth="1"/>
    <col min="9" max="9" width="17.42578125" customWidth="1"/>
  </cols>
  <sheetData>
    <row r="2" spans="2:9" x14ac:dyDescent="0.25">
      <c r="B2" s="18" t="s">
        <v>31</v>
      </c>
      <c r="C2" s="19"/>
      <c r="D2" s="19"/>
      <c r="E2" s="19"/>
      <c r="F2" s="20"/>
      <c r="H2" s="21" t="s">
        <v>48</v>
      </c>
      <c r="I2" s="21"/>
    </row>
    <row r="3" spans="2:9" x14ac:dyDescent="0.25">
      <c r="B3" s="4" t="s">
        <v>32</v>
      </c>
      <c r="C3" s="4" t="s">
        <v>33</v>
      </c>
      <c r="D3" s="4" t="s">
        <v>34</v>
      </c>
      <c r="E3" s="4" t="s">
        <v>35</v>
      </c>
      <c r="F3" s="4" t="s">
        <v>36</v>
      </c>
      <c r="H3" s="5" t="s">
        <v>37</v>
      </c>
      <c r="I3" s="4" t="s">
        <v>32</v>
      </c>
    </row>
    <row r="4" spans="2:9" x14ac:dyDescent="0.25">
      <c r="B4" s="7" t="s">
        <v>39</v>
      </c>
      <c r="C4" s="3">
        <v>14</v>
      </c>
      <c r="D4" s="3">
        <v>15</v>
      </c>
      <c r="E4" s="3">
        <v>16</v>
      </c>
      <c r="F4" s="3">
        <f>AVERAGE(C4:E4)</f>
        <v>15</v>
      </c>
      <c r="H4" s="3">
        <f>DGET($B$3:$F$9,F3,I3:I4)</f>
        <v>14</v>
      </c>
      <c r="I4" s="3" t="s">
        <v>38</v>
      </c>
    </row>
    <row r="5" spans="2:9" x14ac:dyDescent="0.25">
      <c r="B5" s="7" t="s">
        <v>40</v>
      </c>
      <c r="C5" s="3">
        <v>17</v>
      </c>
      <c r="D5" s="3">
        <v>19</v>
      </c>
      <c r="E5" s="3">
        <v>12</v>
      </c>
      <c r="F5" s="3">
        <f t="shared" ref="F5:F9" si="0">AVERAGE(C5:E5)</f>
        <v>16</v>
      </c>
    </row>
    <row r="6" spans="2:9" x14ac:dyDescent="0.25">
      <c r="B6" s="15" t="s">
        <v>41</v>
      </c>
      <c r="C6" s="3">
        <v>9</v>
      </c>
      <c r="D6" s="3">
        <v>15</v>
      </c>
      <c r="E6" s="3">
        <v>18</v>
      </c>
      <c r="F6" s="14">
        <f t="shared" si="0"/>
        <v>14</v>
      </c>
    </row>
    <row r="7" spans="2:9" x14ac:dyDescent="0.25">
      <c r="B7" s="7" t="s">
        <v>42</v>
      </c>
      <c r="C7" s="3">
        <v>15</v>
      </c>
      <c r="D7" s="3">
        <v>16</v>
      </c>
      <c r="E7" s="3">
        <v>17</v>
      </c>
      <c r="F7" s="3">
        <f t="shared" si="0"/>
        <v>16</v>
      </c>
      <c r="I7" s="9"/>
    </row>
    <row r="8" spans="2:9" x14ac:dyDescent="0.25">
      <c r="B8" s="7" t="s">
        <v>43</v>
      </c>
      <c r="C8" s="3">
        <v>8</v>
      </c>
      <c r="D8" s="3">
        <v>12</v>
      </c>
      <c r="E8" s="3">
        <v>10</v>
      </c>
      <c r="F8" s="3">
        <f t="shared" si="0"/>
        <v>10</v>
      </c>
    </row>
    <row r="9" spans="2:9" x14ac:dyDescent="0.25">
      <c r="B9" s="7" t="s">
        <v>44</v>
      </c>
      <c r="C9" s="3">
        <v>15</v>
      </c>
      <c r="D9" s="3">
        <v>10</v>
      </c>
      <c r="E9" s="3">
        <v>17</v>
      </c>
      <c r="F9" s="3">
        <f t="shared" si="0"/>
        <v>14</v>
      </c>
    </row>
    <row r="17" spans="2:6" x14ac:dyDescent="0.25">
      <c r="D17" s="9"/>
    </row>
    <row r="20" spans="2:6" x14ac:dyDescent="0.25">
      <c r="B20" s="11"/>
      <c r="C20" s="11"/>
      <c r="D20" s="12"/>
      <c r="E20" s="9"/>
      <c r="F20" s="13"/>
    </row>
    <row r="21" spans="2:6" x14ac:dyDescent="0.25">
      <c r="B21" s="11"/>
      <c r="C21" s="11"/>
      <c r="D21" s="12"/>
      <c r="E21" s="9"/>
    </row>
  </sheetData>
  <mergeCells count="2">
    <mergeCell ref="B2:F2"/>
    <mergeCell ref="H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"/>
  <sheetViews>
    <sheetView workbookViewId="0">
      <selection activeCell="H4" sqref="H4"/>
    </sheetView>
  </sheetViews>
  <sheetFormatPr baseColWidth="10" defaultRowHeight="15" x14ac:dyDescent="0.25"/>
  <cols>
    <col min="2" max="2" width="13" customWidth="1"/>
    <col min="4" max="4" width="14.5703125" customWidth="1"/>
    <col min="5" max="5" width="13" customWidth="1"/>
    <col min="6" max="6" width="17.28515625" customWidth="1"/>
    <col min="7" max="7" width="4" customWidth="1"/>
    <col min="8" max="8" width="21.7109375" bestFit="1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5" t="s">
        <v>49</v>
      </c>
      <c r="I2" s="5" t="s">
        <v>0</v>
      </c>
    </row>
    <row r="3" spans="2:9" x14ac:dyDescent="0.25">
      <c r="B3" s="16" t="s">
        <v>5</v>
      </c>
      <c r="C3" s="1" t="s">
        <v>9</v>
      </c>
      <c r="D3" s="2">
        <v>40373</v>
      </c>
      <c r="E3" s="3">
        <v>10254</v>
      </c>
      <c r="F3" s="17">
        <v>15723</v>
      </c>
      <c r="H3" s="6">
        <f>DSTDEV(BDESVEST,F2,Criterio_Pais)</f>
        <v>5432.9901834379671</v>
      </c>
      <c r="I3" s="1" t="s">
        <v>5</v>
      </c>
    </row>
    <row r="4" spans="2:9" x14ac:dyDescent="0.25">
      <c r="B4" s="1" t="s">
        <v>6</v>
      </c>
      <c r="C4" s="1" t="s">
        <v>10</v>
      </c>
      <c r="D4" s="2">
        <v>40385</v>
      </c>
      <c r="E4" s="3">
        <v>10255</v>
      </c>
      <c r="F4" s="6">
        <v>15000</v>
      </c>
      <c r="H4" t="s">
        <v>50</v>
      </c>
    </row>
    <row r="5" spans="2:9" x14ac:dyDescent="0.25">
      <c r="B5" s="16" t="s">
        <v>5</v>
      </c>
      <c r="C5" s="1" t="s">
        <v>11</v>
      </c>
      <c r="D5" s="2">
        <v>40405</v>
      </c>
      <c r="E5" s="3">
        <v>10256</v>
      </c>
      <c r="F5" s="17">
        <v>15462</v>
      </c>
    </row>
    <row r="6" spans="2:9" x14ac:dyDescent="0.25">
      <c r="B6" s="1" t="s">
        <v>7</v>
      </c>
      <c r="C6" s="1" t="s">
        <v>12</v>
      </c>
      <c r="D6" s="2">
        <v>40404</v>
      </c>
      <c r="E6" s="3">
        <v>10257</v>
      </c>
      <c r="F6" s="6">
        <v>24584</v>
      </c>
    </row>
    <row r="7" spans="2:9" x14ac:dyDescent="0.25">
      <c r="B7" s="1" t="s">
        <v>8</v>
      </c>
      <c r="C7" s="1" t="s">
        <v>13</v>
      </c>
      <c r="D7" s="2">
        <v>40401</v>
      </c>
      <c r="E7" s="3">
        <v>10258</v>
      </c>
      <c r="F7" s="6">
        <v>21000</v>
      </c>
    </row>
    <row r="8" spans="2:9" x14ac:dyDescent="0.25">
      <c r="B8" s="16" t="s">
        <v>5</v>
      </c>
      <c r="C8" s="1" t="s">
        <v>14</v>
      </c>
      <c r="D8" s="2">
        <v>40409</v>
      </c>
      <c r="E8" s="3">
        <v>10259</v>
      </c>
      <c r="F8" s="17">
        <v>25000</v>
      </c>
    </row>
    <row r="9" spans="2:9" x14ac:dyDescent="0.25">
      <c r="B9" s="1" t="s">
        <v>6</v>
      </c>
      <c r="C9" s="1" t="s">
        <v>15</v>
      </c>
      <c r="D9" s="2">
        <v>40415</v>
      </c>
      <c r="E9" s="3">
        <v>10260</v>
      </c>
      <c r="F9" s="6">
        <v>17000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9"/>
  <sheetViews>
    <sheetView workbookViewId="0">
      <selection activeCell="H5" sqref="H5"/>
    </sheetView>
  </sheetViews>
  <sheetFormatPr baseColWidth="10" defaultRowHeight="15" x14ac:dyDescent="0.25"/>
  <cols>
    <col min="3" max="3" width="13.5703125" customWidth="1"/>
    <col min="4" max="4" width="13" customWidth="1"/>
    <col min="5" max="5" width="13.5703125" customWidth="1"/>
    <col min="6" max="6" width="17.140625" customWidth="1"/>
    <col min="7" max="7" width="6.140625" customWidth="1"/>
    <col min="8" max="8" width="17" customWidth="1"/>
    <col min="9" max="9" width="13.85546875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5" t="s">
        <v>51</v>
      </c>
      <c r="I2" s="5" t="s">
        <v>0</v>
      </c>
    </row>
    <row r="3" spans="2:9" x14ac:dyDescent="0.25">
      <c r="B3" s="1" t="s">
        <v>5</v>
      </c>
      <c r="C3" s="1" t="s">
        <v>9</v>
      </c>
      <c r="D3" s="2">
        <v>40373</v>
      </c>
      <c r="E3" s="3">
        <v>10254</v>
      </c>
      <c r="F3" s="6">
        <v>15723</v>
      </c>
      <c r="H3" s="6">
        <f>DSTDEVP(BDESVESTP,F2,Criterio_Pais_BD)</f>
        <v>4436.0179089910007</v>
      </c>
      <c r="I3" s="1" t="s">
        <v>5</v>
      </c>
    </row>
    <row r="4" spans="2:9" x14ac:dyDescent="0.25">
      <c r="B4" s="1" t="s">
        <v>6</v>
      </c>
      <c r="C4" s="1" t="s">
        <v>10</v>
      </c>
      <c r="D4" s="2">
        <v>40385</v>
      </c>
      <c r="E4" s="3">
        <v>10255</v>
      </c>
      <c r="F4" s="6">
        <v>15000</v>
      </c>
      <c r="H4" t="s">
        <v>52</v>
      </c>
    </row>
    <row r="5" spans="2:9" x14ac:dyDescent="0.25">
      <c r="B5" s="1" t="s">
        <v>5</v>
      </c>
      <c r="C5" s="1" t="s">
        <v>11</v>
      </c>
      <c r="D5" s="2">
        <v>40405</v>
      </c>
      <c r="E5" s="3">
        <v>10256</v>
      </c>
      <c r="F5" s="6">
        <v>15462</v>
      </c>
    </row>
    <row r="6" spans="2:9" x14ac:dyDescent="0.25">
      <c r="B6" s="1" t="s">
        <v>7</v>
      </c>
      <c r="C6" s="1" t="s">
        <v>12</v>
      </c>
      <c r="D6" s="2">
        <v>40404</v>
      </c>
      <c r="E6" s="3">
        <v>10257</v>
      </c>
      <c r="F6" s="6">
        <v>24584</v>
      </c>
    </row>
    <row r="7" spans="2:9" x14ac:dyDescent="0.25">
      <c r="B7" s="1" t="s">
        <v>8</v>
      </c>
      <c r="C7" s="1" t="s">
        <v>13</v>
      </c>
      <c r="D7" s="2">
        <v>40401</v>
      </c>
      <c r="E7" s="3">
        <v>10258</v>
      </c>
      <c r="F7" s="6">
        <v>21000</v>
      </c>
    </row>
    <row r="8" spans="2:9" x14ac:dyDescent="0.25">
      <c r="B8" s="1" t="s">
        <v>5</v>
      </c>
      <c r="C8" s="1" t="s">
        <v>14</v>
      </c>
      <c r="D8" s="2">
        <v>40409</v>
      </c>
      <c r="E8" s="3">
        <v>10259</v>
      </c>
      <c r="F8" s="6">
        <v>25000</v>
      </c>
    </row>
    <row r="9" spans="2:9" x14ac:dyDescent="0.25">
      <c r="B9" s="1" t="s">
        <v>6</v>
      </c>
      <c r="C9" s="1" t="s">
        <v>15</v>
      </c>
      <c r="D9" s="2">
        <v>40415</v>
      </c>
      <c r="E9" s="3">
        <v>10260</v>
      </c>
      <c r="F9" s="6">
        <v>17000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9"/>
  <sheetViews>
    <sheetView workbookViewId="0">
      <selection activeCell="H3" sqref="H3"/>
    </sheetView>
  </sheetViews>
  <sheetFormatPr baseColWidth="10" defaultRowHeight="15" x14ac:dyDescent="0.25"/>
  <cols>
    <col min="3" max="3" width="12.42578125" customWidth="1"/>
    <col min="4" max="4" width="15.85546875" customWidth="1"/>
    <col min="5" max="5" width="13.7109375" customWidth="1"/>
    <col min="6" max="6" width="19.28515625" customWidth="1"/>
    <col min="7" max="7" width="4.140625" customWidth="1"/>
    <col min="8" max="8" width="17.42578125" customWidth="1"/>
    <col min="9" max="9" width="15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5" t="s">
        <v>16</v>
      </c>
      <c r="I2" s="5" t="s">
        <v>0</v>
      </c>
    </row>
    <row r="3" spans="2:9" x14ac:dyDescent="0.25">
      <c r="B3" s="1" t="s">
        <v>5</v>
      </c>
      <c r="C3" s="1" t="s">
        <v>9</v>
      </c>
      <c r="D3" s="2">
        <v>40373</v>
      </c>
      <c r="E3" s="3">
        <v>10254</v>
      </c>
      <c r="F3" s="6">
        <v>15723</v>
      </c>
      <c r="H3" s="6">
        <f>DVAR(BDVAR,F2,Pais_BDVAR)</f>
        <v>29517382.333333313</v>
      </c>
      <c r="I3" s="1" t="s">
        <v>5</v>
      </c>
    </row>
    <row r="4" spans="2:9" x14ac:dyDescent="0.25">
      <c r="B4" s="1" t="s">
        <v>6</v>
      </c>
      <c r="C4" s="1" t="s">
        <v>10</v>
      </c>
      <c r="D4" s="2">
        <v>40385</v>
      </c>
      <c r="E4" s="3">
        <v>10255</v>
      </c>
      <c r="F4" s="6">
        <v>15000</v>
      </c>
      <c r="H4" t="s">
        <v>53</v>
      </c>
    </row>
    <row r="5" spans="2:9" x14ac:dyDescent="0.25">
      <c r="B5" s="1" t="s">
        <v>5</v>
      </c>
      <c r="C5" s="1" t="s">
        <v>11</v>
      </c>
      <c r="D5" s="2">
        <v>40405</v>
      </c>
      <c r="E5" s="3">
        <v>10256</v>
      </c>
      <c r="F5" s="6">
        <v>15462</v>
      </c>
    </row>
    <row r="6" spans="2:9" x14ac:dyDescent="0.25">
      <c r="B6" s="1" t="s">
        <v>7</v>
      </c>
      <c r="C6" s="1" t="s">
        <v>12</v>
      </c>
      <c r="D6" s="2">
        <v>40404</v>
      </c>
      <c r="E6" s="3">
        <v>10257</v>
      </c>
      <c r="F6" s="6">
        <v>24584</v>
      </c>
    </row>
    <row r="7" spans="2:9" x14ac:dyDescent="0.25">
      <c r="B7" s="1" t="s">
        <v>8</v>
      </c>
      <c r="C7" s="1" t="s">
        <v>13</v>
      </c>
      <c r="D7" s="2">
        <v>40401</v>
      </c>
      <c r="E7" s="3">
        <v>10258</v>
      </c>
      <c r="F7" s="6">
        <v>21000</v>
      </c>
    </row>
    <row r="8" spans="2:9" x14ac:dyDescent="0.25">
      <c r="B8" s="1" t="s">
        <v>5</v>
      </c>
      <c r="C8" s="1" t="s">
        <v>14</v>
      </c>
      <c r="D8" s="2">
        <v>40409</v>
      </c>
      <c r="E8" s="3">
        <v>10259</v>
      </c>
      <c r="F8" s="6">
        <v>25000</v>
      </c>
    </row>
    <row r="9" spans="2:9" x14ac:dyDescent="0.25">
      <c r="B9" s="1" t="s">
        <v>6</v>
      </c>
      <c r="C9" s="1" t="s">
        <v>15</v>
      </c>
      <c r="D9" s="2">
        <v>40415</v>
      </c>
      <c r="E9" s="3">
        <v>10260</v>
      </c>
      <c r="F9" s="6">
        <v>17000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9"/>
  <sheetViews>
    <sheetView workbookViewId="0">
      <selection activeCell="H3" sqref="H3"/>
    </sheetView>
  </sheetViews>
  <sheetFormatPr baseColWidth="10" defaultRowHeight="15" x14ac:dyDescent="0.25"/>
  <cols>
    <col min="4" max="4" width="15" customWidth="1"/>
    <col min="5" max="5" width="13" customWidth="1"/>
    <col min="6" max="6" width="18.28515625" customWidth="1"/>
    <col min="7" max="7" width="5.5703125" customWidth="1"/>
    <col min="8" max="8" width="15.5703125" bestFit="1" customWidth="1"/>
  </cols>
  <sheetData>
    <row r="2" spans="2:9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5" t="s">
        <v>17</v>
      </c>
      <c r="I2" s="5" t="s">
        <v>0</v>
      </c>
    </row>
    <row r="3" spans="2:9" x14ac:dyDescent="0.25">
      <c r="B3" s="1" t="s">
        <v>5</v>
      </c>
      <c r="C3" s="1" t="s">
        <v>9</v>
      </c>
      <c r="D3" s="2">
        <v>40373</v>
      </c>
      <c r="E3" s="3">
        <v>10254</v>
      </c>
      <c r="F3" s="6">
        <v>15723</v>
      </c>
      <c r="H3" s="6">
        <f>DVARP(BDVARP,F2,Pais_BDVARP)</f>
        <v>19678254.888888888</v>
      </c>
      <c r="I3" s="1" t="s">
        <v>5</v>
      </c>
    </row>
    <row r="4" spans="2:9" x14ac:dyDescent="0.25">
      <c r="B4" s="1" t="s">
        <v>6</v>
      </c>
      <c r="C4" s="1" t="s">
        <v>10</v>
      </c>
      <c r="D4" s="2">
        <v>40385</v>
      </c>
      <c r="E4" s="3">
        <v>10255</v>
      </c>
      <c r="F4" s="6">
        <v>15000</v>
      </c>
      <c r="H4" t="s">
        <v>54</v>
      </c>
    </row>
    <row r="5" spans="2:9" x14ac:dyDescent="0.25">
      <c r="B5" s="1" t="s">
        <v>5</v>
      </c>
      <c r="C5" s="1" t="s">
        <v>11</v>
      </c>
      <c r="D5" s="2">
        <v>40405</v>
      </c>
      <c r="E5" s="3">
        <v>10256</v>
      </c>
      <c r="F5" s="6">
        <v>15462</v>
      </c>
    </row>
    <row r="6" spans="2:9" x14ac:dyDescent="0.25">
      <c r="B6" s="1" t="s">
        <v>7</v>
      </c>
      <c r="C6" s="1" t="s">
        <v>12</v>
      </c>
      <c r="D6" s="2">
        <v>40404</v>
      </c>
      <c r="E6" s="3">
        <v>10257</v>
      </c>
      <c r="F6" s="6">
        <v>24584</v>
      </c>
    </row>
    <row r="7" spans="2:9" x14ac:dyDescent="0.25">
      <c r="B7" s="1" t="s">
        <v>8</v>
      </c>
      <c r="C7" s="1" t="s">
        <v>13</v>
      </c>
      <c r="D7" s="2">
        <v>40401</v>
      </c>
      <c r="E7" s="3">
        <v>10258</v>
      </c>
      <c r="F7" s="6">
        <v>21000</v>
      </c>
    </row>
    <row r="8" spans="2:9" x14ac:dyDescent="0.25">
      <c r="B8" s="1" t="s">
        <v>5</v>
      </c>
      <c r="C8" s="1" t="s">
        <v>14</v>
      </c>
      <c r="D8" s="2">
        <v>40409</v>
      </c>
      <c r="E8" s="3">
        <v>10259</v>
      </c>
      <c r="F8" s="6">
        <v>25000</v>
      </c>
    </row>
    <row r="9" spans="2:9" x14ac:dyDescent="0.25">
      <c r="B9" s="1" t="s">
        <v>6</v>
      </c>
      <c r="C9" s="1" t="s">
        <v>15</v>
      </c>
      <c r="D9" s="2">
        <v>40415</v>
      </c>
      <c r="E9" s="3">
        <v>10260</v>
      </c>
      <c r="F9" s="6">
        <v>17000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8</vt:i4>
      </vt:variant>
    </vt:vector>
  </HeadingPairs>
  <TitlesOfParts>
    <vt:vector size="14" baseType="lpstr">
      <vt:lpstr>BDPRODUCTO</vt:lpstr>
      <vt:lpstr>BDEXTRAER</vt:lpstr>
      <vt:lpstr>BDDESVEST</vt:lpstr>
      <vt:lpstr>BDESVESTP</vt:lpstr>
      <vt:lpstr>BDVAR</vt:lpstr>
      <vt:lpstr>BDVARP</vt:lpstr>
      <vt:lpstr>BDESVEST</vt:lpstr>
      <vt:lpstr>BDESVESTP</vt:lpstr>
      <vt:lpstr>BDVAR</vt:lpstr>
      <vt:lpstr>BDVARP</vt:lpstr>
      <vt:lpstr>Criterio_Pais</vt:lpstr>
      <vt:lpstr>Criterio_Pais_BD</vt:lpstr>
      <vt:lpstr>Pais_BDVAR</vt:lpstr>
      <vt:lpstr>Pais_BDVARP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usuario</cp:lastModifiedBy>
  <dcterms:created xsi:type="dcterms:W3CDTF">2010-11-30T18:05:59Z</dcterms:created>
  <dcterms:modified xsi:type="dcterms:W3CDTF">2021-05-30T17:45:21Z</dcterms:modified>
</cp:coreProperties>
</file>