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_DDM2324_Notebooks/"/>
    </mc:Choice>
  </mc:AlternateContent>
  <xr:revisionPtr revIDLastSave="0" documentId="13_ncr:1_{5B560C3A-229B-CC41-81A0-107C02A5B2F5}" xr6:coauthVersionLast="47" xr6:coauthVersionMax="47" xr10:uidLastSave="{00000000-0000-0000-0000-000000000000}"/>
  <bookViews>
    <workbookView xWindow="2420" yWindow="500" windowWidth="38400" windowHeight="20380" xr2:uid="{CF0EF3A0-60D6-9A4A-AC7D-4EF6AE00A296}"/>
  </bookViews>
  <sheets>
    <sheet name="Input" sheetId="1" r:id="rId1"/>
    <sheet name="Soluzi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H23" i="2"/>
  <c r="I23" i="2"/>
  <c r="J23" i="2"/>
  <c r="K23" i="2"/>
  <c r="L23" i="2"/>
  <c r="M23" i="2"/>
  <c r="G23" i="2"/>
  <c r="E25" i="2"/>
  <c r="E26" i="2"/>
  <c r="E27" i="2"/>
  <c r="E24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G20" i="2" s="1"/>
  <c r="G27" i="2" s="1"/>
  <c r="H14" i="2"/>
  <c r="I14" i="2"/>
  <c r="J14" i="2"/>
  <c r="K14" i="2"/>
  <c r="L14" i="2"/>
  <c r="M14" i="2"/>
  <c r="I11" i="2"/>
  <c r="J11" i="2"/>
  <c r="K11" i="2"/>
  <c r="L11" i="2"/>
  <c r="H11" i="2"/>
  <c r="G11" i="2"/>
  <c r="L15" i="2"/>
  <c r="K15" i="2"/>
  <c r="J15" i="2"/>
  <c r="J17" i="2" s="1"/>
  <c r="J24" i="2" s="1"/>
  <c r="I15" i="2"/>
  <c r="H15" i="2"/>
  <c r="H17" i="2" s="1"/>
  <c r="H24" i="2" s="1"/>
  <c r="G15" i="2"/>
  <c r="F9" i="2"/>
  <c r="N8" i="2"/>
  <c r="N14" i="2" s="1"/>
  <c r="N7" i="2"/>
  <c r="N13" i="2" s="1"/>
  <c r="N6" i="2"/>
  <c r="N12" i="2" s="1"/>
  <c r="H20" i="2" l="1"/>
  <c r="H27" i="2" s="1"/>
  <c r="K17" i="2"/>
  <c r="K24" i="2" s="1"/>
  <c r="J18" i="2"/>
  <c r="J25" i="2" s="1"/>
  <c r="L17" i="2"/>
  <c r="L24" i="2" s="1"/>
  <c r="H19" i="2"/>
  <c r="H26" i="2" s="1"/>
  <c r="N5" i="2"/>
  <c r="N11" i="2" s="1"/>
  <c r="M15" i="2"/>
  <c r="M18" i="2" s="1"/>
  <c r="M25" i="2" s="1"/>
  <c r="G19" i="2"/>
  <c r="G26" i="2" s="1"/>
  <c r="G18" i="2"/>
  <c r="G25" i="2" s="1"/>
  <c r="K19" i="2"/>
  <c r="K26" i="2" s="1"/>
  <c r="K20" i="2"/>
  <c r="K27" i="2" s="1"/>
  <c r="H18" i="2"/>
  <c r="H25" i="2" s="1"/>
  <c r="G17" i="2"/>
  <c r="G24" i="2" s="1"/>
  <c r="K18" i="2"/>
  <c r="K25" i="2" s="1"/>
  <c r="I17" i="2"/>
  <c r="I24" i="2" s="1"/>
  <c r="I20" i="2"/>
  <c r="I27" i="2" s="1"/>
  <c r="J19" i="2"/>
  <c r="J26" i="2" s="1"/>
  <c r="I18" i="2"/>
  <c r="I25" i="2" s="1"/>
  <c r="J20" i="2"/>
  <c r="J27" i="2" s="1"/>
  <c r="I19" i="2"/>
  <c r="I26" i="2" s="1"/>
  <c r="L20" i="2"/>
  <c r="L27" i="2" s="1"/>
  <c r="L19" i="2"/>
  <c r="L26" i="2" s="1"/>
  <c r="L18" i="2"/>
  <c r="L25" i="2" s="1"/>
  <c r="F9" i="1"/>
  <c r="G9" i="1"/>
  <c r="N9" i="2" l="1"/>
  <c r="N15" i="2" s="1"/>
  <c r="N20" i="2" s="1"/>
  <c r="N27" i="2" s="1"/>
  <c r="M20" i="2"/>
  <c r="M27" i="2" s="1"/>
  <c r="M17" i="2"/>
  <c r="M24" i="2" s="1"/>
  <c r="M19" i="2"/>
  <c r="M26" i="2" s="1"/>
  <c r="M9" i="1"/>
  <c r="L9" i="1"/>
  <c r="K9" i="1"/>
  <c r="J9" i="1"/>
  <c r="I9" i="1"/>
  <c r="H9" i="1"/>
  <c r="N19" i="2" l="1"/>
  <c r="N26" i="2" s="1"/>
  <c r="N18" i="2"/>
  <c r="N25" i="2" s="1"/>
  <c r="N17" i="2"/>
  <c r="N24" i="2" s="1"/>
</calcChain>
</file>

<file path=xl/sharedStrings.xml><?xml version="1.0" encoding="utf-8"?>
<sst xmlns="http://schemas.openxmlformats.org/spreadsheetml/2006/main" count="38" uniqueCount="24">
  <si>
    <t>Area 1</t>
  </si>
  <si>
    <t>Area 2</t>
  </si>
  <si>
    <t>Area 3</t>
  </si>
  <si>
    <t>Area 4</t>
  </si>
  <si>
    <t>Bosch</t>
  </si>
  <si>
    <t>Candy</t>
  </si>
  <si>
    <t>Numero di Famiglie</t>
  </si>
  <si>
    <t>Samsung</t>
  </si>
  <si>
    <t>Miele</t>
  </si>
  <si>
    <t>ElectroLux</t>
  </si>
  <si>
    <t>Indesit</t>
  </si>
  <si>
    <t>LG</t>
  </si>
  <si>
    <t>Totale</t>
  </si>
  <si>
    <t>Penetrazione Lavatrici Italia</t>
  </si>
  <si>
    <t>Penetrazione Lavatrici Area 1</t>
  </si>
  <si>
    <t>Penetrazione Lavatrici Area 2</t>
  </si>
  <si>
    <t>Penetrazione Lavatrici Area 3</t>
  </si>
  <si>
    <t>Penetrazione Lavatrici Area 4</t>
  </si>
  <si>
    <t>Rapporto tra PA1 e P Tot</t>
  </si>
  <si>
    <t>Rapporto tra PA2 e P Tot</t>
  </si>
  <si>
    <t>Rapporto tra PA3 e P Tot</t>
  </si>
  <si>
    <t>Rapporto tra PA4e P Tot</t>
  </si>
  <si>
    <t>BDI</t>
  </si>
  <si>
    <t>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</si>
</sst>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1" xfId="0" applyBorder="1"/>
    <xf numFmtId="1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BDI e CDI - Miele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Soluzione!$J$23</c:f>
              <c:strCache>
                <c:ptCount val="1"/>
                <c:pt idx="0">
                  <c:v>Miele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DFC771-7D4E-8448-82FD-AA9127AD9A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7E-48EB-87BE-0C84C4ED28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4F756D-9D26-5642-8BA7-7266EE620E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7E-48EB-87BE-0C84C4ED28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B2FEB4-9703-D34F-86D7-720E6EFFBA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7E-48EB-87BE-0C84C4ED28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69DE30-F5D3-1244-A58A-AB746AFB18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7E-48EB-87BE-0C84C4ED28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Soluzione!$J$24:$J$27</c:f>
              <c:numCache>
                <c:formatCode>0</c:formatCode>
                <c:ptCount val="4"/>
                <c:pt idx="0">
                  <c:v>122.62801755994521</c:v>
                </c:pt>
                <c:pt idx="1">
                  <c:v>215.70620430061004</c:v>
                </c:pt>
                <c:pt idx="2">
                  <c:v>30.501943865851622</c:v>
                </c:pt>
                <c:pt idx="3">
                  <c:v>71.695409509799674</c:v>
                </c:pt>
              </c:numCache>
            </c:numRef>
          </c:xVal>
          <c:yVal>
            <c:numRef>
              <c:f>Soluzione!$N$24:$N$27</c:f>
              <c:numCache>
                <c:formatCode>0</c:formatCode>
                <c:ptCount val="4"/>
                <c:pt idx="0">
                  <c:v>97.819885432762248</c:v>
                </c:pt>
                <c:pt idx="1">
                  <c:v>141.13411369624328</c:v>
                </c:pt>
                <c:pt idx="2">
                  <c:v>68.167652994166431</c:v>
                </c:pt>
                <c:pt idx="3">
                  <c:v>114.84096211933945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Soluzione!$E$24:$E$27</c15:f>
                <c15:dlblRangeCache>
                  <c:ptCount val="4"/>
                  <c:pt idx="0">
                    <c:v>Area 1</c:v>
                  </c:pt>
                  <c:pt idx="1">
                    <c:v>Area 2</c:v>
                  </c:pt>
                  <c:pt idx="2">
                    <c:v>Area 3</c:v>
                  </c:pt>
                  <c:pt idx="3">
                    <c:v>Area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D7E-48EB-87BE-0C84C4ED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06064"/>
        <c:axId val="1712638288"/>
      </c:scatterChart>
      <c:valAx>
        <c:axId val="17735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BDI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38288"/>
        <c:crosses val="autoZero"/>
        <c:crossBetween val="midCat"/>
      </c:valAx>
      <c:valAx>
        <c:axId val="17126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06064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1670537</xdr:colOff>
      <xdr:row>27</xdr:row>
      <xdr:rowOff>95250</xdr:rowOff>
    </xdr:from>
    <xdr:to>
      <xdr:col>12</xdr:col>
      <xdr:colOff>388326</xdr:colOff>
      <xdr:row>42</xdr:row>
      <xdr:rowOff>56418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BFFF7CD-14CD-4DE4-BDE3-B6B5F89E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622789</xdr:colOff>
      <xdr:row>33</xdr:row>
      <xdr:rowOff>87923</xdr:rowOff>
    </xdr:from>
    <xdr:to>
      <xdr:col>12</xdr:col>
      <xdr:colOff>156308</xdr:colOff>
      <xdr:row>33</xdr:row>
      <xdr:rowOff>101681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E738A3FB-16A2-4E6E-A4C5-4A3162BBC0B2}"/>
            </a:ext>
          </a:extLst>
        </xdr:cNvPr>
        <xdr:cNvCxnSpPr/>
      </xdr:nvCxnSpPr>
      <xdr:spPr>
        <a:xfrm>
          <a:off x="6513635" y="6877538"/>
          <a:ext cx="4574442" cy="137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29</xdr:row>
      <xdr:rowOff>170961</xdr:rowOff>
    </xdr:from>
    <xdr:to>
      <xdr:col>8</xdr:col>
      <xdr:colOff>766885</xdr:colOff>
      <xdr:row>39</xdr:row>
      <xdr:rowOff>117231</xdr:rowOff>
    </xdr:to>
    <xdr:cxnSp macro="">
      <xdr:nvCxnSpPr>
        <xdr:cNvPr id="8" name="Connettore diritto 7">
          <a:extLst>
            <a:ext uri="{FF2B5EF4-FFF2-40B4-BE49-F238E27FC236}">
              <a16:creationId xmlns:a16="http://schemas.microsoft.com/office/drawing/2014/main" id="{573D4B80-67E9-437C-B045-D44C6E566A61}"/>
            </a:ext>
          </a:extLst>
        </xdr:cNvPr>
        <xdr:cNvCxnSpPr/>
      </xdr:nvCxnSpPr>
      <xdr:spPr>
        <a:xfrm flipH="1">
          <a:off x="8333154" y="6139961"/>
          <a:ext cx="4885" cy="199780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AFFD-1D79-C845-A353-62A565DAC744}">
  <dimension ref="E4:N9"/>
  <sheetViews>
    <sheetView showGridLines="0" tabSelected="1" topLeftCell="C1" zoomScale="130" zoomScaleNormal="130" workbookViewId="0">
      <selection activeCell="C1" sqref="C1"/>
    </sheetView>
  </sheetViews>
  <sheetFormatPr baseColWidth="10" defaultColWidth="11" defaultRowHeight="16" x14ac:dyDescent="0.2"/>
  <cols>
    <col min="6" max="6" width="22.1640625" customWidth="1"/>
  </cols>
  <sheetData>
    <row r="4" spans="5:14" x14ac:dyDescent="0.2">
      <c r="F4" s="1" t="s">
        <v>6</v>
      </c>
      <c r="G4" s="3" t="s">
        <v>4</v>
      </c>
      <c r="H4" s="3" t="s">
        <v>5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/>
    </row>
    <row r="5" spans="5:14" x14ac:dyDescent="0.2">
      <c r="E5" s="1" t="s">
        <v>0</v>
      </c>
      <c r="F5" s="2">
        <v>730000</v>
      </c>
      <c r="G5" s="2">
        <v>66280</v>
      </c>
      <c r="H5" s="2">
        <v>34260</v>
      </c>
      <c r="I5" s="2">
        <v>51970</v>
      </c>
      <c r="J5" s="2">
        <v>88800</v>
      </c>
      <c r="K5" s="2">
        <v>32890</v>
      </c>
      <c r="L5" s="2">
        <v>97230</v>
      </c>
      <c r="M5" s="2">
        <v>35232</v>
      </c>
      <c r="N5" s="2"/>
    </row>
    <row r="6" spans="5:14" x14ac:dyDescent="0.2">
      <c r="E6" s="1" t="s">
        <v>1</v>
      </c>
      <c r="F6" s="2">
        <v>400000</v>
      </c>
      <c r="G6" s="2">
        <v>54390</v>
      </c>
      <c r="H6" s="2">
        <v>37120</v>
      </c>
      <c r="I6" s="2">
        <v>48160</v>
      </c>
      <c r="J6" s="2">
        <v>85590</v>
      </c>
      <c r="K6" s="2">
        <v>64560</v>
      </c>
      <c r="L6" s="2">
        <v>9230</v>
      </c>
      <c r="M6" s="2">
        <v>22446</v>
      </c>
      <c r="N6" s="2"/>
    </row>
    <row r="7" spans="5:14" x14ac:dyDescent="0.2">
      <c r="E7" s="1" t="s">
        <v>2</v>
      </c>
      <c r="F7" s="2">
        <v>700000</v>
      </c>
      <c r="G7" s="2">
        <v>52980</v>
      </c>
      <c r="H7" s="2">
        <v>60800</v>
      </c>
      <c r="I7" s="2">
        <v>80910</v>
      </c>
      <c r="J7" s="2">
        <v>21180</v>
      </c>
      <c r="K7" s="2">
        <v>9080</v>
      </c>
      <c r="L7" s="2">
        <v>24990</v>
      </c>
      <c r="M7" s="2">
        <v>21804</v>
      </c>
      <c r="N7" s="2"/>
    </row>
    <row r="8" spans="5:14" x14ac:dyDescent="0.2">
      <c r="E8" s="1" t="s">
        <v>3</v>
      </c>
      <c r="F8" s="2">
        <v>500000</v>
      </c>
      <c r="G8" s="2">
        <v>25780</v>
      </c>
      <c r="H8" s="2">
        <v>29880</v>
      </c>
      <c r="I8" s="2">
        <v>55810</v>
      </c>
      <c r="J8" s="2">
        <v>35560</v>
      </c>
      <c r="K8" s="2">
        <v>93230</v>
      </c>
      <c r="L8" s="2">
        <v>73380</v>
      </c>
      <c r="M8" s="2">
        <v>13362</v>
      </c>
      <c r="N8" s="2"/>
    </row>
    <row r="9" spans="5:14" x14ac:dyDescent="0.2">
      <c r="E9" s="1" t="s">
        <v>12</v>
      </c>
      <c r="F9" s="4">
        <f>SUM(F5:F8)</f>
        <v>2330000</v>
      </c>
      <c r="G9" s="4">
        <f>SUM(G5:G8)</f>
        <v>199430</v>
      </c>
      <c r="H9" s="4">
        <f>SUM(H5:H8)</f>
        <v>162060</v>
      </c>
      <c r="I9" s="4">
        <f>SUM(I5:I8)</f>
        <v>236850</v>
      </c>
      <c r="J9" s="4">
        <f>SUM(J5:J8)</f>
        <v>231130</v>
      </c>
      <c r="K9" s="4">
        <f>SUM(K5:K8)</f>
        <v>199760</v>
      </c>
      <c r="L9" s="4">
        <f>SUM(L5:L8)</f>
        <v>204830</v>
      </c>
      <c r="M9" s="4">
        <f>SUM(M5:M8)</f>
        <v>92844</v>
      </c>
      <c r="N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4B10-46EB-40E7-9777-C87CFBFBAAF8}">
  <dimension ref="E4:N27"/>
  <sheetViews>
    <sheetView showGridLines="0" topLeftCell="A14" zoomScale="130" zoomScaleNormal="130" workbookViewId="0">
      <selection activeCell="N25" sqref="N25"/>
    </sheetView>
  </sheetViews>
  <sheetFormatPr baseColWidth="10" defaultColWidth="11" defaultRowHeight="16" x14ac:dyDescent="0.2"/>
  <cols>
    <col min="6" max="6" width="22.1640625" customWidth="1"/>
  </cols>
  <sheetData>
    <row r="4" spans="5:14" x14ac:dyDescent="0.2">
      <c r="F4" s="1" t="s">
        <v>6</v>
      </c>
      <c r="G4" s="3" t="s">
        <v>4</v>
      </c>
      <c r="H4" s="3" t="s">
        <v>5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 t="s">
        <v>12</v>
      </c>
    </row>
    <row r="5" spans="5:14" x14ac:dyDescent="0.2">
      <c r="E5" s="1" t="s">
        <v>0</v>
      </c>
      <c r="F5" s="2">
        <v>730000</v>
      </c>
      <c r="G5" s="2">
        <v>66280</v>
      </c>
      <c r="H5" s="2">
        <v>34260</v>
      </c>
      <c r="I5" s="2">
        <v>51970</v>
      </c>
      <c r="J5" s="2">
        <v>88800</v>
      </c>
      <c r="K5" s="2">
        <v>32890</v>
      </c>
      <c r="L5" s="2">
        <v>97230</v>
      </c>
      <c r="M5" s="2">
        <v>35232</v>
      </c>
      <c r="N5" s="2">
        <f>SUM(G5:M5)</f>
        <v>406662</v>
      </c>
    </row>
    <row r="6" spans="5:14" x14ac:dyDescent="0.2">
      <c r="E6" s="1" t="s">
        <v>1</v>
      </c>
      <c r="F6" s="2">
        <v>400000</v>
      </c>
      <c r="G6" s="2">
        <v>54390</v>
      </c>
      <c r="H6" s="2">
        <v>37120</v>
      </c>
      <c r="I6" s="2">
        <v>48160</v>
      </c>
      <c r="J6" s="2">
        <v>85590</v>
      </c>
      <c r="K6" s="2">
        <v>64560</v>
      </c>
      <c r="L6" s="2">
        <v>9230</v>
      </c>
      <c r="M6" s="2">
        <v>22446</v>
      </c>
      <c r="N6" s="2">
        <f t="shared" ref="N6:N9" si="0">SUM(G6:M6)</f>
        <v>321496</v>
      </c>
    </row>
    <row r="7" spans="5:14" x14ac:dyDescent="0.2">
      <c r="E7" s="1" t="s">
        <v>2</v>
      </c>
      <c r="F7" s="2">
        <v>700000</v>
      </c>
      <c r="G7" s="2">
        <v>52980</v>
      </c>
      <c r="H7" s="2">
        <v>60800</v>
      </c>
      <c r="I7" s="2">
        <v>80910</v>
      </c>
      <c r="J7" s="2">
        <v>21180</v>
      </c>
      <c r="K7" s="2">
        <v>9080</v>
      </c>
      <c r="L7" s="2">
        <v>24990</v>
      </c>
      <c r="M7" s="2">
        <v>21804</v>
      </c>
      <c r="N7" s="2">
        <f t="shared" si="0"/>
        <v>271744</v>
      </c>
    </row>
    <row r="8" spans="5:14" x14ac:dyDescent="0.2">
      <c r="E8" s="1" t="s">
        <v>3</v>
      </c>
      <c r="F8" s="2">
        <v>500000</v>
      </c>
      <c r="G8" s="2">
        <v>25780</v>
      </c>
      <c r="H8" s="2">
        <v>29880</v>
      </c>
      <c r="I8" s="2">
        <v>55810</v>
      </c>
      <c r="J8" s="2">
        <v>35560</v>
      </c>
      <c r="K8" s="2">
        <v>93230</v>
      </c>
      <c r="L8" s="2">
        <v>73380</v>
      </c>
      <c r="M8" s="2">
        <v>13362</v>
      </c>
      <c r="N8" s="2">
        <f t="shared" si="0"/>
        <v>327002</v>
      </c>
    </row>
    <row r="9" spans="5:14" x14ac:dyDescent="0.2">
      <c r="E9" s="1" t="s">
        <v>12</v>
      </c>
      <c r="F9" s="4">
        <f>SUM(F5:F8)</f>
        <v>2330000</v>
      </c>
      <c r="G9" s="4">
        <v>199430</v>
      </c>
      <c r="H9" s="4">
        <v>162060</v>
      </c>
      <c r="I9" s="4">
        <v>236850</v>
      </c>
      <c r="J9" s="4">
        <v>231130</v>
      </c>
      <c r="K9" s="4">
        <v>199760</v>
      </c>
      <c r="L9" s="4">
        <v>204830</v>
      </c>
      <c r="M9" s="4">
        <v>92844</v>
      </c>
      <c r="N9" s="4">
        <f t="shared" si="0"/>
        <v>1326904</v>
      </c>
    </row>
    <row r="11" spans="5:14" x14ac:dyDescent="0.2">
      <c r="E11" t="s">
        <v>14</v>
      </c>
      <c r="G11" s="5">
        <f>G5/$F5</f>
        <v>9.0794520547945207E-2</v>
      </c>
      <c r="H11" s="5">
        <f>H5/$F5</f>
        <v>4.6931506849315067E-2</v>
      </c>
      <c r="I11" s="5">
        <f t="shared" ref="I11:N11" si="1">I5/$F5</f>
        <v>7.1191780821917808E-2</v>
      </c>
      <c r="J11" s="5">
        <f t="shared" si="1"/>
        <v>0.12164383561643835</v>
      </c>
      <c r="K11" s="5">
        <f t="shared" si="1"/>
        <v>4.5054794520547947E-2</v>
      </c>
      <c r="L11" s="5">
        <f t="shared" si="1"/>
        <v>0.13319178082191782</v>
      </c>
      <c r="M11" s="5">
        <f t="shared" si="1"/>
        <v>4.826301369863014E-2</v>
      </c>
      <c r="N11" s="5">
        <f t="shared" si="1"/>
        <v>0.55707123287671234</v>
      </c>
    </row>
    <row r="12" spans="5:14" x14ac:dyDescent="0.2">
      <c r="E12" t="s">
        <v>15</v>
      </c>
      <c r="G12" s="5">
        <f t="shared" ref="G12:N12" si="2">G6/$F6</f>
        <v>0.13597500000000001</v>
      </c>
      <c r="H12" s="5">
        <f t="shared" si="2"/>
        <v>9.2799999999999994E-2</v>
      </c>
      <c r="I12" s="5">
        <f t="shared" si="2"/>
        <v>0.12039999999999999</v>
      </c>
      <c r="J12" s="5">
        <f t="shared" si="2"/>
        <v>0.213975</v>
      </c>
      <c r="K12" s="5">
        <f t="shared" si="2"/>
        <v>0.16139999999999999</v>
      </c>
      <c r="L12" s="5">
        <f t="shared" si="2"/>
        <v>2.3074999999999998E-2</v>
      </c>
      <c r="M12" s="5">
        <f t="shared" si="2"/>
        <v>5.6114999999999998E-2</v>
      </c>
      <c r="N12" s="5">
        <f t="shared" si="2"/>
        <v>0.80374000000000001</v>
      </c>
    </row>
    <row r="13" spans="5:14" x14ac:dyDescent="0.2">
      <c r="E13" t="s">
        <v>16</v>
      </c>
      <c r="G13" s="5">
        <f t="shared" ref="G13:N13" si="3">G7/$F7</f>
        <v>7.5685714285714287E-2</v>
      </c>
      <c r="H13" s="5">
        <f t="shared" si="3"/>
        <v>8.6857142857142855E-2</v>
      </c>
      <c r="I13" s="5">
        <f t="shared" si="3"/>
        <v>0.11558571428571429</v>
      </c>
      <c r="J13" s="5">
        <f t="shared" si="3"/>
        <v>3.0257142857142857E-2</v>
      </c>
      <c r="K13" s="5">
        <f t="shared" si="3"/>
        <v>1.2971428571428571E-2</v>
      </c>
      <c r="L13" s="5">
        <f t="shared" si="3"/>
        <v>3.5700000000000003E-2</v>
      </c>
      <c r="M13" s="5">
        <f t="shared" si="3"/>
        <v>3.1148571428571428E-2</v>
      </c>
      <c r="N13" s="5">
        <f t="shared" si="3"/>
        <v>0.38820571428571427</v>
      </c>
    </row>
    <row r="14" spans="5:14" x14ac:dyDescent="0.2">
      <c r="E14" t="s">
        <v>17</v>
      </c>
      <c r="G14" s="5">
        <f t="shared" ref="G14:N14" si="4">G8/$F8</f>
        <v>5.1560000000000002E-2</v>
      </c>
      <c r="H14" s="5">
        <f t="shared" si="4"/>
        <v>5.9760000000000001E-2</v>
      </c>
      <c r="I14" s="5">
        <f t="shared" si="4"/>
        <v>0.11162</v>
      </c>
      <c r="J14" s="5">
        <f t="shared" si="4"/>
        <v>7.1120000000000003E-2</v>
      </c>
      <c r="K14" s="5">
        <f t="shared" si="4"/>
        <v>0.18645999999999999</v>
      </c>
      <c r="L14" s="5">
        <f t="shared" si="4"/>
        <v>0.14676</v>
      </c>
      <c r="M14" s="5">
        <f t="shared" si="4"/>
        <v>2.6724000000000001E-2</v>
      </c>
      <c r="N14" s="5">
        <f t="shared" si="4"/>
        <v>0.65400400000000003</v>
      </c>
    </row>
    <row r="15" spans="5:14" x14ac:dyDescent="0.2">
      <c r="E15" t="s">
        <v>13</v>
      </c>
      <c r="G15" s="5">
        <f t="shared" ref="G15:N15" si="5">G9/$F9</f>
        <v>8.5592274678111591E-2</v>
      </c>
      <c r="H15" s="5">
        <f t="shared" si="5"/>
        <v>6.9553648068669524E-2</v>
      </c>
      <c r="I15" s="5">
        <f t="shared" si="5"/>
        <v>0.10165236051502145</v>
      </c>
      <c r="J15" s="5">
        <f t="shared" si="5"/>
        <v>9.9197424892703862E-2</v>
      </c>
      <c r="K15" s="5">
        <f t="shared" si="5"/>
        <v>8.5733905579399139E-2</v>
      </c>
      <c r="L15" s="5">
        <f t="shared" si="5"/>
        <v>8.7909871244635188E-2</v>
      </c>
      <c r="M15" s="5">
        <f t="shared" si="5"/>
        <v>3.9847210300429182E-2</v>
      </c>
      <c r="N15" s="5">
        <f t="shared" si="5"/>
        <v>0.56948669527897</v>
      </c>
    </row>
    <row r="17" spans="5:14" x14ac:dyDescent="0.2">
      <c r="E17" t="s">
        <v>18</v>
      </c>
      <c r="G17" s="5">
        <f>G11/G$15</f>
        <v>1.0607793856326146</v>
      </c>
      <c r="H17" s="5">
        <f t="shared" ref="H17:N17" si="6">H11/H$15</f>
        <v>0.67475262840246897</v>
      </c>
      <c r="I17" s="5">
        <f t="shared" si="6"/>
        <v>0.70034557447780665</v>
      </c>
      <c r="J17" s="5">
        <f t="shared" si="6"/>
        <v>1.2262801755994521</v>
      </c>
      <c r="K17" s="5">
        <f t="shared" si="6"/>
        <v>0.52551897893911048</v>
      </c>
      <c r="L17" s="5">
        <f t="shared" si="6"/>
        <v>1.5150947093446689</v>
      </c>
      <c r="M17" s="5">
        <f t="shared" si="6"/>
        <v>1.2112018215265201</v>
      </c>
      <c r="N17" s="5">
        <f t="shared" si="6"/>
        <v>0.97819885432762255</v>
      </c>
    </row>
    <row r="18" spans="5:14" x14ac:dyDescent="0.2">
      <c r="E18" t="s">
        <v>19</v>
      </c>
      <c r="G18" s="5">
        <f t="shared" ref="G18:N18" si="7">G12/G$15</f>
        <v>1.5886363636363636</v>
      </c>
      <c r="H18" s="5">
        <f t="shared" si="7"/>
        <v>1.3342218931260026</v>
      </c>
      <c r="I18" s="5">
        <f t="shared" si="7"/>
        <v>1.1844289634789951</v>
      </c>
      <c r="J18" s="5">
        <f t="shared" si="7"/>
        <v>2.1570620430061003</v>
      </c>
      <c r="K18" s="5">
        <f t="shared" si="7"/>
        <v>1.8825690828994792</v>
      </c>
      <c r="L18" s="5">
        <f t="shared" si="7"/>
        <v>0.26248474344578432</v>
      </c>
      <c r="M18" s="5">
        <f t="shared" si="7"/>
        <v>1.40825416828228</v>
      </c>
      <c r="N18" s="5">
        <f t="shared" si="7"/>
        <v>1.4113411369624327</v>
      </c>
    </row>
    <row r="19" spans="5:14" x14ac:dyDescent="0.2">
      <c r="E19" t="s">
        <v>20</v>
      </c>
      <c r="G19" s="5">
        <f t="shared" ref="G19:N19" si="8">G13/G$15</f>
        <v>0.88425870874850465</v>
      </c>
      <c r="H19" s="5">
        <f t="shared" si="8"/>
        <v>1.2487791117928104</v>
      </c>
      <c r="I19" s="5">
        <f t="shared" si="8"/>
        <v>1.1370686691396001</v>
      </c>
      <c r="J19" s="5">
        <f t="shared" si="8"/>
        <v>0.30501943865851622</v>
      </c>
      <c r="K19" s="5">
        <f t="shared" si="8"/>
        <v>0.15129870129870129</v>
      </c>
      <c r="L19" s="5">
        <f t="shared" si="8"/>
        <v>0.40609773958892748</v>
      </c>
      <c r="M19" s="5">
        <f t="shared" si="8"/>
        <v>0.78170017910227296</v>
      </c>
      <c r="N19" s="5">
        <f t="shared" si="8"/>
        <v>0.68167652994166428</v>
      </c>
    </row>
    <row r="20" spans="5:14" x14ac:dyDescent="0.2">
      <c r="E20" t="s">
        <v>21</v>
      </c>
      <c r="G20" s="5">
        <f t="shared" ref="G20:N20" si="9">G14/G$15</f>
        <v>0.6023908138193852</v>
      </c>
      <c r="H20" s="5">
        <f t="shared" si="9"/>
        <v>0.85919289152165867</v>
      </c>
      <c r="I20" s="5">
        <f t="shared" si="9"/>
        <v>1.0980561536837661</v>
      </c>
      <c r="J20" s="5">
        <f t="shared" si="9"/>
        <v>0.71695409509799679</v>
      </c>
      <c r="K20" s="5">
        <f t="shared" si="9"/>
        <v>2.1748688426111333</v>
      </c>
      <c r="L20" s="5">
        <f t="shared" si="9"/>
        <v>1.669437094175658</v>
      </c>
      <c r="M20" s="5">
        <f t="shared" si="9"/>
        <v>0.67066175520227489</v>
      </c>
      <c r="N20" s="5">
        <f t="shared" si="9"/>
        <v>1.1484096211933945</v>
      </c>
    </row>
    <row r="21" spans="5:14" ht="17" thickBot="1" x14ac:dyDescent="0.25">
      <c r="G21" s="5"/>
      <c r="H21" s="5"/>
      <c r="I21" s="5"/>
      <c r="J21" s="5"/>
      <c r="K21" s="5"/>
      <c r="L21" s="5"/>
      <c r="M21" s="5"/>
      <c r="N21" s="5"/>
    </row>
    <row r="22" spans="5:14" x14ac:dyDescent="0.2">
      <c r="G22" s="19" t="s">
        <v>22</v>
      </c>
      <c r="H22" s="20"/>
      <c r="I22" s="20"/>
      <c r="J22" s="20"/>
      <c r="K22" s="20"/>
      <c r="L22" s="20"/>
      <c r="M22" s="21"/>
      <c r="N22" s="17" t="s">
        <v>23</v>
      </c>
    </row>
    <row r="23" spans="5:14" x14ac:dyDescent="0.2">
      <c r="G23" s="6" t="str">
        <f>G4</f>
        <v>Bosch</v>
      </c>
      <c r="H23" s="5" t="str">
        <f t="shared" ref="H23:M23" si="10">H4</f>
        <v>Candy</v>
      </c>
      <c r="I23" s="5" t="str">
        <f t="shared" si="10"/>
        <v>Samsung</v>
      </c>
      <c r="J23" s="5" t="str">
        <f t="shared" si="10"/>
        <v>Miele</v>
      </c>
      <c r="K23" s="5" t="str">
        <f t="shared" si="10"/>
        <v>ElectroLux</v>
      </c>
      <c r="L23" s="5" t="str">
        <f t="shared" si="10"/>
        <v>Indesit</v>
      </c>
      <c r="M23" s="7" t="str">
        <f t="shared" si="10"/>
        <v>LG</v>
      </c>
      <c r="N23" s="8"/>
    </row>
    <row r="24" spans="5:14" x14ac:dyDescent="0.2">
      <c r="E24" t="str">
        <f>E5</f>
        <v>Area 1</v>
      </c>
      <c r="G24" s="9">
        <f t="shared" ref="G24:N27" si="11">100*G17</f>
        <v>106.07793856326147</v>
      </c>
      <c r="H24" s="10">
        <f t="shared" si="11"/>
        <v>67.475262840246899</v>
      </c>
      <c r="I24" s="10">
        <f t="shared" si="11"/>
        <v>70.034557447780671</v>
      </c>
      <c r="J24" s="10">
        <f t="shared" si="11"/>
        <v>122.62801755994521</v>
      </c>
      <c r="K24" s="10">
        <f t="shared" si="11"/>
        <v>52.551897893911047</v>
      </c>
      <c r="L24" s="10">
        <f t="shared" si="11"/>
        <v>151.50947093446689</v>
      </c>
      <c r="M24" s="11">
        <f t="shared" si="11"/>
        <v>121.12018215265201</v>
      </c>
      <c r="N24" s="12">
        <f t="shared" si="11"/>
        <v>97.819885432762248</v>
      </c>
    </row>
    <row r="25" spans="5:14" x14ac:dyDescent="0.2">
      <c r="E25" t="str">
        <f t="shared" ref="E25:E27" si="12">E6</f>
        <v>Area 2</v>
      </c>
      <c r="G25" s="9">
        <f t="shared" si="11"/>
        <v>158.86363636363637</v>
      </c>
      <c r="H25" s="10">
        <f t="shared" si="11"/>
        <v>133.42218931260027</v>
      </c>
      <c r="I25" s="10">
        <f t="shared" si="11"/>
        <v>118.44289634789951</v>
      </c>
      <c r="J25" s="10">
        <f t="shared" si="11"/>
        <v>215.70620430061004</v>
      </c>
      <c r="K25" s="10">
        <f t="shared" si="11"/>
        <v>188.25690828994792</v>
      </c>
      <c r="L25" s="10">
        <f t="shared" si="11"/>
        <v>26.248474344578433</v>
      </c>
      <c r="M25" s="11">
        <f t="shared" si="11"/>
        <v>140.82541682822801</v>
      </c>
      <c r="N25" s="18">
        <f t="shared" si="11"/>
        <v>141.13411369624328</v>
      </c>
    </row>
    <row r="26" spans="5:14" x14ac:dyDescent="0.2">
      <c r="E26" t="str">
        <f t="shared" si="12"/>
        <v>Area 3</v>
      </c>
      <c r="G26" s="9">
        <f t="shared" si="11"/>
        <v>88.42587087485046</v>
      </c>
      <c r="H26" s="10">
        <f t="shared" si="11"/>
        <v>124.87791117928104</v>
      </c>
      <c r="I26" s="10">
        <f t="shared" si="11"/>
        <v>113.70686691396001</v>
      </c>
      <c r="J26" s="10">
        <f t="shared" si="11"/>
        <v>30.501943865851622</v>
      </c>
      <c r="K26" s="10">
        <f t="shared" si="11"/>
        <v>15.129870129870129</v>
      </c>
      <c r="L26" s="10">
        <f t="shared" si="11"/>
        <v>40.609773958892745</v>
      </c>
      <c r="M26" s="11">
        <f t="shared" si="11"/>
        <v>78.170017910227301</v>
      </c>
      <c r="N26" s="12">
        <f t="shared" si="11"/>
        <v>68.167652994166431</v>
      </c>
    </row>
    <row r="27" spans="5:14" ht="17" thickBot="1" x14ac:dyDescent="0.25">
      <c r="E27" t="str">
        <f t="shared" si="12"/>
        <v>Area 4</v>
      </c>
      <c r="G27" s="13">
        <f t="shared" si="11"/>
        <v>60.239081381938519</v>
      </c>
      <c r="H27" s="14">
        <f t="shared" si="11"/>
        <v>85.919289152165874</v>
      </c>
      <c r="I27" s="14">
        <f t="shared" si="11"/>
        <v>109.80561536837661</v>
      </c>
      <c r="J27" s="14">
        <f t="shared" si="11"/>
        <v>71.695409509799674</v>
      </c>
      <c r="K27" s="14">
        <f t="shared" si="11"/>
        <v>217.48688426111335</v>
      </c>
      <c r="L27" s="14">
        <f t="shared" si="11"/>
        <v>166.9437094175658</v>
      </c>
      <c r="M27" s="15">
        <f t="shared" si="11"/>
        <v>67.066175520227489</v>
      </c>
      <c r="N27" s="16">
        <f t="shared" si="11"/>
        <v>114.84096211933945</v>
      </c>
    </row>
  </sheetData>
  <mergeCells count="1">
    <mergeCell ref="G22:M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Soluzione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Alessandro Saccoia</cp:lastModifiedBy>
  <dcterms:created xsi:type="dcterms:W3CDTF">2023-10-02T20:40:29Z</dcterms:created>
  <dcterms:modified xsi:type="dcterms:W3CDTF">2024-09-23T15:43:38Z</dcterms:modified>
</cp:coreProperties>
</file>