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vincenzo/Downloads/"/>
    </mc:Choice>
  </mc:AlternateContent>
  <xr:revisionPtr revIDLastSave="0" documentId="13_ncr:1_{31B6C579-8F77-5F4E-A9E4-D6F4AA52754C}" xr6:coauthVersionLast="45" xr6:coauthVersionMax="45" xr10:uidLastSave="{00000000-0000-0000-0000-000000000000}"/>
  <bookViews>
    <workbookView xWindow="12100" yWindow="0" windowWidth="16700" windowHeight="18000" xr2:uid="{00000000-000D-0000-FFFF-FFFF00000000}"/>
  </bookViews>
  <sheets>
    <sheet name="Training" sheetId="1" r:id="rId1"/>
    <sheet name="Test" sheetId="2" r:id="rId2"/>
    <sheet name="Summary" sheetId="3" r:id="rId3"/>
  </sheets>
  <definedNames>
    <definedName name="_xlchart.v1.0" hidden="1">Summary!$G$6:$G$8</definedName>
    <definedName name="_xlchart.v1.1" hidden="1">Summary!$H$6:$H$8</definedName>
    <definedName name="_xlchart.v1.10" hidden="1">Summary!$I$6:$I$8</definedName>
    <definedName name="_xlchart.v1.11" hidden="1">Summary!$J$6:$J$8</definedName>
    <definedName name="_xlchart.v1.12" hidden="1">Summary!$G$6:$G$8</definedName>
    <definedName name="_xlchart.v1.13" hidden="1">Summary!$H$6:$H$8</definedName>
    <definedName name="_xlchart.v1.14" hidden="1">Summary!$I$6:$I$8</definedName>
    <definedName name="_xlchart.v1.15" hidden="1">Summary!$J$6:$J$8</definedName>
    <definedName name="_xlchart.v1.16" hidden="1">Summary!$G$6:$G$8</definedName>
    <definedName name="_xlchart.v1.17" hidden="1">Summary!$H$6:$H$8</definedName>
    <definedName name="_xlchart.v1.18" hidden="1">Summary!$I$6:$I$8</definedName>
    <definedName name="_xlchart.v1.19" hidden="1">Summary!$J$6:$J$8</definedName>
    <definedName name="_xlchart.v1.2" hidden="1">Summary!$I$6:$I$8</definedName>
    <definedName name="_xlchart.v1.20" hidden="1">Summary!$G$6:$G$8</definedName>
    <definedName name="_xlchart.v1.21" hidden="1">Summary!$H$6:$H$8</definedName>
    <definedName name="_xlchart.v1.22" hidden="1">Summary!$I$6:$I$8</definedName>
    <definedName name="_xlchart.v1.23" hidden="1">Summary!$J$6:$J$8</definedName>
    <definedName name="_xlchart.v1.3" hidden="1">Summary!$J$6:$J$8</definedName>
    <definedName name="_xlchart.v1.4" hidden="1">Summary!$G$6:$G$8</definedName>
    <definedName name="_xlchart.v1.5" hidden="1">Summary!$H$6:$H$8</definedName>
    <definedName name="_xlchart.v1.6" hidden="1">Summary!$I$6:$I$8</definedName>
    <definedName name="_xlchart.v1.7" hidden="1">Summary!$J$6:$J$8</definedName>
    <definedName name="_xlchart.v1.8" hidden="1">Summary!$G$6:$G$8</definedName>
    <definedName name="_xlchart.v1.9" hidden="1">Summary!$H$6:$H$8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7" roundtripDataSignature="AMtx7mifet9hzOVGFwJ2mWGGtHaTg+aujw=="/>
    </ext>
  </extLst>
</workbook>
</file>

<file path=xl/calcChain.xml><?xml version="1.0" encoding="utf-8"?>
<calcChain xmlns="http://schemas.openxmlformats.org/spreadsheetml/2006/main">
  <c r="Q77" i="1" l="1"/>
  <c r="Q75" i="1"/>
  <c r="AA75" i="1"/>
  <c r="AA77" i="1" s="1"/>
  <c r="S75" i="1"/>
  <c r="G77" i="1"/>
  <c r="H10" i="3" s="1"/>
  <c r="I75" i="1"/>
  <c r="Q245" i="1"/>
  <c r="G245" i="1"/>
  <c r="I243" i="1"/>
  <c r="Q37" i="3"/>
  <c r="S6" i="3"/>
  <c r="U6" i="3"/>
  <c r="R231" i="2"/>
  <c r="AC230" i="2"/>
  <c r="AB231" i="2"/>
  <c r="R51" i="3"/>
  <c r="Q51" i="3"/>
  <c r="Q50" i="3"/>
  <c r="AA231" i="2"/>
  <c r="AB230" i="2"/>
  <c r="AB232" i="2" s="1"/>
  <c r="AA230" i="2"/>
  <c r="AA232" i="2" s="1"/>
  <c r="R49" i="3"/>
  <c r="Q49" i="3"/>
  <c r="S47" i="3"/>
  <c r="R47" i="3"/>
  <c r="Q304" i="2"/>
  <c r="Q303" i="2"/>
  <c r="AB303" i="2"/>
  <c r="AA303" i="2"/>
  <c r="AC302" i="2"/>
  <c r="AB302" i="2"/>
  <c r="AB304" i="2" s="1"/>
  <c r="AA302" i="2"/>
  <c r="AA304" i="2" s="1"/>
  <c r="S23" i="3" s="1"/>
  <c r="S45" i="3" s="1"/>
  <c r="AB151" i="2"/>
  <c r="AB150" i="2"/>
  <c r="AB149" i="2"/>
  <c r="AB75" i="2"/>
  <c r="AB76" i="2"/>
  <c r="R75" i="1"/>
  <c r="R76" i="1"/>
  <c r="AB75" i="1"/>
  <c r="AB77" i="1" s="1"/>
  <c r="AB76" i="1"/>
  <c r="H77" i="1"/>
  <c r="AB317" i="1"/>
  <c r="AB315" i="1"/>
  <c r="AC315" i="1"/>
  <c r="AB316" i="1"/>
  <c r="AA316" i="1"/>
  <c r="AA315" i="1"/>
  <c r="AA317" i="1" s="1"/>
  <c r="AB245" i="1"/>
  <c r="AA245" i="1"/>
  <c r="AB243" i="1"/>
  <c r="AA243" i="1"/>
  <c r="Q243" i="1"/>
  <c r="Q244" i="1"/>
  <c r="G244" i="1"/>
  <c r="R244" i="1"/>
  <c r="H244" i="1"/>
  <c r="H243" i="1"/>
  <c r="AB244" i="1"/>
  <c r="AA244" i="1"/>
  <c r="AC243" i="1"/>
  <c r="AA149" i="1"/>
  <c r="Q317" i="1"/>
  <c r="H22" i="3"/>
  <c r="I315" i="1"/>
  <c r="I302" i="2"/>
  <c r="U21" i="3" s="1"/>
  <c r="Q47" i="3" s="1"/>
  <c r="R297" i="2"/>
  <c r="Q297" i="2"/>
  <c r="G297" i="2"/>
  <c r="AB296" i="2"/>
  <c r="AA296" i="2"/>
  <c r="R296" i="2"/>
  <c r="Q296" i="2"/>
  <c r="H296" i="2"/>
  <c r="G296" i="2"/>
  <c r="AC295" i="2"/>
  <c r="AB295" i="2"/>
  <c r="AB297" i="2" s="1"/>
  <c r="AA295" i="2"/>
  <c r="AA297" i="2" s="1"/>
  <c r="S295" i="2"/>
  <c r="R295" i="2"/>
  <c r="Q295" i="2"/>
  <c r="I295" i="2"/>
  <c r="H295" i="2"/>
  <c r="H297" i="2" s="1"/>
  <c r="G295" i="2"/>
  <c r="AB291" i="2"/>
  <c r="G291" i="2"/>
  <c r="AB290" i="2"/>
  <c r="AA290" i="2"/>
  <c r="R290" i="2"/>
  <c r="R303" i="2" s="1"/>
  <c r="Q290" i="2"/>
  <c r="H290" i="2"/>
  <c r="G290" i="2"/>
  <c r="AC289" i="2"/>
  <c r="AB289" i="2"/>
  <c r="AA289" i="2"/>
  <c r="AA291" i="2" s="1"/>
  <c r="S289" i="2"/>
  <c r="R289" i="2"/>
  <c r="R291" i="2" s="1"/>
  <c r="Q289" i="2"/>
  <c r="I289" i="2"/>
  <c r="H289" i="2"/>
  <c r="H291" i="2" s="1"/>
  <c r="G289" i="2"/>
  <c r="AB285" i="2"/>
  <c r="AA285" i="2"/>
  <c r="R285" i="2"/>
  <c r="Q285" i="2"/>
  <c r="AB284" i="2"/>
  <c r="AA284" i="2"/>
  <c r="R284" i="2"/>
  <c r="Q284" i="2"/>
  <c r="H284" i="2"/>
  <c r="G284" i="2"/>
  <c r="AC283" i="2"/>
  <c r="AB283" i="2"/>
  <c r="AA283" i="2"/>
  <c r="S283" i="2"/>
  <c r="R283" i="2"/>
  <c r="Q283" i="2"/>
  <c r="I283" i="2"/>
  <c r="H283" i="2"/>
  <c r="H285" i="2" s="1"/>
  <c r="G283" i="2"/>
  <c r="G285" i="2" s="1"/>
  <c r="R279" i="2"/>
  <c r="Q279" i="2"/>
  <c r="AB278" i="2"/>
  <c r="AA278" i="2"/>
  <c r="R278" i="2"/>
  <c r="Q278" i="2"/>
  <c r="H278" i="2"/>
  <c r="H279" i="2" s="1"/>
  <c r="G278" i="2"/>
  <c r="AC277" i="2"/>
  <c r="AB277" i="2"/>
  <c r="AA277" i="2"/>
  <c r="AA279" i="2" s="1"/>
  <c r="S277" i="2"/>
  <c r="R277" i="2"/>
  <c r="Q277" i="2"/>
  <c r="I277" i="2"/>
  <c r="H277" i="2"/>
  <c r="G277" i="2"/>
  <c r="G279" i="2" s="1"/>
  <c r="R273" i="2"/>
  <c r="H273" i="2"/>
  <c r="AB272" i="2"/>
  <c r="AA272" i="2"/>
  <c r="AA273" i="2" s="1"/>
  <c r="R272" i="2"/>
  <c r="Q272" i="2"/>
  <c r="H272" i="2"/>
  <c r="G272" i="2"/>
  <c r="AC271" i="2"/>
  <c r="AB271" i="2"/>
  <c r="AB273" i="2" s="1"/>
  <c r="AA271" i="2"/>
  <c r="S271" i="2"/>
  <c r="R271" i="2"/>
  <c r="Q271" i="2"/>
  <c r="Q273" i="2" s="1"/>
  <c r="I271" i="2"/>
  <c r="H271" i="2"/>
  <c r="G271" i="2"/>
  <c r="G273" i="2" s="1"/>
  <c r="AB267" i="2"/>
  <c r="Q267" i="2"/>
  <c r="H267" i="2"/>
  <c r="AB266" i="2"/>
  <c r="AA266" i="2"/>
  <c r="AA267" i="2" s="1"/>
  <c r="R266" i="2"/>
  <c r="Q266" i="2"/>
  <c r="H266" i="2"/>
  <c r="G266" i="2"/>
  <c r="AC265" i="2"/>
  <c r="AB265" i="2"/>
  <c r="AA265" i="2"/>
  <c r="S265" i="2"/>
  <c r="R265" i="2"/>
  <c r="R267" i="2" s="1"/>
  <c r="Q265" i="2"/>
  <c r="I265" i="2"/>
  <c r="H265" i="2"/>
  <c r="G265" i="2"/>
  <c r="G267" i="2" s="1"/>
  <c r="R261" i="2"/>
  <c r="Q261" i="2"/>
  <c r="AB260" i="2"/>
  <c r="AA260" i="2"/>
  <c r="R260" i="2"/>
  <c r="Q260" i="2"/>
  <c r="H260" i="2"/>
  <c r="H303" i="2" s="1"/>
  <c r="G260" i="2"/>
  <c r="G261" i="2" s="1"/>
  <c r="AC259" i="2"/>
  <c r="AB259" i="2"/>
  <c r="AB261" i="2" s="1"/>
  <c r="AA259" i="2"/>
  <c r="AA261" i="2" s="1"/>
  <c r="S259" i="2"/>
  <c r="R259" i="2"/>
  <c r="Q259" i="2"/>
  <c r="I259" i="2"/>
  <c r="H259" i="2"/>
  <c r="H261" i="2" s="1"/>
  <c r="G259" i="2"/>
  <c r="AB255" i="2"/>
  <c r="Q255" i="2"/>
  <c r="G255" i="2"/>
  <c r="AB254" i="2"/>
  <c r="AA254" i="2"/>
  <c r="R254" i="2"/>
  <c r="Q254" i="2"/>
  <c r="H254" i="2"/>
  <c r="G254" i="2"/>
  <c r="AC253" i="2"/>
  <c r="AB253" i="2"/>
  <c r="AA253" i="2"/>
  <c r="AA255" i="2" s="1"/>
  <c r="S253" i="2"/>
  <c r="R253" i="2"/>
  <c r="R255" i="2" s="1"/>
  <c r="Q253" i="2"/>
  <c r="I253" i="2"/>
  <c r="H253" i="2"/>
  <c r="H255" i="2" s="1"/>
  <c r="G253" i="2"/>
  <c r="AA249" i="2"/>
  <c r="Q249" i="2"/>
  <c r="G249" i="2"/>
  <c r="AB248" i="2"/>
  <c r="AA248" i="2"/>
  <c r="R248" i="2"/>
  <c r="Q248" i="2"/>
  <c r="H248" i="2"/>
  <c r="G248" i="2"/>
  <c r="AC247" i="2"/>
  <c r="AB247" i="2"/>
  <c r="AB249" i="2" s="1"/>
  <c r="AA247" i="2"/>
  <c r="S247" i="2"/>
  <c r="R247" i="2"/>
  <c r="R249" i="2" s="1"/>
  <c r="Q247" i="2"/>
  <c r="I247" i="2"/>
  <c r="H247" i="2"/>
  <c r="H249" i="2" s="1"/>
  <c r="G247" i="2"/>
  <c r="AB243" i="2"/>
  <c r="Q243" i="2"/>
  <c r="AB242" i="2"/>
  <c r="AA242" i="2"/>
  <c r="R242" i="2"/>
  <c r="Q242" i="2"/>
  <c r="H242" i="2"/>
  <c r="G242" i="2"/>
  <c r="G303" i="2" s="1"/>
  <c r="AC241" i="2"/>
  <c r="AB241" i="2"/>
  <c r="AA241" i="2"/>
  <c r="AA243" i="2" s="1"/>
  <c r="S241" i="2"/>
  <c r="R241" i="2"/>
  <c r="Q241" i="2"/>
  <c r="I241" i="2"/>
  <c r="H241" i="2"/>
  <c r="H302" i="2" s="1"/>
  <c r="G241" i="2"/>
  <c r="S230" i="2"/>
  <c r="U26" i="3" s="1"/>
  <c r="R225" i="2"/>
  <c r="AB224" i="2"/>
  <c r="AA224" i="2"/>
  <c r="R224" i="2"/>
  <c r="Q224" i="2"/>
  <c r="Q231" i="2" s="1"/>
  <c r="H224" i="2"/>
  <c r="H225" i="2" s="1"/>
  <c r="G224" i="2"/>
  <c r="AC223" i="2"/>
  <c r="AB223" i="2"/>
  <c r="AA223" i="2"/>
  <c r="AA225" i="2" s="1"/>
  <c r="S223" i="2"/>
  <c r="R223" i="2"/>
  <c r="Q223" i="2"/>
  <c r="Q225" i="2" s="1"/>
  <c r="I223" i="2"/>
  <c r="H223" i="2"/>
  <c r="G223" i="2"/>
  <c r="G225" i="2" s="1"/>
  <c r="R219" i="2"/>
  <c r="H219" i="2"/>
  <c r="G219" i="2"/>
  <c r="AB218" i="2"/>
  <c r="AA218" i="2"/>
  <c r="AA219" i="2" s="1"/>
  <c r="R218" i="2"/>
  <c r="Q218" i="2"/>
  <c r="H218" i="2"/>
  <c r="G218" i="2"/>
  <c r="AC217" i="2"/>
  <c r="AB217" i="2"/>
  <c r="AB219" i="2" s="1"/>
  <c r="AA217" i="2"/>
  <c r="S217" i="2"/>
  <c r="R217" i="2"/>
  <c r="Q217" i="2"/>
  <c r="Q219" i="2" s="1"/>
  <c r="I217" i="2"/>
  <c r="H217" i="2"/>
  <c r="G217" i="2"/>
  <c r="AB213" i="2"/>
  <c r="Q213" i="2"/>
  <c r="H213" i="2"/>
  <c r="AB212" i="2"/>
  <c r="AA212" i="2"/>
  <c r="AA213" i="2" s="1"/>
  <c r="R212" i="2"/>
  <c r="Q212" i="2"/>
  <c r="H212" i="2"/>
  <c r="G212" i="2"/>
  <c r="AC211" i="2"/>
  <c r="AB211" i="2"/>
  <c r="AA211" i="2"/>
  <c r="S211" i="2"/>
  <c r="R211" i="2"/>
  <c r="R213" i="2" s="1"/>
  <c r="Q211" i="2"/>
  <c r="I211" i="2"/>
  <c r="H211" i="2"/>
  <c r="G211" i="2"/>
  <c r="G213" i="2" s="1"/>
  <c r="Q207" i="2"/>
  <c r="G207" i="2"/>
  <c r="AB206" i="2"/>
  <c r="AA206" i="2"/>
  <c r="R206" i="2"/>
  <c r="Q206" i="2"/>
  <c r="H206" i="2"/>
  <c r="G206" i="2"/>
  <c r="AC205" i="2"/>
  <c r="AB205" i="2"/>
  <c r="AB207" i="2" s="1"/>
  <c r="AA205" i="2"/>
  <c r="AA207" i="2" s="1"/>
  <c r="S205" i="2"/>
  <c r="R205" i="2"/>
  <c r="R207" i="2" s="1"/>
  <c r="Q205" i="2"/>
  <c r="I205" i="2"/>
  <c r="H205" i="2"/>
  <c r="H207" i="2" s="1"/>
  <c r="G205" i="2"/>
  <c r="AB201" i="2"/>
  <c r="R201" i="2"/>
  <c r="Q201" i="2"/>
  <c r="AB200" i="2"/>
  <c r="AA200" i="2"/>
  <c r="R200" i="2"/>
  <c r="Q200" i="2"/>
  <c r="H200" i="2"/>
  <c r="G200" i="2"/>
  <c r="G201" i="2" s="1"/>
  <c r="AC199" i="2"/>
  <c r="AB199" i="2"/>
  <c r="AA199" i="2"/>
  <c r="AA201" i="2" s="1"/>
  <c r="S199" i="2"/>
  <c r="R199" i="2"/>
  <c r="Q199" i="2"/>
  <c r="I199" i="2"/>
  <c r="H199" i="2"/>
  <c r="H201" i="2" s="1"/>
  <c r="G199" i="2"/>
  <c r="AB194" i="2"/>
  <c r="AB195" i="2" s="1"/>
  <c r="AA194" i="2"/>
  <c r="R194" i="2"/>
  <c r="Q194" i="2"/>
  <c r="H194" i="2"/>
  <c r="G194" i="2"/>
  <c r="G195" i="2" s="1"/>
  <c r="AC193" i="2"/>
  <c r="AB193" i="2"/>
  <c r="AA193" i="2"/>
  <c r="AA195" i="2" s="1"/>
  <c r="S193" i="2"/>
  <c r="R193" i="2"/>
  <c r="R195" i="2" s="1"/>
  <c r="Q193" i="2"/>
  <c r="Q195" i="2" s="1"/>
  <c r="I193" i="2"/>
  <c r="H193" i="2"/>
  <c r="H195" i="2" s="1"/>
  <c r="G193" i="2"/>
  <c r="AB189" i="2"/>
  <c r="AA189" i="2"/>
  <c r="Q189" i="2"/>
  <c r="H189" i="2"/>
  <c r="AB188" i="2"/>
  <c r="AA188" i="2"/>
  <c r="R188" i="2"/>
  <c r="Q188" i="2"/>
  <c r="H188" i="2"/>
  <c r="G188" i="2"/>
  <c r="G231" i="2" s="1"/>
  <c r="AC187" i="2"/>
  <c r="AB187" i="2"/>
  <c r="AA187" i="2"/>
  <c r="S187" i="2"/>
  <c r="R187" i="2"/>
  <c r="R189" i="2" s="1"/>
  <c r="Q187" i="2"/>
  <c r="I187" i="2"/>
  <c r="H187" i="2"/>
  <c r="H230" i="2" s="1"/>
  <c r="G187" i="2"/>
  <c r="G189" i="2" s="1"/>
  <c r="AA183" i="2"/>
  <c r="R183" i="2"/>
  <c r="H183" i="2"/>
  <c r="AB182" i="2"/>
  <c r="AB183" i="2" s="1"/>
  <c r="AA182" i="2"/>
  <c r="R182" i="2"/>
  <c r="Q182" i="2"/>
  <c r="H182" i="2"/>
  <c r="G182" i="2"/>
  <c r="AC181" i="2"/>
  <c r="AB181" i="2"/>
  <c r="AA181" i="2"/>
  <c r="S181" i="2"/>
  <c r="R181" i="2"/>
  <c r="Q181" i="2"/>
  <c r="Q183" i="2" s="1"/>
  <c r="I181" i="2"/>
  <c r="H181" i="2"/>
  <c r="G181" i="2"/>
  <c r="G183" i="2" s="1"/>
  <c r="R177" i="2"/>
  <c r="AB176" i="2"/>
  <c r="AA176" i="2"/>
  <c r="R176" i="2"/>
  <c r="Q176" i="2"/>
  <c r="H176" i="2"/>
  <c r="H177" i="2" s="1"/>
  <c r="G176" i="2"/>
  <c r="AC175" i="2"/>
  <c r="AB175" i="2"/>
  <c r="AA175" i="2"/>
  <c r="AA177" i="2" s="1"/>
  <c r="S175" i="2"/>
  <c r="R175" i="2"/>
  <c r="Q175" i="2"/>
  <c r="Q177" i="2" s="1"/>
  <c r="I175" i="2"/>
  <c r="H175" i="2"/>
  <c r="G175" i="2"/>
  <c r="G177" i="2" s="1"/>
  <c r="R171" i="2"/>
  <c r="H171" i="2"/>
  <c r="G171" i="2"/>
  <c r="AB170" i="2"/>
  <c r="AA170" i="2"/>
  <c r="AA171" i="2" s="1"/>
  <c r="R170" i="2"/>
  <c r="Q170" i="2"/>
  <c r="H170" i="2"/>
  <c r="G170" i="2"/>
  <c r="AC169" i="2"/>
  <c r="AB169" i="2"/>
  <c r="AB171" i="2" s="1"/>
  <c r="AA169" i="2"/>
  <c r="S169" i="2"/>
  <c r="R169" i="2"/>
  <c r="Q169" i="2"/>
  <c r="Q171" i="2" s="1"/>
  <c r="I169" i="2"/>
  <c r="H169" i="2"/>
  <c r="G169" i="2"/>
  <c r="G230" i="2" s="1"/>
  <c r="R144" i="2"/>
  <c r="Q144" i="2"/>
  <c r="G144" i="2"/>
  <c r="AB143" i="2"/>
  <c r="AA143" i="2"/>
  <c r="R143" i="2"/>
  <c r="Q143" i="2"/>
  <c r="H143" i="2"/>
  <c r="G143" i="2"/>
  <c r="AC142" i="2"/>
  <c r="AB142" i="2"/>
  <c r="AB144" i="2" s="1"/>
  <c r="AA142" i="2"/>
  <c r="S142" i="2"/>
  <c r="S149" i="2" s="1"/>
  <c r="U7" i="3" s="1"/>
  <c r="R39" i="3" s="1"/>
  <c r="R142" i="2"/>
  <c r="Q142" i="2"/>
  <c r="I142" i="2"/>
  <c r="H142" i="2"/>
  <c r="H144" i="2" s="1"/>
  <c r="G142" i="2"/>
  <c r="AB138" i="2"/>
  <c r="Q138" i="2"/>
  <c r="G138" i="2"/>
  <c r="AB137" i="2"/>
  <c r="AA137" i="2"/>
  <c r="R137" i="2"/>
  <c r="Q137" i="2"/>
  <c r="H137" i="2"/>
  <c r="G137" i="2"/>
  <c r="AC136" i="2"/>
  <c r="AB136" i="2"/>
  <c r="AA136" i="2"/>
  <c r="AA138" i="2" s="1"/>
  <c r="S136" i="2"/>
  <c r="R136" i="2"/>
  <c r="R138" i="2" s="1"/>
  <c r="Q136" i="2"/>
  <c r="I136" i="2"/>
  <c r="I149" i="2" s="1"/>
  <c r="H136" i="2"/>
  <c r="G136" i="2"/>
  <c r="G132" i="2"/>
  <c r="AB131" i="2"/>
  <c r="AA131" i="2"/>
  <c r="R131" i="2"/>
  <c r="Q131" i="2"/>
  <c r="H131" i="2"/>
  <c r="G131" i="2"/>
  <c r="AC130" i="2"/>
  <c r="AB130" i="2"/>
  <c r="AB132" i="2" s="1"/>
  <c r="AA130" i="2"/>
  <c r="AA132" i="2" s="1"/>
  <c r="S130" i="2"/>
  <c r="R130" i="2"/>
  <c r="R132" i="2" s="1"/>
  <c r="Q130" i="2"/>
  <c r="Q132" i="2" s="1"/>
  <c r="I130" i="2"/>
  <c r="H130" i="2"/>
  <c r="H132" i="2" s="1"/>
  <c r="G130" i="2"/>
  <c r="AB126" i="2"/>
  <c r="AA126" i="2"/>
  <c r="Q126" i="2"/>
  <c r="AB125" i="2"/>
  <c r="AA125" i="2"/>
  <c r="R125" i="2"/>
  <c r="Q125" i="2"/>
  <c r="H125" i="2"/>
  <c r="G125" i="2"/>
  <c r="AC124" i="2"/>
  <c r="AC149" i="2" s="1"/>
  <c r="U8" i="3" s="1"/>
  <c r="S39" i="3" s="1"/>
  <c r="AB124" i="2"/>
  <c r="AA124" i="2"/>
  <c r="S124" i="2"/>
  <c r="R124" i="2"/>
  <c r="R126" i="2" s="1"/>
  <c r="Q124" i="2"/>
  <c r="I124" i="2"/>
  <c r="H124" i="2"/>
  <c r="H126" i="2" s="1"/>
  <c r="G124" i="2"/>
  <c r="G126" i="2" s="1"/>
  <c r="R120" i="2"/>
  <c r="AB119" i="2"/>
  <c r="AB120" i="2" s="1"/>
  <c r="AA119" i="2"/>
  <c r="R119" i="2"/>
  <c r="Q119" i="2"/>
  <c r="H119" i="2"/>
  <c r="G119" i="2"/>
  <c r="AC118" i="2"/>
  <c r="AB118" i="2"/>
  <c r="AA118" i="2"/>
  <c r="AA120" i="2" s="1"/>
  <c r="S118" i="2"/>
  <c r="R118" i="2"/>
  <c r="Q118" i="2"/>
  <c r="Q120" i="2" s="1"/>
  <c r="I118" i="2"/>
  <c r="H118" i="2"/>
  <c r="H120" i="2" s="1"/>
  <c r="G118" i="2"/>
  <c r="R114" i="2"/>
  <c r="H114" i="2"/>
  <c r="AB113" i="2"/>
  <c r="AA113" i="2"/>
  <c r="R113" i="2"/>
  <c r="Q113" i="2"/>
  <c r="H113" i="2"/>
  <c r="G113" i="2"/>
  <c r="AC112" i="2"/>
  <c r="AB112" i="2"/>
  <c r="AA112" i="2"/>
  <c r="AA114" i="2" s="1"/>
  <c r="S112" i="2"/>
  <c r="R112" i="2"/>
  <c r="Q112" i="2"/>
  <c r="Q114" i="2" s="1"/>
  <c r="I112" i="2"/>
  <c r="H112" i="2"/>
  <c r="G112" i="2"/>
  <c r="G114" i="2" s="1"/>
  <c r="AA108" i="2"/>
  <c r="R108" i="2"/>
  <c r="H108" i="2"/>
  <c r="AB107" i="2"/>
  <c r="AA107" i="2"/>
  <c r="R107" i="2"/>
  <c r="Q107" i="2"/>
  <c r="H107" i="2"/>
  <c r="G107" i="2"/>
  <c r="AC106" i="2"/>
  <c r="AB106" i="2"/>
  <c r="AB108" i="2" s="1"/>
  <c r="AA106" i="2"/>
  <c r="S106" i="2"/>
  <c r="R106" i="2"/>
  <c r="Q106" i="2"/>
  <c r="Q108" i="2" s="1"/>
  <c r="I106" i="2"/>
  <c r="H106" i="2"/>
  <c r="G106" i="2"/>
  <c r="G108" i="2" s="1"/>
  <c r="Q102" i="2"/>
  <c r="AB101" i="2"/>
  <c r="AA101" i="2"/>
  <c r="AA102" i="2" s="1"/>
  <c r="R101" i="2"/>
  <c r="Q101" i="2"/>
  <c r="H101" i="2"/>
  <c r="H102" i="2" s="1"/>
  <c r="G101" i="2"/>
  <c r="AC100" i="2"/>
  <c r="AB100" i="2"/>
  <c r="AB102" i="2" s="1"/>
  <c r="AA100" i="2"/>
  <c r="S100" i="2"/>
  <c r="R100" i="2"/>
  <c r="R102" i="2" s="1"/>
  <c r="Q100" i="2"/>
  <c r="I100" i="2"/>
  <c r="H100" i="2"/>
  <c r="G100" i="2"/>
  <c r="G149" i="2" s="1"/>
  <c r="R96" i="2"/>
  <c r="Q96" i="2"/>
  <c r="G96" i="2"/>
  <c r="AB95" i="2"/>
  <c r="AA95" i="2"/>
  <c r="AA150" i="2" s="1"/>
  <c r="R95" i="2"/>
  <c r="Q95" i="2"/>
  <c r="H95" i="2"/>
  <c r="G95" i="2"/>
  <c r="AC94" i="2"/>
  <c r="AB94" i="2"/>
  <c r="AB96" i="2" s="1"/>
  <c r="AA94" i="2"/>
  <c r="S94" i="2"/>
  <c r="R94" i="2"/>
  <c r="Q94" i="2"/>
  <c r="I94" i="2"/>
  <c r="H94" i="2"/>
  <c r="H96" i="2" s="1"/>
  <c r="G94" i="2"/>
  <c r="AB90" i="2"/>
  <c r="Q90" i="2"/>
  <c r="G90" i="2"/>
  <c r="AB89" i="2"/>
  <c r="AA89" i="2"/>
  <c r="R89" i="2"/>
  <c r="R150" i="2" s="1"/>
  <c r="Q89" i="2"/>
  <c r="H89" i="2"/>
  <c r="H150" i="2" s="1"/>
  <c r="G89" i="2"/>
  <c r="AC88" i="2"/>
  <c r="AB88" i="2"/>
  <c r="AA88" i="2"/>
  <c r="S88" i="2"/>
  <c r="R88" i="2"/>
  <c r="R90" i="2" s="1"/>
  <c r="Q88" i="2"/>
  <c r="I88" i="2"/>
  <c r="H88" i="2"/>
  <c r="G88" i="2"/>
  <c r="AB70" i="2"/>
  <c r="H70" i="2"/>
  <c r="AB69" i="2"/>
  <c r="AA69" i="2"/>
  <c r="R69" i="2"/>
  <c r="Q69" i="2"/>
  <c r="H69" i="2"/>
  <c r="G69" i="2"/>
  <c r="AC68" i="2"/>
  <c r="AB68" i="2"/>
  <c r="AA68" i="2"/>
  <c r="AA70" i="2" s="1"/>
  <c r="S68" i="2"/>
  <c r="R68" i="2"/>
  <c r="R70" i="2" s="1"/>
  <c r="Q68" i="2"/>
  <c r="Q70" i="2" s="1"/>
  <c r="I68" i="2"/>
  <c r="H68" i="2"/>
  <c r="G68" i="2"/>
  <c r="G70" i="2" s="1"/>
  <c r="R64" i="2"/>
  <c r="H64" i="2"/>
  <c r="AB63" i="2"/>
  <c r="AB64" i="2" s="1"/>
  <c r="AA63" i="2"/>
  <c r="R63" i="2"/>
  <c r="Q63" i="2"/>
  <c r="H63" i="2"/>
  <c r="G63" i="2"/>
  <c r="AC62" i="2"/>
  <c r="AB62" i="2"/>
  <c r="AA62" i="2"/>
  <c r="AA64" i="2" s="1"/>
  <c r="S62" i="2"/>
  <c r="R62" i="2"/>
  <c r="Q62" i="2"/>
  <c r="Q64" i="2" s="1"/>
  <c r="I62" i="2"/>
  <c r="H62" i="2"/>
  <c r="G62" i="2"/>
  <c r="AA58" i="2"/>
  <c r="R58" i="2"/>
  <c r="H58" i="2"/>
  <c r="AB57" i="2"/>
  <c r="AA57" i="2"/>
  <c r="R57" i="2"/>
  <c r="Q57" i="2"/>
  <c r="H57" i="2"/>
  <c r="G57" i="2"/>
  <c r="AC56" i="2"/>
  <c r="AB56" i="2"/>
  <c r="AB58" i="2" s="1"/>
  <c r="AA56" i="2"/>
  <c r="S56" i="2"/>
  <c r="R56" i="2"/>
  <c r="Q56" i="2"/>
  <c r="Q58" i="2" s="1"/>
  <c r="I56" i="2"/>
  <c r="H56" i="2"/>
  <c r="G56" i="2"/>
  <c r="G58" i="2" s="1"/>
  <c r="AA52" i="2"/>
  <c r="R52" i="2"/>
  <c r="AB51" i="2"/>
  <c r="AA51" i="2"/>
  <c r="R51" i="2"/>
  <c r="Q51" i="2"/>
  <c r="H51" i="2"/>
  <c r="H52" i="2" s="1"/>
  <c r="G51" i="2"/>
  <c r="AC50" i="2"/>
  <c r="AB50" i="2"/>
  <c r="AB52" i="2" s="1"/>
  <c r="AA50" i="2"/>
  <c r="S50" i="2"/>
  <c r="R50" i="2"/>
  <c r="Q50" i="2"/>
  <c r="Q52" i="2" s="1"/>
  <c r="I50" i="2"/>
  <c r="H50" i="2"/>
  <c r="G50" i="2"/>
  <c r="G52" i="2" s="1"/>
  <c r="Q46" i="2"/>
  <c r="H46" i="2"/>
  <c r="G46" i="2"/>
  <c r="AB45" i="2"/>
  <c r="AA45" i="2"/>
  <c r="AA46" i="2" s="1"/>
  <c r="R45" i="2"/>
  <c r="Q45" i="2"/>
  <c r="H45" i="2"/>
  <c r="G45" i="2"/>
  <c r="AC44" i="2"/>
  <c r="AB44" i="2"/>
  <c r="AB46" i="2" s="1"/>
  <c r="AA44" i="2"/>
  <c r="S44" i="2"/>
  <c r="R44" i="2"/>
  <c r="R46" i="2" s="1"/>
  <c r="Q44" i="2"/>
  <c r="I44" i="2"/>
  <c r="H44" i="2"/>
  <c r="G44" i="2"/>
  <c r="AB40" i="2"/>
  <c r="R40" i="2"/>
  <c r="Q40" i="2"/>
  <c r="AB39" i="2"/>
  <c r="AA39" i="2"/>
  <c r="R39" i="2"/>
  <c r="Q39" i="2"/>
  <c r="H39" i="2"/>
  <c r="G39" i="2"/>
  <c r="G40" i="2" s="1"/>
  <c r="AC38" i="2"/>
  <c r="AB38" i="2"/>
  <c r="AA38" i="2"/>
  <c r="S38" i="2"/>
  <c r="R38" i="2"/>
  <c r="Q38" i="2"/>
  <c r="I38" i="2"/>
  <c r="H38" i="2"/>
  <c r="H40" i="2" s="1"/>
  <c r="G38" i="2"/>
  <c r="Q34" i="2"/>
  <c r="AB33" i="2"/>
  <c r="AB34" i="2" s="1"/>
  <c r="AA33" i="2"/>
  <c r="R33" i="2"/>
  <c r="R76" i="2" s="1"/>
  <c r="Q33" i="2"/>
  <c r="H33" i="2"/>
  <c r="G33" i="2"/>
  <c r="G34" i="2" s="1"/>
  <c r="AC32" i="2"/>
  <c r="AB32" i="2"/>
  <c r="AA32" i="2"/>
  <c r="AA34" i="2" s="1"/>
  <c r="S32" i="2"/>
  <c r="R32" i="2"/>
  <c r="R34" i="2" s="1"/>
  <c r="Q32" i="2"/>
  <c r="I32" i="2"/>
  <c r="H32" i="2"/>
  <c r="G32" i="2"/>
  <c r="AA28" i="2"/>
  <c r="Q28" i="2"/>
  <c r="G28" i="2"/>
  <c r="AB27" i="2"/>
  <c r="AA27" i="2"/>
  <c r="R27" i="2"/>
  <c r="Q27" i="2"/>
  <c r="H27" i="2"/>
  <c r="G27" i="2"/>
  <c r="G76" i="2" s="1"/>
  <c r="AC26" i="2"/>
  <c r="AB26" i="2"/>
  <c r="AA26" i="2"/>
  <c r="S26" i="2"/>
  <c r="R26" i="2"/>
  <c r="R28" i="2" s="1"/>
  <c r="Q26" i="2"/>
  <c r="I26" i="2"/>
  <c r="H26" i="2"/>
  <c r="H28" i="2" s="1"/>
  <c r="G26" i="2"/>
  <c r="AB22" i="2"/>
  <c r="H22" i="2"/>
  <c r="AB21" i="2"/>
  <c r="AA21" i="2"/>
  <c r="R21" i="2"/>
  <c r="Q21" i="2"/>
  <c r="H21" i="2"/>
  <c r="G21" i="2"/>
  <c r="AC20" i="2"/>
  <c r="AB20" i="2"/>
  <c r="AA20" i="2"/>
  <c r="AA22" i="2" s="1"/>
  <c r="S20" i="2"/>
  <c r="R20" i="2"/>
  <c r="R22" i="2" s="1"/>
  <c r="Q20" i="2"/>
  <c r="Q22" i="2" s="1"/>
  <c r="I20" i="2"/>
  <c r="H20" i="2"/>
  <c r="G20" i="2"/>
  <c r="G22" i="2" s="1"/>
  <c r="R16" i="2"/>
  <c r="H16" i="2"/>
  <c r="AB15" i="2"/>
  <c r="AB16" i="2" s="1"/>
  <c r="AA15" i="2"/>
  <c r="AA76" i="2" s="1"/>
  <c r="R15" i="2"/>
  <c r="Q15" i="2"/>
  <c r="Q76" i="2" s="1"/>
  <c r="H15" i="2"/>
  <c r="G15" i="2"/>
  <c r="AC14" i="2"/>
  <c r="AB14" i="2"/>
  <c r="AA14" i="2"/>
  <c r="AA16" i="2" s="1"/>
  <c r="S14" i="2"/>
  <c r="R14" i="2"/>
  <c r="Q14" i="2"/>
  <c r="Q16" i="2" s="1"/>
  <c r="I14" i="2"/>
  <c r="H14" i="2"/>
  <c r="G14" i="2"/>
  <c r="Q315" i="1"/>
  <c r="R310" i="1"/>
  <c r="G310" i="1"/>
  <c r="AB309" i="1"/>
  <c r="AA309" i="1"/>
  <c r="AA310" i="1" s="1"/>
  <c r="R309" i="1"/>
  <c r="Q309" i="1"/>
  <c r="Q316" i="1" s="1"/>
  <c r="H309" i="1"/>
  <c r="H310" i="1" s="1"/>
  <c r="G309" i="1"/>
  <c r="AC308" i="1"/>
  <c r="AB308" i="1"/>
  <c r="AB310" i="1" s="1"/>
  <c r="AA308" i="1"/>
  <c r="S308" i="1"/>
  <c r="S315" i="1" s="1"/>
  <c r="J22" i="3" s="1"/>
  <c r="R308" i="1"/>
  <c r="Q308" i="1"/>
  <c r="Q310" i="1" s="1"/>
  <c r="I308" i="1"/>
  <c r="J21" i="3" s="1"/>
  <c r="H308" i="1"/>
  <c r="G308" i="1"/>
  <c r="AB304" i="1"/>
  <c r="R304" i="1"/>
  <c r="Q304" i="1"/>
  <c r="G304" i="1"/>
  <c r="AB303" i="1"/>
  <c r="AA303" i="1"/>
  <c r="AA304" i="1" s="1"/>
  <c r="R303" i="1"/>
  <c r="Q303" i="1"/>
  <c r="H303" i="1"/>
  <c r="H304" i="1" s="1"/>
  <c r="G303" i="1"/>
  <c r="AC302" i="1"/>
  <c r="AB302" i="1"/>
  <c r="AA302" i="1"/>
  <c r="S302" i="1"/>
  <c r="R302" i="1"/>
  <c r="Q302" i="1"/>
  <c r="I302" i="1"/>
  <c r="H302" i="1"/>
  <c r="G302" i="1"/>
  <c r="AB298" i="1"/>
  <c r="Q298" i="1"/>
  <c r="AB297" i="1"/>
  <c r="AA297" i="1"/>
  <c r="R297" i="1"/>
  <c r="Q297" i="1"/>
  <c r="H297" i="1"/>
  <c r="G297" i="1"/>
  <c r="G298" i="1" s="1"/>
  <c r="AC296" i="1"/>
  <c r="AB296" i="1"/>
  <c r="AA296" i="1"/>
  <c r="S296" i="1"/>
  <c r="R296" i="1"/>
  <c r="R298" i="1" s="1"/>
  <c r="Q296" i="1"/>
  <c r="I296" i="1"/>
  <c r="H296" i="1"/>
  <c r="G296" i="1"/>
  <c r="R292" i="1"/>
  <c r="Q292" i="1"/>
  <c r="G292" i="1"/>
  <c r="AB291" i="1"/>
  <c r="AA291" i="1"/>
  <c r="R291" i="1"/>
  <c r="Q291" i="1"/>
  <c r="H291" i="1"/>
  <c r="G291" i="1"/>
  <c r="AC290" i="1"/>
  <c r="AB290" i="1"/>
  <c r="AB292" i="1" s="1"/>
  <c r="AA290" i="1"/>
  <c r="AA292" i="1" s="1"/>
  <c r="S290" i="1"/>
  <c r="R290" i="1"/>
  <c r="Q290" i="1"/>
  <c r="I290" i="1"/>
  <c r="H290" i="1"/>
  <c r="H292" i="1" s="1"/>
  <c r="G290" i="1"/>
  <c r="AB286" i="1"/>
  <c r="G286" i="1"/>
  <c r="AB285" i="1"/>
  <c r="AA285" i="1"/>
  <c r="R285" i="1"/>
  <c r="Q285" i="1"/>
  <c r="H285" i="1"/>
  <c r="G285" i="1"/>
  <c r="AC284" i="1"/>
  <c r="AB284" i="1"/>
  <c r="AA284" i="1"/>
  <c r="AA286" i="1" s="1"/>
  <c r="S284" i="1"/>
  <c r="R284" i="1"/>
  <c r="R286" i="1" s="1"/>
  <c r="Q284" i="1"/>
  <c r="Q286" i="1" s="1"/>
  <c r="I284" i="1"/>
  <c r="H284" i="1"/>
  <c r="H286" i="1" s="1"/>
  <c r="G284" i="1"/>
  <c r="H280" i="1"/>
  <c r="AB279" i="1"/>
  <c r="AB280" i="1" s="1"/>
  <c r="AA279" i="1"/>
  <c r="R279" i="1"/>
  <c r="Q279" i="1"/>
  <c r="H279" i="1"/>
  <c r="G279" i="1"/>
  <c r="AC278" i="1"/>
  <c r="AB278" i="1"/>
  <c r="AA278" i="1"/>
  <c r="AA280" i="1" s="1"/>
  <c r="S278" i="1"/>
  <c r="R278" i="1"/>
  <c r="R280" i="1" s="1"/>
  <c r="Q278" i="1"/>
  <c r="Q280" i="1" s="1"/>
  <c r="I278" i="1"/>
  <c r="H278" i="1"/>
  <c r="G278" i="1"/>
  <c r="AA274" i="1"/>
  <c r="R274" i="1"/>
  <c r="Q274" i="1"/>
  <c r="AB273" i="1"/>
  <c r="AB274" i="1" s="1"/>
  <c r="AA273" i="1"/>
  <c r="R273" i="1"/>
  <c r="Q273" i="1"/>
  <c r="H273" i="1"/>
  <c r="G273" i="1"/>
  <c r="AC272" i="1"/>
  <c r="AB272" i="1"/>
  <c r="AA272" i="1"/>
  <c r="S272" i="1"/>
  <c r="R272" i="1"/>
  <c r="Q272" i="1"/>
  <c r="I272" i="1"/>
  <c r="H272" i="1"/>
  <c r="H274" i="1" s="1"/>
  <c r="G272" i="1"/>
  <c r="G274" i="1" s="1"/>
  <c r="R268" i="1"/>
  <c r="AB267" i="1"/>
  <c r="AA267" i="1"/>
  <c r="R267" i="1"/>
  <c r="Q267" i="1"/>
  <c r="H267" i="1"/>
  <c r="H268" i="1" s="1"/>
  <c r="G267" i="1"/>
  <c r="AC266" i="1"/>
  <c r="AB266" i="1"/>
  <c r="AA266" i="1"/>
  <c r="AA268" i="1" s="1"/>
  <c r="S266" i="1"/>
  <c r="R266" i="1"/>
  <c r="Q266" i="1"/>
  <c r="Q268" i="1" s="1"/>
  <c r="I266" i="1"/>
  <c r="H266" i="1"/>
  <c r="G266" i="1"/>
  <c r="G268" i="1" s="1"/>
  <c r="R262" i="1"/>
  <c r="G262" i="1"/>
  <c r="AB261" i="1"/>
  <c r="AA261" i="1"/>
  <c r="AA262" i="1" s="1"/>
  <c r="R261" i="1"/>
  <c r="Q261" i="1"/>
  <c r="H261" i="1"/>
  <c r="H262" i="1" s="1"/>
  <c r="G261" i="1"/>
  <c r="AC260" i="1"/>
  <c r="AB260" i="1"/>
  <c r="AB262" i="1" s="1"/>
  <c r="AA260" i="1"/>
  <c r="S260" i="1"/>
  <c r="R260" i="1"/>
  <c r="Q260" i="1"/>
  <c r="Q262" i="1" s="1"/>
  <c r="I260" i="1"/>
  <c r="H260" i="1"/>
  <c r="G260" i="1"/>
  <c r="AB256" i="1"/>
  <c r="R256" i="1"/>
  <c r="Q256" i="1"/>
  <c r="G256" i="1"/>
  <c r="AB255" i="1"/>
  <c r="AA255" i="1"/>
  <c r="AA256" i="1" s="1"/>
  <c r="R255" i="1"/>
  <c r="Q255" i="1"/>
  <c r="H255" i="1"/>
  <c r="H256" i="1" s="1"/>
  <c r="G255" i="1"/>
  <c r="G316" i="1" s="1"/>
  <c r="AC254" i="1"/>
  <c r="AB254" i="1"/>
  <c r="AA254" i="1"/>
  <c r="S254" i="1"/>
  <c r="R254" i="1"/>
  <c r="Q254" i="1"/>
  <c r="I254" i="1"/>
  <c r="H254" i="1"/>
  <c r="H315" i="1" s="1"/>
  <c r="G254" i="1"/>
  <c r="AB238" i="1"/>
  <c r="R238" i="1"/>
  <c r="Q238" i="1"/>
  <c r="AB237" i="1"/>
  <c r="AA237" i="1"/>
  <c r="R237" i="1"/>
  <c r="Q237" i="1"/>
  <c r="H237" i="1"/>
  <c r="G237" i="1"/>
  <c r="G238" i="1" s="1"/>
  <c r="AC236" i="1"/>
  <c r="AB236" i="1"/>
  <c r="AA236" i="1"/>
  <c r="AA238" i="1" s="1"/>
  <c r="S236" i="1"/>
  <c r="R236" i="1"/>
  <c r="R243" i="1" s="1"/>
  <c r="R245" i="1" s="1"/>
  <c r="I26" i="3" s="1"/>
  <c r="Q236" i="1"/>
  <c r="I236" i="1"/>
  <c r="J25" i="3" s="1"/>
  <c r="H236" i="1"/>
  <c r="H238" i="1" s="1"/>
  <c r="G236" i="1"/>
  <c r="Q232" i="1"/>
  <c r="AB231" i="1"/>
  <c r="AB232" i="1" s="1"/>
  <c r="AA231" i="1"/>
  <c r="R231" i="1"/>
  <c r="Q231" i="1"/>
  <c r="H231" i="1"/>
  <c r="G231" i="1"/>
  <c r="AC230" i="1"/>
  <c r="AB230" i="1"/>
  <c r="AA230" i="1"/>
  <c r="AA232" i="1" s="1"/>
  <c r="S230" i="1"/>
  <c r="R230" i="1"/>
  <c r="R232" i="1" s="1"/>
  <c r="Q230" i="1"/>
  <c r="I230" i="1"/>
  <c r="H230" i="1"/>
  <c r="H232" i="1" s="1"/>
  <c r="G230" i="1"/>
  <c r="G232" i="1" s="1"/>
  <c r="AB226" i="1"/>
  <c r="AA226" i="1"/>
  <c r="Q226" i="1"/>
  <c r="H226" i="1"/>
  <c r="AB225" i="1"/>
  <c r="AA225" i="1"/>
  <c r="R225" i="1"/>
  <c r="Q225" i="1"/>
  <c r="H225" i="1"/>
  <c r="G225" i="1"/>
  <c r="AC224" i="1"/>
  <c r="AB224" i="1"/>
  <c r="AA224" i="1"/>
  <c r="S224" i="1"/>
  <c r="S243" i="1" s="1"/>
  <c r="J26" i="3" s="1"/>
  <c r="R224" i="1"/>
  <c r="R226" i="1" s="1"/>
  <c r="Q224" i="1"/>
  <c r="I224" i="1"/>
  <c r="H224" i="1"/>
  <c r="G224" i="1"/>
  <c r="G226" i="1" s="1"/>
  <c r="AA220" i="1"/>
  <c r="R220" i="1"/>
  <c r="AB219" i="1"/>
  <c r="AB220" i="1" s="1"/>
  <c r="AA219" i="1"/>
  <c r="R219" i="1"/>
  <c r="Q219" i="1"/>
  <c r="H219" i="1"/>
  <c r="H220" i="1" s="1"/>
  <c r="G219" i="1"/>
  <c r="AC218" i="1"/>
  <c r="AB218" i="1"/>
  <c r="AA218" i="1"/>
  <c r="S218" i="1"/>
  <c r="R218" i="1"/>
  <c r="Q218" i="1"/>
  <c r="Q220" i="1" s="1"/>
  <c r="I218" i="1"/>
  <c r="H218" i="1"/>
  <c r="G218" i="1"/>
  <c r="G220" i="1" s="1"/>
  <c r="R214" i="1"/>
  <c r="G214" i="1"/>
  <c r="AB213" i="1"/>
  <c r="AA213" i="1"/>
  <c r="R213" i="1"/>
  <c r="Q213" i="1"/>
  <c r="H213" i="1"/>
  <c r="H214" i="1" s="1"/>
  <c r="G213" i="1"/>
  <c r="AC212" i="1"/>
  <c r="AB212" i="1"/>
  <c r="AA212" i="1"/>
  <c r="AA214" i="1" s="1"/>
  <c r="S212" i="1"/>
  <c r="R212" i="1"/>
  <c r="Q212" i="1"/>
  <c r="Q214" i="1" s="1"/>
  <c r="I212" i="1"/>
  <c r="H212" i="1"/>
  <c r="G212" i="1"/>
  <c r="AB208" i="1"/>
  <c r="AA208" i="1"/>
  <c r="R208" i="1"/>
  <c r="G208" i="1"/>
  <c r="AB207" i="1"/>
  <c r="AA207" i="1"/>
  <c r="R207" i="1"/>
  <c r="Q207" i="1"/>
  <c r="H207" i="1"/>
  <c r="H208" i="1" s="1"/>
  <c r="G207" i="1"/>
  <c r="AC206" i="1"/>
  <c r="AB206" i="1"/>
  <c r="AA206" i="1"/>
  <c r="S206" i="1"/>
  <c r="R206" i="1"/>
  <c r="Q206" i="1"/>
  <c r="Q208" i="1" s="1"/>
  <c r="I206" i="1"/>
  <c r="H206" i="1"/>
  <c r="G206" i="1"/>
  <c r="R202" i="1"/>
  <c r="Q202" i="1"/>
  <c r="G202" i="1"/>
  <c r="AB201" i="1"/>
  <c r="AA201" i="1"/>
  <c r="AA202" i="1" s="1"/>
  <c r="R201" i="1"/>
  <c r="Q201" i="1"/>
  <c r="H201" i="1"/>
  <c r="G201" i="1"/>
  <c r="AC200" i="1"/>
  <c r="AB200" i="1"/>
  <c r="AB202" i="1" s="1"/>
  <c r="AA200" i="1"/>
  <c r="S200" i="1"/>
  <c r="R200" i="1"/>
  <c r="Q200" i="1"/>
  <c r="I200" i="1"/>
  <c r="H200" i="1"/>
  <c r="H202" i="1" s="1"/>
  <c r="G200" i="1"/>
  <c r="AB196" i="1"/>
  <c r="R196" i="1"/>
  <c r="Q196" i="1"/>
  <c r="AB195" i="1"/>
  <c r="AA195" i="1"/>
  <c r="R195" i="1"/>
  <c r="Q195" i="1"/>
  <c r="H195" i="1"/>
  <c r="G195" i="1"/>
  <c r="G196" i="1" s="1"/>
  <c r="AC194" i="1"/>
  <c r="AB194" i="1"/>
  <c r="AA194" i="1"/>
  <c r="AA196" i="1" s="1"/>
  <c r="S194" i="1"/>
  <c r="R194" i="1"/>
  <c r="Q194" i="1"/>
  <c r="I194" i="1"/>
  <c r="H194" i="1"/>
  <c r="H196" i="1" s="1"/>
  <c r="G194" i="1"/>
  <c r="Q190" i="1"/>
  <c r="AB189" i="1"/>
  <c r="AA189" i="1"/>
  <c r="R189" i="1"/>
  <c r="Q189" i="1"/>
  <c r="H189" i="1"/>
  <c r="G189" i="1"/>
  <c r="G190" i="1" s="1"/>
  <c r="AC188" i="1"/>
  <c r="AB188" i="1"/>
  <c r="AB190" i="1" s="1"/>
  <c r="AA188" i="1"/>
  <c r="AA190" i="1" s="1"/>
  <c r="S188" i="1"/>
  <c r="R188" i="1"/>
  <c r="Q188" i="1"/>
  <c r="I188" i="1"/>
  <c r="H188" i="1"/>
  <c r="G188" i="1"/>
  <c r="AA184" i="1"/>
  <c r="R184" i="1"/>
  <c r="Q184" i="1"/>
  <c r="AB183" i="1"/>
  <c r="AA183" i="1"/>
  <c r="R183" i="1"/>
  <c r="Q183" i="1"/>
  <c r="H183" i="1"/>
  <c r="G183" i="1"/>
  <c r="AC182" i="1"/>
  <c r="AB182" i="1"/>
  <c r="AB184" i="1" s="1"/>
  <c r="AA182" i="1"/>
  <c r="S182" i="1"/>
  <c r="R182" i="1"/>
  <c r="Q182" i="1"/>
  <c r="I182" i="1"/>
  <c r="H182" i="1"/>
  <c r="H184" i="1" s="1"/>
  <c r="G182" i="1"/>
  <c r="R144" i="1"/>
  <c r="Q144" i="1"/>
  <c r="H144" i="1"/>
  <c r="AB143" i="1"/>
  <c r="AB144" i="1" s="1"/>
  <c r="AA143" i="1"/>
  <c r="R143" i="1"/>
  <c r="Q143" i="1"/>
  <c r="H143" i="1"/>
  <c r="G143" i="1"/>
  <c r="AC142" i="1"/>
  <c r="AC149" i="1" s="1"/>
  <c r="J8" i="3" s="1"/>
  <c r="AB142" i="1"/>
  <c r="AA142" i="1"/>
  <c r="AA144" i="1" s="1"/>
  <c r="S142" i="1"/>
  <c r="R142" i="1"/>
  <c r="Q142" i="1"/>
  <c r="I142" i="1"/>
  <c r="H142" i="1"/>
  <c r="G142" i="1"/>
  <c r="G144" i="1" s="1"/>
  <c r="AA138" i="1"/>
  <c r="R138" i="1"/>
  <c r="AB137" i="1"/>
  <c r="AA137" i="1"/>
  <c r="R137" i="1"/>
  <c r="Q137" i="1"/>
  <c r="H137" i="1"/>
  <c r="G137" i="1"/>
  <c r="AC136" i="1"/>
  <c r="AB136" i="1"/>
  <c r="AA136" i="1"/>
  <c r="S136" i="1"/>
  <c r="R136" i="1"/>
  <c r="Q136" i="1"/>
  <c r="Q138" i="1" s="1"/>
  <c r="I136" i="1"/>
  <c r="H136" i="1"/>
  <c r="H138" i="1" s="1"/>
  <c r="G136" i="1"/>
  <c r="G138" i="1" s="1"/>
  <c r="R132" i="1"/>
  <c r="H132" i="1"/>
  <c r="G132" i="1"/>
  <c r="AB131" i="1"/>
  <c r="AA131" i="1"/>
  <c r="R131" i="1"/>
  <c r="Q131" i="1"/>
  <c r="H131" i="1"/>
  <c r="G131" i="1"/>
  <c r="AC130" i="1"/>
  <c r="AB130" i="1"/>
  <c r="AB132" i="1" s="1"/>
  <c r="AA130" i="1"/>
  <c r="AA132" i="1" s="1"/>
  <c r="S130" i="1"/>
  <c r="R130" i="1"/>
  <c r="Q130" i="1"/>
  <c r="Q132" i="1" s="1"/>
  <c r="I130" i="1"/>
  <c r="H130" i="1"/>
  <c r="G130" i="1"/>
  <c r="AB126" i="1"/>
  <c r="Q126" i="1"/>
  <c r="AB125" i="1"/>
  <c r="AA125" i="1"/>
  <c r="AA126" i="1" s="1"/>
  <c r="R125" i="1"/>
  <c r="Q125" i="1"/>
  <c r="H125" i="1"/>
  <c r="G125" i="1"/>
  <c r="AC124" i="1"/>
  <c r="AB124" i="1"/>
  <c r="AA124" i="1"/>
  <c r="S124" i="1"/>
  <c r="S149" i="1" s="1"/>
  <c r="J7" i="3" s="1"/>
  <c r="R124" i="1"/>
  <c r="R126" i="1" s="1"/>
  <c r="Q124" i="1"/>
  <c r="I124" i="1"/>
  <c r="H124" i="1"/>
  <c r="H126" i="1" s="1"/>
  <c r="G124" i="1"/>
  <c r="G126" i="1" s="1"/>
  <c r="R120" i="1"/>
  <c r="Q120" i="1"/>
  <c r="H120" i="1"/>
  <c r="AB119" i="1"/>
  <c r="AA119" i="1"/>
  <c r="R119" i="1"/>
  <c r="Q119" i="1"/>
  <c r="H119" i="1"/>
  <c r="G119" i="1"/>
  <c r="AC118" i="1"/>
  <c r="AB118" i="1"/>
  <c r="AB120" i="1" s="1"/>
  <c r="AA118" i="1"/>
  <c r="AA120" i="1" s="1"/>
  <c r="S118" i="1"/>
  <c r="R118" i="1"/>
  <c r="Q118" i="1"/>
  <c r="I118" i="1"/>
  <c r="H118" i="1"/>
  <c r="G118" i="1"/>
  <c r="G120" i="1" s="1"/>
  <c r="AB113" i="1"/>
  <c r="AB114" i="1" s="1"/>
  <c r="AA113" i="1"/>
  <c r="R113" i="1"/>
  <c r="Q113" i="1"/>
  <c r="H113" i="1"/>
  <c r="G113" i="1"/>
  <c r="G114" i="1" s="1"/>
  <c r="AC112" i="1"/>
  <c r="AB112" i="1"/>
  <c r="AA112" i="1"/>
  <c r="AA114" i="1" s="1"/>
  <c r="S112" i="1"/>
  <c r="R112" i="1"/>
  <c r="R149" i="1" s="1"/>
  <c r="Q112" i="1"/>
  <c r="Q114" i="1" s="1"/>
  <c r="I112" i="1"/>
  <c r="H112" i="1"/>
  <c r="G112" i="1"/>
  <c r="AA108" i="1"/>
  <c r="R108" i="1"/>
  <c r="Q108" i="1"/>
  <c r="AB107" i="1"/>
  <c r="AA107" i="1"/>
  <c r="R107" i="1"/>
  <c r="Q107" i="1"/>
  <c r="H107" i="1"/>
  <c r="G107" i="1"/>
  <c r="G108" i="1" s="1"/>
  <c r="AC106" i="1"/>
  <c r="AB106" i="1"/>
  <c r="AB108" i="1" s="1"/>
  <c r="AA106" i="1"/>
  <c r="S106" i="1"/>
  <c r="R106" i="1"/>
  <c r="Q106" i="1"/>
  <c r="I106" i="1"/>
  <c r="H106" i="1"/>
  <c r="H108" i="1" s="1"/>
  <c r="G106" i="1"/>
  <c r="H102" i="1"/>
  <c r="G102" i="1"/>
  <c r="AB101" i="1"/>
  <c r="AA101" i="1"/>
  <c r="R101" i="1"/>
  <c r="Q101" i="1"/>
  <c r="H101" i="1"/>
  <c r="G101" i="1"/>
  <c r="AC100" i="1"/>
  <c r="AB100" i="1"/>
  <c r="AB102" i="1" s="1"/>
  <c r="AA100" i="1"/>
  <c r="AA102" i="1" s="1"/>
  <c r="S100" i="1"/>
  <c r="R100" i="1"/>
  <c r="R102" i="1" s="1"/>
  <c r="Q100" i="1"/>
  <c r="Q102" i="1" s="1"/>
  <c r="I100" i="1"/>
  <c r="H100" i="1"/>
  <c r="G100" i="1"/>
  <c r="AB96" i="1"/>
  <c r="AA96" i="1"/>
  <c r="R96" i="1"/>
  <c r="AB95" i="1"/>
  <c r="AA95" i="1"/>
  <c r="R95" i="1"/>
  <c r="R150" i="1" s="1"/>
  <c r="Q95" i="1"/>
  <c r="H95" i="1"/>
  <c r="G95" i="1"/>
  <c r="AC94" i="1"/>
  <c r="AB94" i="1"/>
  <c r="AA94" i="1"/>
  <c r="S94" i="1"/>
  <c r="R94" i="1"/>
  <c r="Q94" i="1"/>
  <c r="Q96" i="1" s="1"/>
  <c r="I94" i="1"/>
  <c r="H94" i="1"/>
  <c r="H149" i="1" s="1"/>
  <c r="G94" i="1"/>
  <c r="R90" i="1"/>
  <c r="G90" i="1"/>
  <c r="AB89" i="1"/>
  <c r="AB150" i="1" s="1"/>
  <c r="AA89" i="1"/>
  <c r="AA150" i="1" s="1"/>
  <c r="R89" i="1"/>
  <c r="Q89" i="1"/>
  <c r="Q150" i="1" s="1"/>
  <c r="H89" i="1"/>
  <c r="G89" i="1"/>
  <c r="G150" i="1" s="1"/>
  <c r="AC88" i="1"/>
  <c r="AB88" i="1"/>
  <c r="AB149" i="1" s="1"/>
  <c r="AA88" i="1"/>
  <c r="AA90" i="1" s="1"/>
  <c r="S88" i="1"/>
  <c r="R88" i="1"/>
  <c r="Q88" i="1"/>
  <c r="Q149" i="1" s="1"/>
  <c r="Q151" i="1" s="1"/>
  <c r="H7" i="3" s="1"/>
  <c r="I88" i="1"/>
  <c r="H88" i="1"/>
  <c r="H90" i="1" s="1"/>
  <c r="G88" i="1"/>
  <c r="G149" i="1" s="1"/>
  <c r="AB70" i="1"/>
  <c r="AB69" i="1"/>
  <c r="AA69" i="1"/>
  <c r="AA70" i="1" s="1"/>
  <c r="R69" i="1"/>
  <c r="Q69" i="1"/>
  <c r="H69" i="1"/>
  <c r="G69" i="1"/>
  <c r="AC68" i="1"/>
  <c r="AB68" i="1"/>
  <c r="AA68" i="1"/>
  <c r="S68" i="1"/>
  <c r="J11" i="3" s="1"/>
  <c r="R68" i="1"/>
  <c r="R70" i="1" s="1"/>
  <c r="Q68" i="1"/>
  <c r="Q70" i="1" s="1"/>
  <c r="I68" i="1"/>
  <c r="H68" i="1"/>
  <c r="H70" i="1" s="1"/>
  <c r="G68" i="1"/>
  <c r="G70" i="1" s="1"/>
  <c r="R64" i="1"/>
  <c r="Q64" i="1"/>
  <c r="H64" i="1"/>
  <c r="AB63" i="1"/>
  <c r="AA63" i="1"/>
  <c r="R63" i="1"/>
  <c r="Q63" i="1"/>
  <c r="H63" i="1"/>
  <c r="G63" i="1"/>
  <c r="AC62" i="1"/>
  <c r="AC75" i="1" s="1"/>
  <c r="J12" i="3" s="1"/>
  <c r="AB62" i="1"/>
  <c r="AB64" i="1" s="1"/>
  <c r="AA62" i="1"/>
  <c r="AA64" i="1" s="1"/>
  <c r="S62" i="1"/>
  <c r="R62" i="1"/>
  <c r="Q62" i="1"/>
  <c r="I62" i="1"/>
  <c r="J10" i="3" s="1"/>
  <c r="H62" i="1"/>
  <c r="G62" i="1"/>
  <c r="G64" i="1" s="1"/>
  <c r="G58" i="1"/>
  <c r="AB57" i="1"/>
  <c r="AA57" i="1"/>
  <c r="R57" i="1"/>
  <c r="Q57" i="1"/>
  <c r="H57" i="1"/>
  <c r="G57" i="1"/>
  <c r="AC56" i="1"/>
  <c r="AB56" i="1"/>
  <c r="AB58" i="1" s="1"/>
  <c r="AA56" i="1"/>
  <c r="AA58" i="1" s="1"/>
  <c r="S56" i="1"/>
  <c r="R56" i="1"/>
  <c r="R58" i="1" s="1"/>
  <c r="Q56" i="1"/>
  <c r="Q58" i="1" s="1"/>
  <c r="I56" i="1"/>
  <c r="H56" i="1"/>
  <c r="H58" i="1" s="1"/>
  <c r="G56" i="1"/>
  <c r="AB52" i="1"/>
  <c r="AA52" i="1"/>
  <c r="R52" i="1"/>
  <c r="AB51" i="1"/>
  <c r="AA51" i="1"/>
  <c r="R51" i="1"/>
  <c r="Q51" i="1"/>
  <c r="H51" i="1"/>
  <c r="H52" i="1" s="1"/>
  <c r="G51" i="1"/>
  <c r="AC50" i="1"/>
  <c r="AB50" i="1"/>
  <c r="AA50" i="1"/>
  <c r="S50" i="1"/>
  <c r="R50" i="1"/>
  <c r="Q50" i="1"/>
  <c r="Q52" i="1" s="1"/>
  <c r="I50" i="1"/>
  <c r="H50" i="1"/>
  <c r="G50" i="1"/>
  <c r="G52" i="1" s="1"/>
  <c r="Q46" i="1"/>
  <c r="H46" i="1"/>
  <c r="G46" i="1"/>
  <c r="AB45" i="1"/>
  <c r="AA45" i="1"/>
  <c r="R45" i="1"/>
  <c r="Q45" i="1"/>
  <c r="H45" i="1"/>
  <c r="G45" i="1"/>
  <c r="AC44" i="1"/>
  <c r="AB44" i="1"/>
  <c r="AB46" i="1" s="1"/>
  <c r="AA44" i="1"/>
  <c r="AA46" i="1" s="1"/>
  <c r="S44" i="1"/>
  <c r="R44" i="1"/>
  <c r="R46" i="1" s="1"/>
  <c r="Q44" i="1"/>
  <c r="I44" i="1"/>
  <c r="H44" i="1"/>
  <c r="G44" i="1"/>
  <c r="AB40" i="1"/>
  <c r="Q40" i="1"/>
  <c r="AB39" i="1"/>
  <c r="AA39" i="1"/>
  <c r="R39" i="1"/>
  <c r="Q39" i="1"/>
  <c r="H39" i="1"/>
  <c r="G39" i="1"/>
  <c r="AC38" i="1"/>
  <c r="AB38" i="1"/>
  <c r="AA38" i="1"/>
  <c r="AA40" i="1" s="1"/>
  <c r="S38" i="1"/>
  <c r="R38" i="1"/>
  <c r="R40" i="1" s="1"/>
  <c r="Q38" i="1"/>
  <c r="I38" i="1"/>
  <c r="H38" i="1"/>
  <c r="H40" i="1" s="1"/>
  <c r="G38" i="1"/>
  <c r="G40" i="1" s="1"/>
  <c r="AA34" i="1"/>
  <c r="R34" i="1"/>
  <c r="Q34" i="1"/>
  <c r="AB33" i="1"/>
  <c r="AA33" i="1"/>
  <c r="R33" i="1"/>
  <c r="Q33" i="1"/>
  <c r="H33" i="1"/>
  <c r="H76" i="1" s="1"/>
  <c r="G33" i="1"/>
  <c r="G34" i="1" s="1"/>
  <c r="AC32" i="1"/>
  <c r="AB32" i="1"/>
  <c r="AB34" i="1" s="1"/>
  <c r="AA32" i="1"/>
  <c r="S32" i="1"/>
  <c r="R32" i="1"/>
  <c r="Q32" i="1"/>
  <c r="I32" i="1"/>
  <c r="H32" i="1"/>
  <c r="H34" i="1" s="1"/>
  <c r="G32" i="1"/>
  <c r="H28" i="1"/>
  <c r="G28" i="1"/>
  <c r="AB27" i="1"/>
  <c r="AA27" i="1"/>
  <c r="R27" i="1"/>
  <c r="Q27" i="1"/>
  <c r="H27" i="1"/>
  <c r="G27" i="1"/>
  <c r="AC26" i="1"/>
  <c r="AB26" i="1"/>
  <c r="AB28" i="1" s="1"/>
  <c r="AA26" i="1"/>
  <c r="AA28" i="1" s="1"/>
  <c r="S26" i="1"/>
  <c r="R26" i="1"/>
  <c r="R28" i="1" s="1"/>
  <c r="Q26" i="1"/>
  <c r="Q28" i="1" s="1"/>
  <c r="I26" i="1"/>
  <c r="H26" i="1"/>
  <c r="G26" i="1"/>
  <c r="AB22" i="1"/>
  <c r="AA22" i="1"/>
  <c r="AB21" i="1"/>
  <c r="AA21" i="1"/>
  <c r="R21" i="1"/>
  <c r="Q21" i="1"/>
  <c r="Q76" i="1" s="1"/>
  <c r="H21" i="1"/>
  <c r="G21" i="1"/>
  <c r="AC20" i="1"/>
  <c r="AB20" i="1"/>
  <c r="AA20" i="1"/>
  <c r="S20" i="1"/>
  <c r="R20" i="1"/>
  <c r="R22" i="1" s="1"/>
  <c r="Q20" i="1"/>
  <c r="Q22" i="1" s="1"/>
  <c r="I20" i="1"/>
  <c r="H20" i="1"/>
  <c r="H22" i="1" s="1"/>
  <c r="G20" i="1"/>
  <c r="G22" i="1" s="1"/>
  <c r="R16" i="1"/>
  <c r="Q16" i="1"/>
  <c r="H16" i="1"/>
  <c r="AB15" i="1"/>
  <c r="AA15" i="1"/>
  <c r="AA76" i="1" s="1"/>
  <c r="R15" i="1"/>
  <c r="Q15" i="1"/>
  <c r="H15" i="1"/>
  <c r="G15" i="1"/>
  <c r="AC14" i="1"/>
  <c r="AB14" i="1"/>
  <c r="AA14" i="1"/>
  <c r="S14" i="1"/>
  <c r="R14" i="1"/>
  <c r="R77" i="1" s="1"/>
  <c r="I11" i="3" s="1"/>
  <c r="Q14" i="1"/>
  <c r="I14" i="1"/>
  <c r="H14" i="1"/>
  <c r="G14" i="1"/>
  <c r="G16" i="1" s="1"/>
  <c r="H11" i="3" l="1"/>
  <c r="Q39" i="3"/>
  <c r="J23" i="3"/>
  <c r="AB151" i="1"/>
  <c r="I8" i="3" s="1"/>
  <c r="G151" i="1"/>
  <c r="H6" i="3" s="1"/>
  <c r="I12" i="3"/>
  <c r="H151" i="1"/>
  <c r="I6" i="3" s="1"/>
  <c r="R151" i="1"/>
  <c r="I7" i="3" s="1"/>
  <c r="H12" i="3"/>
  <c r="T8" i="3"/>
  <c r="S38" i="3" s="1"/>
  <c r="Q149" i="2"/>
  <c r="G232" i="2"/>
  <c r="S25" i="3" s="1"/>
  <c r="S27" i="3"/>
  <c r="S49" i="3" s="1"/>
  <c r="AA151" i="1"/>
  <c r="H8" i="3" s="1"/>
  <c r="AB214" i="1"/>
  <c r="H26" i="3"/>
  <c r="H23" i="3"/>
  <c r="AA16" i="1"/>
  <c r="I149" i="1"/>
  <c r="J6" i="3" s="1"/>
  <c r="I27" i="3"/>
  <c r="I23" i="3"/>
  <c r="G280" i="1"/>
  <c r="G75" i="2"/>
  <c r="G77" i="2" s="1"/>
  <c r="S10" i="3" s="1"/>
  <c r="Q41" i="3" s="1"/>
  <c r="G16" i="2"/>
  <c r="AB28" i="2"/>
  <c r="G64" i="2"/>
  <c r="S75" i="2"/>
  <c r="U11" i="3" s="1"/>
  <c r="R75" i="2"/>
  <c r="R77" i="2" s="1"/>
  <c r="T11" i="3" s="1"/>
  <c r="R42" i="3" s="1"/>
  <c r="G102" i="2"/>
  <c r="H231" i="2"/>
  <c r="H232" i="2" s="1"/>
  <c r="T25" i="3" s="1"/>
  <c r="AB177" i="2"/>
  <c r="AB225" i="2"/>
  <c r="H75" i="1"/>
  <c r="I10" i="3" s="1"/>
  <c r="G75" i="1"/>
  <c r="H75" i="2"/>
  <c r="H77" i="2" s="1"/>
  <c r="T10" i="3" s="1"/>
  <c r="Q42" i="3" s="1"/>
  <c r="R302" i="2"/>
  <c r="R304" i="2" s="1"/>
  <c r="T22" i="3" s="1"/>
  <c r="R46" i="3" s="1"/>
  <c r="AB90" i="1"/>
  <c r="H245" i="1"/>
  <c r="I25" i="3" s="1"/>
  <c r="AA298" i="1"/>
  <c r="AB114" i="2"/>
  <c r="AB16" i="1"/>
  <c r="Q90" i="1"/>
  <c r="AB138" i="1"/>
  <c r="J27" i="3"/>
  <c r="H316" i="1"/>
  <c r="H317" i="1" s="1"/>
  <c r="I21" i="3" s="1"/>
  <c r="AA75" i="2"/>
  <c r="AA77" i="2" s="1"/>
  <c r="S12" i="3" s="1"/>
  <c r="S41" i="3" s="1"/>
  <c r="AA90" i="2"/>
  <c r="AA149" i="2"/>
  <c r="AA151" i="2" s="1"/>
  <c r="S8" i="3" s="1"/>
  <c r="U27" i="3"/>
  <c r="S51" i="3" s="1"/>
  <c r="R243" i="2"/>
  <c r="G76" i="1"/>
  <c r="Q150" i="2"/>
  <c r="H27" i="3"/>
  <c r="H150" i="1"/>
  <c r="H114" i="1"/>
  <c r="R114" i="1"/>
  <c r="H190" i="1"/>
  <c r="R190" i="1"/>
  <c r="AB268" i="1"/>
  <c r="H298" i="1"/>
  <c r="H76" i="2"/>
  <c r="H34" i="2"/>
  <c r="AA40" i="2"/>
  <c r="I75" i="2"/>
  <c r="U10" i="3" s="1"/>
  <c r="Q43" i="3" s="1"/>
  <c r="G120" i="2"/>
  <c r="T27" i="3"/>
  <c r="S50" i="3" s="1"/>
  <c r="R230" i="2"/>
  <c r="G302" i="2"/>
  <c r="G304" i="2" s="1"/>
  <c r="S21" i="3" s="1"/>
  <c r="Q45" i="3" s="1"/>
  <c r="G243" i="2"/>
  <c r="H304" i="2"/>
  <c r="T21" i="3" s="1"/>
  <c r="Q46" i="3" s="1"/>
  <c r="Q75" i="2"/>
  <c r="Q77" i="2" s="1"/>
  <c r="S11" i="3" s="1"/>
  <c r="R41" i="3" s="1"/>
  <c r="H96" i="1"/>
  <c r="G184" i="1"/>
  <c r="G315" i="1"/>
  <c r="G317" i="1" s="1"/>
  <c r="H21" i="3" s="1"/>
  <c r="AC75" i="2"/>
  <c r="U12" i="3" s="1"/>
  <c r="S43" i="3" s="1"/>
  <c r="R149" i="2"/>
  <c r="R151" i="2" s="1"/>
  <c r="T7" i="3" s="1"/>
  <c r="R38" i="3" s="1"/>
  <c r="I230" i="2"/>
  <c r="U25" i="3" s="1"/>
  <c r="U23" i="3"/>
  <c r="Q302" i="2"/>
  <c r="S22" i="3" s="1"/>
  <c r="R45" i="3" s="1"/>
  <c r="AB77" i="2"/>
  <c r="T12" i="3" s="1"/>
  <c r="S302" i="2"/>
  <c r="U22" i="3" s="1"/>
  <c r="G96" i="1"/>
  <c r="G243" i="1"/>
  <c r="H25" i="3" s="1"/>
  <c r="R315" i="1"/>
  <c r="R316" i="1"/>
  <c r="H149" i="2"/>
  <c r="H151" i="2" s="1"/>
  <c r="T6" i="3" s="1"/>
  <c r="Q38" i="3" s="1"/>
  <c r="H90" i="2"/>
  <c r="G150" i="2"/>
  <c r="G151" i="2" s="1"/>
  <c r="AA96" i="2"/>
  <c r="H138" i="2"/>
  <c r="AA144" i="2"/>
  <c r="Q230" i="2"/>
  <c r="Q232" i="2" s="1"/>
  <c r="S26" i="3" s="1"/>
  <c r="H243" i="2"/>
  <c r="AB279" i="2"/>
  <c r="Q291" i="2"/>
  <c r="R43" i="3" l="1"/>
  <c r="S42" i="3"/>
  <c r="T23" i="3"/>
  <c r="S46" i="3" s="1"/>
  <c r="R317" i="1"/>
  <c r="I22" i="3" s="1"/>
  <c r="R232" i="2"/>
  <c r="T26" i="3" s="1"/>
  <c r="R50" i="3" s="1"/>
  <c r="Q151" i="2"/>
  <c r="S7" i="3" s="1"/>
</calcChain>
</file>

<file path=xl/sharedStrings.xml><?xml version="1.0" encoding="utf-8"?>
<sst xmlns="http://schemas.openxmlformats.org/spreadsheetml/2006/main" count="2704" uniqueCount="42">
  <si>
    <t xml:space="preserve">Training </t>
  </si>
  <si>
    <t>Test</t>
  </si>
  <si>
    <t>Neuroni 32</t>
  </si>
  <si>
    <t>Neuroni = 32</t>
  </si>
  <si>
    <t>Specificity</t>
  </si>
  <si>
    <t>Sensitivity</t>
  </si>
  <si>
    <t>Accuracy</t>
  </si>
  <si>
    <t>Validation set 30% - Learning rate 0.30</t>
  </si>
  <si>
    <t>Validation set 30% - Learning rate 0.45</t>
  </si>
  <si>
    <t>Validation set 30% - Learning rate 0.6</t>
  </si>
  <si>
    <t>Run 1</t>
  </si>
  <si>
    <t>Recall</t>
  </si>
  <si>
    <t>Precision</t>
  </si>
  <si>
    <t>Class</t>
  </si>
  <si>
    <t>Specifity</t>
  </si>
  <si>
    <t>a</t>
  </si>
  <si>
    <t>b</t>
  </si>
  <si>
    <t>P</t>
  </si>
  <si>
    <t>Neuroni 22</t>
  </si>
  <si>
    <t>A</t>
  </si>
  <si>
    <t>Weighted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</si>
  <si>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</si>
  <si>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</si>
  <si>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</si>
  <si>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</si>
  <si>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</si>
  <si>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</si>
  <si>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</si>
  <si>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</si>
  <si>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</si>
  <si>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</si>
  <si>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Validation set 25% - Learning rate 0.30</t>
  </si>
  <si>
    <t>Validation set 25% - Learning rate 0.45</t>
  </si>
  <si>
    <t>Validation set 25% - Learning rate 0.6</t>
  </si>
  <si>
    <t>Neuroni = 22</t>
  </si>
  <si>
    <t>spec</t>
  </si>
  <si>
    <t>sens</t>
  </si>
  <si>
    <t>acc</t>
  </si>
  <si>
    <t>Tneu32vs25</t>
  </si>
  <si>
    <t>Tneu32vs30</t>
  </si>
  <si>
    <t>Tneu22vs25</t>
  </si>
  <si>
    <t>Tneu22vs30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</si>
</sst>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rial"/>
    </font>
    <font>
      <sz val="12"/>
      <color theme="1"/>
      <name val="Calibri"/>
      <family val="2"/>
    </font>
    <font>
      <sz val="12"/>
      <name val="Arial"/>
      <family val="2"/>
    </font>
    <font>
      <b/>
      <sz val="26"/>
      <color theme="1"/>
      <name val="Calibri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b/>
      <sz val="16"/>
      <color theme="1"/>
      <name val="Calibri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2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double">
        <color rgb="FF000000"/>
      </right>
      <top/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5" fillId="2" borderId="6" xfId="0" applyFont="1" applyFill="1" applyBorder="1"/>
    <xf numFmtId="0" fontId="6" fillId="0" borderId="0" xfId="0" applyFont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9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3" xfId="0" applyFont="1" applyBorder="1" applyAlignment="1">
      <alignment horizontal="right"/>
    </xf>
    <xf numFmtId="0" fontId="7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3" xfId="0" applyFont="1" applyBorder="1"/>
    <xf numFmtId="0" fontId="1" fillId="0" borderId="9" xfId="0" applyFont="1" applyBorder="1" applyAlignment="1">
      <alignment horizontal="right"/>
    </xf>
    <xf numFmtId="0" fontId="0" fillId="0" borderId="0" xfId="0" applyFont="1" applyAlignment="1">
      <alignment horizontal="center"/>
    </xf>
    <xf numFmtId="0" fontId="4" fillId="0" borderId="0" xfId="0" applyFont="1"/>
    <xf numFmtId="0" fontId="4" fillId="0" borderId="9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/>
    <xf numFmtId="0" fontId="4" fillId="0" borderId="13" xfId="0" applyFont="1" applyBorder="1"/>
    <xf numFmtId="0" fontId="4" fillId="0" borderId="13" xfId="0" applyFont="1" applyBorder="1" applyAlignment="1">
      <alignment horizontal="right"/>
    </xf>
    <xf numFmtId="0" fontId="4" fillId="0" borderId="26" xfId="0" applyFont="1" applyBorder="1" applyAlignment="1">
      <alignment horizontal="center"/>
    </xf>
    <xf numFmtId="0" fontId="4" fillId="0" borderId="9" xfId="0" applyFont="1" applyBorder="1" applyAlignment="1">
      <alignment horizontal="right"/>
    </xf>
    <xf numFmtId="0" fontId="4" fillId="0" borderId="1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2" xfId="0" applyFont="1" applyBorder="1" applyAlignment="1">
      <alignment horizontal="center"/>
    </xf>
    <xf numFmtId="0" fontId="2" fillId="0" borderId="2" xfId="0" applyFont="1" applyBorder="1"/>
    <xf numFmtId="0" fontId="8" fillId="3" borderId="20" xfId="0" applyFont="1" applyFill="1" applyBorder="1" applyAlignment="1">
      <alignment horizontal="center"/>
    </xf>
    <xf numFmtId="0" fontId="2" fillId="0" borderId="3" xfId="0" applyFont="1" applyBorder="1"/>
    <xf numFmtId="0" fontId="8" fillId="3" borderId="21" xfId="0" applyFont="1" applyFill="1" applyBorder="1" applyAlignment="1">
      <alignment horizontal="center"/>
    </xf>
    <xf numFmtId="0" fontId="2" fillId="0" borderId="22" xfId="0" applyFont="1" applyBorder="1"/>
    <xf numFmtId="0" fontId="2" fillId="0" borderId="23" xfId="0" applyFont="1" applyBorder="1"/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6" fillId="0" borderId="0" xfId="0" applyNumberFormat="1" applyFont="1"/>
    <xf numFmtId="164" fontId="1" fillId="0" borderId="5" xfId="0" applyNumberFormat="1" applyFont="1" applyBorder="1"/>
    <xf numFmtId="164" fontId="0" fillId="0" borderId="0" xfId="0" applyNumberFormat="1" applyFont="1" applyAlignment="1"/>
    <xf numFmtId="0" fontId="9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topLeftCell="A9" zoomScale="70" zoomScaleNormal="70" workbookViewId="0">
      <selection activeCell="Q78" sqref="Q78"/>
    </sheetView>
  </sheetViews>
  <sheetFormatPr baseColWidth="10" defaultColWidth="11.28515625" defaultRowHeight="15" customHeight="1" x14ac:dyDescent="0.2"/>
  <cols>
    <col min="1" max="1" width="9.42578125" customWidth="1"/>
    <col min="2" max="30" width="8.28515625" customWidth="1"/>
  </cols>
  <sheetData>
    <row r="1" spans="1:30" ht="15.75" customHeight="1" x14ac:dyDescent="0.2"/>
    <row r="2" spans="1:30" ht="15.75" customHeight="1" x14ac:dyDescent="0.2"/>
    <row r="3" spans="1:30" ht="15.75" customHeight="1" x14ac:dyDescent="0.2"/>
    <row r="4" spans="1:30" ht="15.75" customHeight="1" x14ac:dyDescent="0.2"/>
    <row r="5" spans="1:30" ht="15.75" customHeight="1" x14ac:dyDescent="0.2"/>
    <row r="6" spans="1:30" ht="15.75" customHeight="1" x14ac:dyDescent="0.2"/>
    <row r="7" spans="1:30" ht="21" customHeight="1" x14ac:dyDescent="0.2"/>
    <row r="8" spans="1:30" ht="27" customHeight="1" x14ac:dyDescent="0.4">
      <c r="D8" s="41" t="s">
        <v>3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30" ht="15.75" customHeight="1" x14ac:dyDescent="0.2"/>
    <row r="10" spans="1:30" ht="15.75" customHeight="1" x14ac:dyDescent="0.2">
      <c r="A10" s="2"/>
      <c r="B10" s="43" t="s">
        <v>7</v>
      </c>
      <c r="C10" s="44"/>
      <c r="D10" s="44"/>
      <c r="E10" s="44"/>
      <c r="F10" s="44"/>
      <c r="G10" s="44"/>
      <c r="H10" s="2"/>
      <c r="I10" s="2"/>
      <c r="J10" s="3"/>
      <c r="K10" s="2"/>
      <c r="L10" s="43" t="s">
        <v>8</v>
      </c>
      <c r="M10" s="44"/>
      <c r="N10" s="44"/>
      <c r="O10" s="44"/>
      <c r="P10" s="44"/>
      <c r="Q10" s="44"/>
      <c r="R10" s="2"/>
      <c r="S10" s="2"/>
      <c r="T10" s="3"/>
      <c r="U10" s="2"/>
      <c r="V10" s="43" t="s">
        <v>9</v>
      </c>
      <c r="W10" s="44"/>
      <c r="X10" s="44"/>
      <c r="Y10" s="44"/>
      <c r="Z10" s="44"/>
      <c r="AA10" s="44"/>
      <c r="AB10" s="2"/>
      <c r="AC10" s="2"/>
      <c r="AD10" s="3"/>
    </row>
    <row r="11" spans="1:30" ht="15.75" customHeight="1" x14ac:dyDescent="0.2">
      <c r="J11" s="6"/>
      <c r="T11" s="6"/>
      <c r="U11" s="4"/>
      <c r="V11" s="4"/>
      <c r="W11" s="4"/>
      <c r="X11" s="4"/>
      <c r="Y11" s="4"/>
      <c r="Z11" s="4"/>
      <c r="AA11" s="4"/>
      <c r="AB11" s="4"/>
      <c r="AC11" s="4"/>
      <c r="AD11" s="6"/>
    </row>
    <row r="12" spans="1:30" ht="15.75" customHeight="1" x14ac:dyDescent="0.2">
      <c r="A12" s="7" t="s">
        <v>10</v>
      </c>
      <c r="G12" s="4" t="s">
        <v>11</v>
      </c>
      <c r="H12" s="4" t="s">
        <v>12</v>
      </c>
      <c r="J12" s="6"/>
      <c r="K12" s="7" t="s">
        <v>10</v>
      </c>
      <c r="Q12" s="4" t="s">
        <v>11</v>
      </c>
      <c r="R12" s="4" t="s">
        <v>12</v>
      </c>
      <c r="T12" s="6"/>
      <c r="U12" s="7" t="s">
        <v>10</v>
      </c>
      <c r="V12" s="4"/>
      <c r="W12" s="4"/>
      <c r="X12" s="4"/>
      <c r="Y12" s="4"/>
      <c r="Z12" s="9"/>
      <c r="AA12" s="9" t="s">
        <v>11</v>
      </c>
      <c r="AB12" s="9" t="s">
        <v>12</v>
      </c>
      <c r="AC12" s="9"/>
      <c r="AD12" s="10"/>
    </row>
    <row r="13" spans="1:30" ht="15.75" customHeight="1" x14ac:dyDescent="0.2">
      <c r="F13" s="11" t="s">
        <v>13</v>
      </c>
      <c r="G13" s="11" t="s">
        <v>14</v>
      </c>
      <c r="H13" s="11" t="s">
        <v>5</v>
      </c>
      <c r="I13" s="11" t="s">
        <v>6</v>
      </c>
      <c r="J13" s="12"/>
      <c r="P13" s="11" t="s">
        <v>13</v>
      </c>
      <c r="Q13" s="11" t="s">
        <v>14</v>
      </c>
      <c r="R13" s="11" t="s">
        <v>5</v>
      </c>
      <c r="S13" s="11" t="s">
        <v>6</v>
      </c>
      <c r="T13" s="12"/>
      <c r="U13" s="4"/>
      <c r="V13" s="13"/>
      <c r="W13" s="13"/>
      <c r="X13" s="4"/>
      <c r="Y13" s="14"/>
      <c r="Z13" s="15" t="s">
        <v>13</v>
      </c>
      <c r="AA13" s="15" t="s">
        <v>14</v>
      </c>
      <c r="AB13" s="15" t="s">
        <v>5</v>
      </c>
      <c r="AC13" s="15" t="s">
        <v>6</v>
      </c>
      <c r="AD13" s="10"/>
    </row>
    <row r="14" spans="1:30" ht="15.75" customHeight="1" x14ac:dyDescent="0.2">
      <c r="A14" s="1"/>
      <c r="B14" s="16" t="s">
        <v>15</v>
      </c>
      <c r="C14" s="16" t="s">
        <v>16</v>
      </c>
      <c r="F14" s="18" t="s">
        <v>17</v>
      </c>
      <c r="G14" s="21">
        <f>IFERROR(B15/(B15+C15),0)</f>
        <v>0.56097560975609762</v>
      </c>
      <c r="H14" s="21">
        <f>IFERROR(B15/(B15+B16),0)</f>
        <v>0.65714285714285714</v>
      </c>
      <c r="I14" s="21">
        <f>(B15+C16)/(B15+C15+B16+C16)</f>
        <v>0.63414634146341464</v>
      </c>
      <c r="J14" s="12"/>
      <c r="K14" s="1"/>
      <c r="L14" s="17" t="s">
        <v>15</v>
      </c>
      <c r="M14" s="17" t="s">
        <v>16</v>
      </c>
      <c r="P14" s="18" t="s">
        <v>17</v>
      </c>
      <c r="Q14" s="21">
        <f>IFERROR(L15/(L15+M15),0)</f>
        <v>0.73170731707317072</v>
      </c>
      <c r="R14" s="21">
        <f>IFERROR(L15/(L15+L16),0)</f>
        <v>0.75</v>
      </c>
      <c r="S14" s="21">
        <f>(L15+M16)/(L15+M15+L16+M16)</f>
        <v>0.74390243902439024</v>
      </c>
      <c r="T14" s="12"/>
      <c r="U14" s="23"/>
      <c r="V14" s="17" t="s">
        <v>15</v>
      </c>
      <c r="W14" s="17" t="s">
        <v>16</v>
      </c>
      <c r="X14" s="4"/>
      <c r="Y14" s="14"/>
      <c r="Z14" s="15" t="s">
        <v>17</v>
      </c>
      <c r="AA14" s="24">
        <f>IFERROR(V15/(V15+W15),0)</f>
        <v>0.58536585365853655</v>
      </c>
      <c r="AB14" s="24">
        <f>IFERROR(V15/(V15+V16),0)</f>
        <v>0.64864864864864868</v>
      </c>
      <c r="AC14" s="15">
        <f>(V15+W16)/(V15+W15+V16+W16)</f>
        <v>0.63414634146341464</v>
      </c>
      <c r="AD14" s="10"/>
    </row>
    <row r="15" spans="1:30" ht="15.75" customHeight="1" x14ac:dyDescent="0.2">
      <c r="A15" s="1"/>
      <c r="B15" s="25">
        <v>23</v>
      </c>
      <c r="C15" s="25">
        <v>18</v>
      </c>
      <c r="F15" s="11" t="s">
        <v>19</v>
      </c>
      <c r="G15" s="21">
        <f>IFERROR(C16/(B16+C16),0)</f>
        <v>0.70731707317073167</v>
      </c>
      <c r="H15" s="21">
        <f>IFERROR(C16/(C15+C16),0)</f>
        <v>0.61702127659574468</v>
      </c>
      <c r="J15" s="26"/>
      <c r="K15" s="1"/>
      <c r="L15" s="25">
        <v>30</v>
      </c>
      <c r="M15" s="25">
        <v>11</v>
      </c>
      <c r="P15" s="11" t="s">
        <v>19</v>
      </c>
      <c r="Q15" s="21">
        <f>IFERROR(M16/(L16+M16),0)</f>
        <v>0.75609756097560976</v>
      </c>
      <c r="R15" s="21">
        <f>IFERROR(M16/(M15+M16),0)</f>
        <v>0.73809523809523814</v>
      </c>
      <c r="T15" s="26"/>
      <c r="U15" s="23"/>
      <c r="V15" s="25">
        <v>24</v>
      </c>
      <c r="W15" s="25">
        <v>17</v>
      </c>
      <c r="X15" s="4"/>
      <c r="Y15" s="27"/>
      <c r="Z15" s="15" t="s">
        <v>19</v>
      </c>
      <c r="AA15" s="24">
        <f>IFERROR(W16/(V16+W16),0)</f>
        <v>0.68292682926829273</v>
      </c>
      <c r="AB15" s="24">
        <f>IFERROR(W16/(W15+W16),0)</f>
        <v>0.62222222222222223</v>
      </c>
      <c r="AC15" s="4"/>
      <c r="AD15" s="6"/>
    </row>
    <row r="16" spans="1:30" ht="15.75" customHeight="1" x14ac:dyDescent="0.2">
      <c r="A16" s="1"/>
      <c r="B16" s="25">
        <v>12</v>
      </c>
      <c r="C16" s="25">
        <v>29</v>
      </c>
      <c r="E16" s="28" t="s">
        <v>20</v>
      </c>
      <c r="F16" s="21"/>
      <c r="G16" s="21">
        <f t="shared" ref="G16:H16" si="0">AVERAGE(G14:G15)</f>
        <v>0.63414634146341464</v>
      </c>
      <c r="H16" s="21">
        <f t="shared" si="0"/>
        <v>0.63708206686930091</v>
      </c>
      <c r="J16" s="26"/>
      <c r="K16" s="1"/>
      <c r="L16" s="25">
        <v>10</v>
      </c>
      <c r="M16" s="25">
        <v>31</v>
      </c>
      <c r="O16" s="28" t="s">
        <v>20</v>
      </c>
      <c r="P16" s="21"/>
      <c r="Q16" s="21">
        <f t="shared" ref="Q16:R16" si="1">AVERAGE(Q14:Q15)</f>
        <v>0.74390243902439024</v>
      </c>
      <c r="R16" s="21">
        <f t="shared" si="1"/>
        <v>0.74404761904761907</v>
      </c>
      <c r="T16" s="26"/>
      <c r="U16" s="23"/>
      <c r="V16" s="25">
        <v>13</v>
      </c>
      <c r="W16" s="25">
        <v>28</v>
      </c>
      <c r="X16" s="14"/>
      <c r="Y16" s="24" t="s">
        <v>20</v>
      </c>
      <c r="Z16" s="27"/>
      <c r="AA16" s="24">
        <f t="shared" ref="AA16:AB16" si="2">AVERAGE(AA14:AA15)</f>
        <v>0.63414634146341464</v>
      </c>
      <c r="AB16" s="24">
        <f t="shared" si="2"/>
        <v>0.63543543543543546</v>
      </c>
      <c r="AC16" s="4"/>
      <c r="AD16" s="6"/>
    </row>
    <row r="17" spans="1:30" ht="15.75" customHeight="1" x14ac:dyDescent="0.2">
      <c r="B17" s="1"/>
      <c r="C17" s="1"/>
      <c r="J17" s="26"/>
      <c r="L17" s="29"/>
      <c r="M17" s="29"/>
      <c r="T17" s="26"/>
      <c r="U17" s="4"/>
      <c r="V17" s="29"/>
      <c r="W17" s="29"/>
      <c r="X17" s="4"/>
      <c r="Y17" s="4"/>
      <c r="Z17" s="4"/>
      <c r="AA17" s="4"/>
      <c r="AB17" s="4"/>
      <c r="AC17" s="4"/>
      <c r="AD17" s="6"/>
    </row>
    <row r="18" spans="1:30" ht="15.75" customHeight="1" x14ac:dyDescent="0.2">
      <c r="A18" s="7" t="s">
        <v>21</v>
      </c>
      <c r="B18" s="1"/>
      <c r="C18" s="1"/>
      <c r="J18" s="26"/>
      <c r="K18" s="7" t="s">
        <v>21</v>
      </c>
      <c r="L18" s="29"/>
      <c r="M18" s="29"/>
      <c r="T18" s="26"/>
      <c r="U18" s="7" t="s">
        <v>21</v>
      </c>
      <c r="V18" s="29"/>
      <c r="W18" s="29"/>
      <c r="X18" s="4"/>
      <c r="Y18" s="4"/>
      <c r="Z18" s="9"/>
      <c r="AA18" s="9"/>
      <c r="AB18" s="9"/>
      <c r="AC18" s="9"/>
      <c r="AD18" s="10"/>
    </row>
    <row r="19" spans="1:30" ht="15.75" customHeight="1" x14ac:dyDescent="0.2">
      <c r="B19" s="1"/>
      <c r="C19" s="1"/>
      <c r="F19" s="11" t="s">
        <v>13</v>
      </c>
      <c r="G19" s="11" t="s">
        <v>14</v>
      </c>
      <c r="H19" s="11" t="s">
        <v>5</v>
      </c>
      <c r="I19" s="11" t="s">
        <v>6</v>
      </c>
      <c r="J19" s="12"/>
      <c r="L19" s="29"/>
      <c r="M19" s="29"/>
      <c r="P19" s="11" t="s">
        <v>13</v>
      </c>
      <c r="Q19" s="11" t="s">
        <v>14</v>
      </c>
      <c r="R19" s="11" t="s">
        <v>5</v>
      </c>
      <c r="S19" s="11" t="s">
        <v>6</v>
      </c>
      <c r="T19" s="12"/>
      <c r="U19" s="4"/>
      <c r="V19" s="29"/>
      <c r="W19" s="29"/>
      <c r="X19" s="4"/>
      <c r="Y19" s="14"/>
      <c r="Z19" s="15" t="s">
        <v>13</v>
      </c>
      <c r="AA19" s="15" t="s">
        <v>14</v>
      </c>
      <c r="AB19" s="15" t="s">
        <v>5</v>
      </c>
      <c r="AC19" s="15" t="s">
        <v>6</v>
      </c>
      <c r="AD19" s="10"/>
    </row>
    <row r="20" spans="1:30" ht="15.75" customHeight="1" x14ac:dyDescent="0.2">
      <c r="B20" s="16" t="s">
        <v>15</v>
      </c>
      <c r="C20" s="16" t="s">
        <v>16</v>
      </c>
      <c r="F20" s="18" t="s">
        <v>17</v>
      </c>
      <c r="G20" s="21">
        <f>IFERROR(B21/(B21+C21),0)</f>
        <v>0.68292682926829273</v>
      </c>
      <c r="H20" s="21">
        <f>IFERROR(B21/(B21+B22),0)</f>
        <v>0.5957446808510638</v>
      </c>
      <c r="I20" s="21">
        <f>(B21+C22)/(B21+C21+B22+C22)</f>
        <v>0.6097560975609756</v>
      </c>
      <c r="J20" s="12"/>
      <c r="L20" s="17" t="s">
        <v>15</v>
      </c>
      <c r="M20" s="17" t="s">
        <v>16</v>
      </c>
      <c r="P20" s="18" t="s">
        <v>17</v>
      </c>
      <c r="Q20" s="21">
        <f>IFERROR(L21/(L21+M21),0)</f>
        <v>0.73170731707317072</v>
      </c>
      <c r="R20" s="21">
        <f>IFERROR(L21/(L21+L22),0)</f>
        <v>0.625</v>
      </c>
      <c r="S20" s="21">
        <f>(L21+M22)/(L21+M21+L22+M22)</f>
        <v>0.64634146341463417</v>
      </c>
      <c r="T20" s="12"/>
      <c r="U20" s="23"/>
      <c r="V20" s="17" t="s">
        <v>15</v>
      </c>
      <c r="W20" s="17" t="s">
        <v>16</v>
      </c>
      <c r="X20" s="4"/>
      <c r="Y20" s="14"/>
      <c r="Z20" s="15" t="s">
        <v>17</v>
      </c>
      <c r="AA20" s="24">
        <f>IFERROR(V21/(V21+W21),0)</f>
        <v>0.78048780487804881</v>
      </c>
      <c r="AB20" s="24">
        <f>IFERROR(V21/(V21+V22),0)</f>
        <v>0.58181818181818179</v>
      </c>
      <c r="AC20" s="15">
        <f>(V21+W22)/(V21+W21+V22+W22)</f>
        <v>0.6097560975609756</v>
      </c>
      <c r="AD20" s="10"/>
    </row>
    <row r="21" spans="1:30" ht="15.75" customHeight="1" x14ac:dyDescent="0.2">
      <c r="B21" s="25">
        <v>28</v>
      </c>
      <c r="C21" s="25">
        <v>13</v>
      </c>
      <c r="F21" s="11" t="s">
        <v>19</v>
      </c>
      <c r="G21" s="21">
        <f>IFERROR(C22/(B22+C22),0)</f>
        <v>0.53658536585365857</v>
      </c>
      <c r="H21" s="21">
        <f>IFERROR(C22/(C21+C22),0)</f>
        <v>0.62857142857142856</v>
      </c>
      <c r="J21" s="26"/>
      <c r="L21" s="25">
        <v>30</v>
      </c>
      <c r="M21" s="25">
        <v>11</v>
      </c>
      <c r="P21" s="11" t="s">
        <v>19</v>
      </c>
      <c r="Q21" s="21">
        <f>IFERROR(M22/(L22+M22),0)</f>
        <v>0.56097560975609762</v>
      </c>
      <c r="R21" s="21">
        <f>IFERROR(M22/(M21+M22),0)</f>
        <v>0.67647058823529416</v>
      </c>
      <c r="T21" s="26"/>
      <c r="U21" s="23"/>
      <c r="V21" s="25">
        <v>32</v>
      </c>
      <c r="W21" s="25">
        <v>9</v>
      </c>
      <c r="X21" s="4"/>
      <c r="Y21" s="27"/>
      <c r="Z21" s="15" t="s">
        <v>19</v>
      </c>
      <c r="AA21" s="24">
        <f>IFERROR(W22/(V22+W22),0)</f>
        <v>0.43902439024390244</v>
      </c>
      <c r="AB21" s="24">
        <f>IFERROR(W22/(W21+W22),0)</f>
        <v>0.66666666666666663</v>
      </c>
      <c r="AC21" s="4"/>
      <c r="AD21" s="6"/>
    </row>
    <row r="22" spans="1:30" ht="15.75" customHeight="1" x14ac:dyDescent="0.2">
      <c r="B22" s="25">
        <v>19</v>
      </c>
      <c r="C22" s="25">
        <v>22</v>
      </c>
      <c r="E22" s="28" t="s">
        <v>20</v>
      </c>
      <c r="F22" s="21"/>
      <c r="G22" s="21">
        <f t="shared" ref="G22:H22" si="3">AVERAGE(G20:G21)</f>
        <v>0.60975609756097571</v>
      </c>
      <c r="H22" s="21">
        <f t="shared" si="3"/>
        <v>0.61215805471124618</v>
      </c>
      <c r="J22" s="26"/>
      <c r="L22" s="25">
        <v>18</v>
      </c>
      <c r="M22" s="25">
        <v>23</v>
      </c>
      <c r="O22" s="28" t="s">
        <v>20</v>
      </c>
      <c r="P22" s="21"/>
      <c r="Q22" s="21">
        <f t="shared" ref="Q22:R22" si="4">AVERAGE(Q20:Q21)</f>
        <v>0.64634146341463417</v>
      </c>
      <c r="R22" s="21">
        <f t="shared" si="4"/>
        <v>0.65073529411764708</v>
      </c>
      <c r="T22" s="26"/>
      <c r="U22" s="23"/>
      <c r="V22" s="25">
        <v>23</v>
      </c>
      <c r="W22" s="25">
        <v>18</v>
      </c>
      <c r="X22" s="14"/>
      <c r="Y22" s="24" t="s">
        <v>20</v>
      </c>
      <c r="Z22" s="27"/>
      <c r="AA22" s="24">
        <f t="shared" ref="AA22:AB22" si="5">AVERAGE(AA20:AA21)</f>
        <v>0.6097560975609756</v>
      </c>
      <c r="AB22" s="24">
        <f t="shared" si="5"/>
        <v>0.62424242424242427</v>
      </c>
      <c r="AC22" s="4"/>
      <c r="AD22" s="6"/>
    </row>
    <row r="23" spans="1:30" ht="15.75" customHeight="1" x14ac:dyDescent="0.2">
      <c r="B23" s="1"/>
      <c r="C23" s="1"/>
      <c r="J23" s="26"/>
      <c r="L23" s="29"/>
      <c r="M23" s="29"/>
      <c r="T23" s="26"/>
      <c r="U23" s="4"/>
      <c r="V23" s="29"/>
      <c r="W23" s="29"/>
      <c r="X23" s="4"/>
      <c r="Y23" s="4"/>
      <c r="Z23" s="4"/>
      <c r="AA23" s="4"/>
      <c r="AB23" s="4"/>
      <c r="AC23" s="4"/>
      <c r="AD23" s="6"/>
    </row>
    <row r="24" spans="1:30" ht="15.75" customHeight="1" x14ac:dyDescent="0.2">
      <c r="A24" s="7" t="s">
        <v>22</v>
      </c>
      <c r="B24" s="1"/>
      <c r="C24" s="1"/>
      <c r="J24" s="26"/>
      <c r="K24" s="7" t="s">
        <v>22</v>
      </c>
      <c r="L24" s="29"/>
      <c r="M24" s="29"/>
      <c r="T24" s="26"/>
      <c r="U24" s="7" t="s">
        <v>22</v>
      </c>
      <c r="V24" s="29"/>
      <c r="W24" s="29"/>
      <c r="X24" s="4"/>
      <c r="Y24" s="4"/>
      <c r="Z24" s="9"/>
      <c r="AA24" s="9"/>
      <c r="AB24" s="9"/>
      <c r="AC24" s="9"/>
      <c r="AD24" s="10"/>
    </row>
    <row r="25" spans="1:30" ht="15.75" customHeight="1" x14ac:dyDescent="0.2">
      <c r="B25" s="1"/>
      <c r="C25" s="1"/>
      <c r="F25" s="11" t="s">
        <v>13</v>
      </c>
      <c r="G25" s="11" t="s">
        <v>14</v>
      </c>
      <c r="H25" s="11" t="s">
        <v>5</v>
      </c>
      <c r="I25" s="11" t="s">
        <v>6</v>
      </c>
      <c r="J25" s="12"/>
      <c r="L25" s="29"/>
      <c r="M25" s="29"/>
      <c r="P25" s="11" t="s">
        <v>13</v>
      </c>
      <c r="Q25" s="11" t="s">
        <v>14</v>
      </c>
      <c r="R25" s="11" t="s">
        <v>5</v>
      </c>
      <c r="S25" s="11" t="s">
        <v>6</v>
      </c>
      <c r="T25" s="12"/>
      <c r="U25" s="4"/>
      <c r="V25" s="29"/>
      <c r="W25" s="29"/>
      <c r="X25" s="4"/>
      <c r="Y25" s="14"/>
      <c r="Z25" s="15" t="s">
        <v>13</v>
      </c>
      <c r="AA25" s="15" t="s">
        <v>14</v>
      </c>
      <c r="AB25" s="15" t="s">
        <v>5</v>
      </c>
      <c r="AC25" s="15" t="s">
        <v>6</v>
      </c>
      <c r="AD25" s="10"/>
    </row>
    <row r="26" spans="1:30" ht="15.75" customHeight="1" x14ac:dyDescent="0.2">
      <c r="B26" s="16" t="s">
        <v>15</v>
      </c>
      <c r="C26" s="16" t="s">
        <v>16</v>
      </c>
      <c r="F26" s="18" t="s">
        <v>17</v>
      </c>
      <c r="G26" s="21">
        <f>IFERROR(B27/(B27+C27),0)</f>
        <v>0.46341463414634149</v>
      </c>
      <c r="H26" s="21">
        <f>IFERROR(B27/(B27+B28),0)</f>
        <v>0.5757575757575758</v>
      </c>
      <c r="I26" s="21">
        <f>(B27+C28)/(B27+C27+B28+C28)</f>
        <v>0.56097560975609762</v>
      </c>
      <c r="J26" s="12"/>
      <c r="L26" s="17" t="s">
        <v>15</v>
      </c>
      <c r="M26" s="17" t="s">
        <v>16</v>
      </c>
      <c r="P26" s="18" t="s">
        <v>17</v>
      </c>
      <c r="Q26" s="21">
        <f>IFERROR(L27/(L27+M27),0)</f>
        <v>0.63414634146341464</v>
      </c>
      <c r="R26" s="21">
        <f>IFERROR(L27/(L27+L28),0)</f>
        <v>0.63414634146341464</v>
      </c>
      <c r="S26" s="21">
        <f>(L27+M28)/(L27+M27+L28+M28)</f>
        <v>0.63414634146341464</v>
      </c>
      <c r="T26" s="12"/>
      <c r="U26" s="23"/>
      <c r="V26" s="17" t="s">
        <v>15</v>
      </c>
      <c r="W26" s="17" t="s">
        <v>16</v>
      </c>
      <c r="X26" s="4"/>
      <c r="Y26" s="14"/>
      <c r="Z26" s="15" t="s">
        <v>17</v>
      </c>
      <c r="AA26" s="24">
        <f>IFERROR(V27/(V27+W27),0)</f>
        <v>0.53658536585365857</v>
      </c>
      <c r="AB26" s="24">
        <f>IFERROR(V27/(V27+V28),0)</f>
        <v>0.59459459459459463</v>
      </c>
      <c r="AC26" s="15">
        <f>(V27+W28)/(V27+W27+V28+W28)</f>
        <v>0.58536585365853655</v>
      </c>
      <c r="AD26" s="10"/>
    </row>
    <row r="27" spans="1:30" ht="15.75" customHeight="1" x14ac:dyDescent="0.2">
      <c r="B27" s="25">
        <v>19</v>
      </c>
      <c r="C27" s="25">
        <v>22</v>
      </c>
      <c r="F27" s="11" t="s">
        <v>19</v>
      </c>
      <c r="G27" s="21">
        <f>IFERROR(C28/(B28+C28),0)</f>
        <v>0.65853658536585369</v>
      </c>
      <c r="H27" s="21">
        <f>IFERROR(C28/(C27+C28),0)</f>
        <v>0.55102040816326525</v>
      </c>
      <c r="J27" s="26"/>
      <c r="L27" s="25">
        <v>26</v>
      </c>
      <c r="M27" s="25">
        <v>15</v>
      </c>
      <c r="P27" s="11" t="s">
        <v>19</v>
      </c>
      <c r="Q27" s="21">
        <f>IFERROR(M28/(L28+M28),0)</f>
        <v>0.63414634146341464</v>
      </c>
      <c r="R27" s="21">
        <f>IFERROR(M28/(M27+M28),0)</f>
        <v>0.63414634146341464</v>
      </c>
      <c r="T27" s="26"/>
      <c r="U27" s="23"/>
      <c r="V27" s="25">
        <v>22</v>
      </c>
      <c r="W27" s="25">
        <v>19</v>
      </c>
      <c r="X27" s="4"/>
      <c r="Y27" s="27"/>
      <c r="Z27" s="15" t="s">
        <v>19</v>
      </c>
      <c r="AA27" s="24">
        <f>IFERROR(W28/(V28+W28),0)</f>
        <v>0.63414634146341464</v>
      </c>
      <c r="AB27" s="24">
        <f>IFERROR(W28/(W27+W28),0)</f>
        <v>0.57777777777777772</v>
      </c>
      <c r="AC27" s="4"/>
      <c r="AD27" s="6"/>
    </row>
    <row r="28" spans="1:30" ht="15.75" customHeight="1" x14ac:dyDescent="0.2">
      <c r="B28" s="25">
        <v>14</v>
      </c>
      <c r="C28" s="25">
        <v>27</v>
      </c>
      <c r="E28" s="28" t="s">
        <v>20</v>
      </c>
      <c r="F28" s="21"/>
      <c r="G28" s="21">
        <f t="shared" ref="G28:H28" si="6">AVERAGE(G26:G27)</f>
        <v>0.56097560975609762</v>
      </c>
      <c r="H28" s="21">
        <f t="shared" si="6"/>
        <v>0.56338899196042047</v>
      </c>
      <c r="J28" s="26"/>
      <c r="L28" s="25">
        <v>15</v>
      </c>
      <c r="M28" s="25">
        <v>26</v>
      </c>
      <c r="O28" s="28" t="s">
        <v>20</v>
      </c>
      <c r="P28" s="21"/>
      <c r="Q28" s="21">
        <f t="shared" ref="Q28:R28" si="7">AVERAGE(Q26:Q27)</f>
        <v>0.63414634146341464</v>
      </c>
      <c r="R28" s="21">
        <f t="shared" si="7"/>
        <v>0.63414634146341464</v>
      </c>
      <c r="T28" s="26"/>
      <c r="U28" s="23"/>
      <c r="V28" s="25">
        <v>15</v>
      </c>
      <c r="W28" s="25">
        <v>26</v>
      </c>
      <c r="X28" s="14"/>
      <c r="Y28" s="24" t="s">
        <v>20</v>
      </c>
      <c r="Z28" s="27"/>
      <c r="AA28" s="24">
        <f t="shared" ref="AA28:AB28" si="8">AVERAGE(AA26:AA27)</f>
        <v>0.58536585365853666</v>
      </c>
      <c r="AB28" s="24">
        <f t="shared" si="8"/>
        <v>0.58618618618618612</v>
      </c>
      <c r="AC28" s="4"/>
      <c r="AD28" s="6"/>
    </row>
    <row r="29" spans="1:30" ht="15.75" customHeight="1" x14ac:dyDescent="0.2">
      <c r="B29" s="1"/>
      <c r="C29" s="1"/>
      <c r="J29" s="26"/>
      <c r="L29" s="29"/>
      <c r="M29" s="29"/>
      <c r="T29" s="26"/>
      <c r="U29" s="4"/>
      <c r="V29" s="29"/>
      <c r="W29" s="29"/>
      <c r="X29" s="4"/>
      <c r="Y29" s="4"/>
      <c r="Z29" s="4"/>
      <c r="AA29" s="4"/>
      <c r="AB29" s="4"/>
      <c r="AC29" s="4"/>
      <c r="AD29" s="6"/>
    </row>
    <row r="30" spans="1:30" ht="15.75" customHeight="1" x14ac:dyDescent="0.2">
      <c r="A30" s="7" t="s">
        <v>23</v>
      </c>
      <c r="B30" s="1"/>
      <c r="C30" s="1"/>
      <c r="J30" s="26"/>
      <c r="K30" s="7" t="s">
        <v>23</v>
      </c>
      <c r="L30" s="29"/>
      <c r="M30" s="29"/>
      <c r="T30" s="26"/>
      <c r="U30" s="7" t="s">
        <v>23</v>
      </c>
      <c r="V30" s="29"/>
      <c r="W30" s="29"/>
      <c r="X30" s="4"/>
      <c r="Y30" s="4"/>
      <c r="Z30" s="9"/>
      <c r="AA30" s="9"/>
      <c r="AB30" s="9"/>
      <c r="AC30" s="9"/>
      <c r="AD30" s="6"/>
    </row>
    <row r="31" spans="1:30" ht="15.75" customHeight="1" x14ac:dyDescent="0.2">
      <c r="B31" s="1"/>
      <c r="C31" s="1"/>
      <c r="F31" s="11" t="s">
        <v>13</v>
      </c>
      <c r="G31" s="11" t="s">
        <v>14</v>
      </c>
      <c r="H31" s="11" t="s">
        <v>5</v>
      </c>
      <c r="I31" s="11" t="s">
        <v>6</v>
      </c>
      <c r="J31" s="26"/>
      <c r="L31" s="29"/>
      <c r="M31" s="29"/>
      <c r="P31" s="11" t="s">
        <v>13</v>
      </c>
      <c r="Q31" s="11" t="s">
        <v>14</v>
      </c>
      <c r="R31" s="11" t="s">
        <v>5</v>
      </c>
      <c r="S31" s="11" t="s">
        <v>6</v>
      </c>
      <c r="T31" s="26"/>
      <c r="U31" s="4"/>
      <c r="V31" s="29"/>
      <c r="W31" s="29"/>
      <c r="X31" s="4"/>
      <c r="Y31" s="14"/>
      <c r="Z31" s="15" t="s">
        <v>13</v>
      </c>
      <c r="AA31" s="15" t="s">
        <v>14</v>
      </c>
      <c r="AB31" s="15" t="s">
        <v>5</v>
      </c>
      <c r="AC31" s="15" t="s">
        <v>6</v>
      </c>
      <c r="AD31" s="6"/>
    </row>
    <row r="32" spans="1:30" ht="15.75" customHeight="1" x14ac:dyDescent="0.2">
      <c r="B32" s="16" t="s">
        <v>15</v>
      </c>
      <c r="C32" s="16" t="s">
        <v>16</v>
      </c>
      <c r="F32" s="18" t="s">
        <v>17</v>
      </c>
      <c r="G32" s="21">
        <f>IFERROR(B33/(B33+C33),0)</f>
        <v>0.75609756097560976</v>
      </c>
      <c r="H32" s="21">
        <f>IFERROR(B33/(B33+B34),0)</f>
        <v>0.60784313725490191</v>
      </c>
      <c r="I32" s="21">
        <f>(B33+C34)/(B33+C33+B34+C34)</f>
        <v>0.63414634146341464</v>
      </c>
      <c r="J32" s="26"/>
      <c r="L32" s="17" t="s">
        <v>15</v>
      </c>
      <c r="M32" s="17" t="s">
        <v>16</v>
      </c>
      <c r="P32" s="18" t="s">
        <v>17</v>
      </c>
      <c r="Q32" s="21">
        <f>IFERROR(L33/(L33+M33),0)</f>
        <v>0.68292682926829273</v>
      </c>
      <c r="R32" s="21">
        <f>IFERROR(L33/(L33+L34),0)</f>
        <v>0.58333333333333337</v>
      </c>
      <c r="S32" s="21">
        <f>(L33+M34)/(L33+M33+L34+M34)</f>
        <v>0.59756097560975607</v>
      </c>
      <c r="T32" s="26"/>
      <c r="U32" s="23"/>
      <c r="V32" s="17" t="s">
        <v>15</v>
      </c>
      <c r="W32" s="17" t="s">
        <v>16</v>
      </c>
      <c r="X32" s="4"/>
      <c r="Y32" s="14"/>
      <c r="Z32" s="15" t="s">
        <v>17</v>
      </c>
      <c r="AA32" s="24">
        <f>IFERROR(V33/(V33+W33),0)</f>
        <v>0.6097560975609756</v>
      </c>
      <c r="AB32" s="24">
        <f>IFERROR(V33/(V33+V34),0)</f>
        <v>0.67567567567567566</v>
      </c>
      <c r="AC32" s="15">
        <f>(V33+W34)/(V33+W33+V34+W34)</f>
        <v>0.65853658536585369</v>
      </c>
      <c r="AD32" s="6"/>
    </row>
    <row r="33" spans="1:30" ht="15.75" customHeight="1" x14ac:dyDescent="0.2">
      <c r="B33" s="25">
        <v>31</v>
      </c>
      <c r="C33" s="25">
        <v>10</v>
      </c>
      <c r="F33" s="11" t="s">
        <v>19</v>
      </c>
      <c r="G33" s="21">
        <f>IFERROR(C34/(B34+C34),0)</f>
        <v>0.51219512195121952</v>
      </c>
      <c r="H33" s="21">
        <f>IFERROR(C34/(C33+C34),0)</f>
        <v>0.67741935483870963</v>
      </c>
      <c r="J33" s="26"/>
      <c r="L33" s="25">
        <v>28</v>
      </c>
      <c r="M33" s="25">
        <v>13</v>
      </c>
      <c r="P33" s="11" t="s">
        <v>19</v>
      </c>
      <c r="Q33" s="21">
        <f>IFERROR(M34/(L34+M34),0)</f>
        <v>0.51219512195121952</v>
      </c>
      <c r="R33" s="21">
        <f>IFERROR(M34/(M33+M34),0)</f>
        <v>0.61764705882352944</v>
      </c>
      <c r="T33" s="26"/>
      <c r="U33" s="23"/>
      <c r="V33" s="25">
        <v>25</v>
      </c>
      <c r="W33" s="25">
        <v>16</v>
      </c>
      <c r="X33" s="4"/>
      <c r="Y33" s="27"/>
      <c r="Z33" s="15" t="s">
        <v>19</v>
      </c>
      <c r="AA33" s="24">
        <f>IFERROR(W34/(V34+W34),0)</f>
        <v>0.70731707317073167</v>
      </c>
      <c r="AB33" s="24">
        <f>IFERROR(W34/(W33+W34),0)</f>
        <v>0.64444444444444449</v>
      </c>
      <c r="AC33" s="4"/>
      <c r="AD33" s="6"/>
    </row>
    <row r="34" spans="1:30" ht="15.75" customHeight="1" x14ac:dyDescent="0.2">
      <c r="B34" s="25">
        <v>20</v>
      </c>
      <c r="C34" s="25">
        <v>21</v>
      </c>
      <c r="E34" s="28" t="s">
        <v>20</v>
      </c>
      <c r="F34" s="21"/>
      <c r="G34" s="21">
        <f t="shared" ref="G34:H34" si="9">AVERAGE(G32:G33)</f>
        <v>0.63414634146341464</v>
      </c>
      <c r="H34" s="21">
        <f t="shared" si="9"/>
        <v>0.64263124604680577</v>
      </c>
      <c r="J34" s="26"/>
      <c r="L34" s="25">
        <v>20</v>
      </c>
      <c r="M34" s="25">
        <v>21</v>
      </c>
      <c r="O34" s="28" t="s">
        <v>20</v>
      </c>
      <c r="P34" s="21"/>
      <c r="Q34" s="21">
        <f t="shared" ref="Q34:R34" si="10">AVERAGE(Q32:Q33)</f>
        <v>0.59756097560975618</v>
      </c>
      <c r="R34" s="21">
        <f t="shared" si="10"/>
        <v>0.60049019607843146</v>
      </c>
      <c r="T34" s="26"/>
      <c r="U34" s="23"/>
      <c r="V34" s="25">
        <v>12</v>
      </c>
      <c r="W34" s="25">
        <v>29</v>
      </c>
      <c r="X34" s="14"/>
      <c r="Y34" s="24" t="s">
        <v>20</v>
      </c>
      <c r="Z34" s="27"/>
      <c r="AA34" s="24">
        <f t="shared" ref="AA34:AB34" si="11">AVERAGE(AA32:AA33)</f>
        <v>0.65853658536585358</v>
      </c>
      <c r="AB34" s="24">
        <f t="shared" si="11"/>
        <v>0.66006006006006013</v>
      </c>
      <c r="AC34" s="4"/>
      <c r="AD34" s="6"/>
    </row>
    <row r="35" spans="1:30" ht="15.75" customHeight="1" x14ac:dyDescent="0.2">
      <c r="B35" s="1"/>
      <c r="C35" s="1"/>
      <c r="J35" s="26"/>
      <c r="L35" s="29"/>
      <c r="M35" s="29"/>
      <c r="T35" s="26"/>
      <c r="U35" s="4"/>
      <c r="V35" s="29"/>
      <c r="W35" s="29"/>
      <c r="X35" s="4"/>
      <c r="Y35" s="4"/>
      <c r="Z35" s="4"/>
      <c r="AA35" s="4"/>
      <c r="AB35" s="4"/>
      <c r="AC35" s="4"/>
      <c r="AD35" s="6"/>
    </row>
    <row r="36" spans="1:30" ht="15.75" customHeight="1" x14ac:dyDescent="0.2">
      <c r="A36" s="7" t="s">
        <v>24</v>
      </c>
      <c r="B36" s="1"/>
      <c r="C36" s="1"/>
      <c r="J36" s="26"/>
      <c r="K36" s="7" t="s">
        <v>24</v>
      </c>
      <c r="L36" s="29"/>
      <c r="M36" s="29"/>
      <c r="T36" s="26"/>
      <c r="U36" s="7" t="s">
        <v>24</v>
      </c>
      <c r="V36" s="29"/>
      <c r="W36" s="29"/>
      <c r="X36" s="4"/>
      <c r="Y36" s="4"/>
      <c r="Z36" s="9"/>
      <c r="AA36" s="9"/>
      <c r="AB36" s="9"/>
      <c r="AC36" s="9"/>
      <c r="AD36" s="6"/>
    </row>
    <row r="37" spans="1:30" ht="15.75" customHeight="1" x14ac:dyDescent="0.2">
      <c r="B37" s="1"/>
      <c r="C37" s="1"/>
      <c r="F37" s="11" t="s">
        <v>13</v>
      </c>
      <c r="G37" s="11" t="s">
        <v>14</v>
      </c>
      <c r="H37" s="11" t="s">
        <v>5</v>
      </c>
      <c r="I37" s="11" t="s">
        <v>6</v>
      </c>
      <c r="J37" s="26"/>
      <c r="L37" s="29"/>
      <c r="M37" s="29"/>
      <c r="P37" s="11" t="s">
        <v>13</v>
      </c>
      <c r="Q37" s="11" t="s">
        <v>14</v>
      </c>
      <c r="R37" s="11" t="s">
        <v>5</v>
      </c>
      <c r="S37" s="11" t="s">
        <v>6</v>
      </c>
      <c r="T37" s="26"/>
      <c r="U37" s="4"/>
      <c r="V37" s="29"/>
      <c r="W37" s="29"/>
      <c r="X37" s="4"/>
      <c r="Y37" s="14"/>
      <c r="Z37" s="15" t="s">
        <v>13</v>
      </c>
      <c r="AA37" s="15" t="s">
        <v>14</v>
      </c>
      <c r="AB37" s="15" t="s">
        <v>5</v>
      </c>
      <c r="AC37" s="15" t="s">
        <v>6</v>
      </c>
      <c r="AD37" s="6"/>
    </row>
    <row r="38" spans="1:30" ht="15.75" customHeight="1" x14ac:dyDescent="0.2">
      <c r="B38" s="16" t="s">
        <v>15</v>
      </c>
      <c r="C38" s="16" t="s">
        <v>16</v>
      </c>
      <c r="F38" s="18" t="s">
        <v>17</v>
      </c>
      <c r="G38" s="21">
        <f>IFERROR(B39/(B39+C39),0)</f>
        <v>0.70731707317073167</v>
      </c>
      <c r="H38" s="21">
        <f>IFERROR(B39/(B39+B40),0)</f>
        <v>0.67441860465116277</v>
      </c>
      <c r="I38" s="21">
        <f>(B39+C40)/(B39+C39+B40+C40)</f>
        <v>0.68292682926829273</v>
      </c>
      <c r="J38" s="26"/>
      <c r="L38" s="17" t="s">
        <v>15</v>
      </c>
      <c r="M38" s="17" t="s">
        <v>16</v>
      </c>
      <c r="P38" s="18" t="s">
        <v>17</v>
      </c>
      <c r="Q38" s="21">
        <f>IFERROR(L39/(L39+M39),0)</f>
        <v>0.63414634146341464</v>
      </c>
      <c r="R38" s="21">
        <f>IFERROR(L39/(L39+L40),0)</f>
        <v>0.57777777777777772</v>
      </c>
      <c r="S38" s="21">
        <f>(L39+M40)/(L39+M39+L40+M40)</f>
        <v>0.58536585365853655</v>
      </c>
      <c r="T38" s="26"/>
      <c r="U38" s="23"/>
      <c r="V38" s="17" t="s">
        <v>15</v>
      </c>
      <c r="W38" s="17" t="s">
        <v>16</v>
      </c>
      <c r="X38" s="4"/>
      <c r="Y38" s="14"/>
      <c r="Z38" s="15" t="s">
        <v>17</v>
      </c>
      <c r="AA38" s="24">
        <f>IFERROR(V39/(V39+W39),0)</f>
        <v>0.73170731707317072</v>
      </c>
      <c r="AB38" s="24">
        <f>IFERROR(V39/(V39+V40),0)</f>
        <v>0.56603773584905659</v>
      </c>
      <c r="AC38" s="15">
        <f>(V39+W40)/(V39+W39+V40+W40)</f>
        <v>0.58536585365853655</v>
      </c>
      <c r="AD38" s="6"/>
    </row>
    <row r="39" spans="1:30" ht="15.75" customHeight="1" x14ac:dyDescent="0.2">
      <c r="B39" s="25">
        <v>29</v>
      </c>
      <c r="C39" s="25">
        <v>12</v>
      </c>
      <c r="F39" s="11" t="s">
        <v>19</v>
      </c>
      <c r="G39" s="21">
        <f>IFERROR(C40/(B40+C40),0)</f>
        <v>0.65853658536585369</v>
      </c>
      <c r="H39" s="21">
        <f>IFERROR(C40/(C39+C40),0)</f>
        <v>0.69230769230769229</v>
      </c>
      <c r="J39" s="26"/>
      <c r="L39" s="25">
        <v>26</v>
      </c>
      <c r="M39" s="25">
        <v>15</v>
      </c>
      <c r="P39" s="11" t="s">
        <v>19</v>
      </c>
      <c r="Q39" s="21">
        <f>IFERROR(M40/(L40+M40),0)</f>
        <v>0.53658536585365857</v>
      </c>
      <c r="R39" s="21">
        <f>IFERROR(M40/(M39+M40),0)</f>
        <v>0.59459459459459463</v>
      </c>
      <c r="T39" s="26"/>
      <c r="U39" s="23"/>
      <c r="V39" s="25">
        <v>30</v>
      </c>
      <c r="W39" s="25">
        <v>11</v>
      </c>
      <c r="X39" s="4"/>
      <c r="Y39" s="27"/>
      <c r="Z39" s="15" t="s">
        <v>19</v>
      </c>
      <c r="AA39" s="24">
        <f>IFERROR(W40/(V40+W40),0)</f>
        <v>0.43902439024390244</v>
      </c>
      <c r="AB39" s="24">
        <f>IFERROR(W40/(W39+W40),0)</f>
        <v>0.62068965517241381</v>
      </c>
      <c r="AC39" s="4"/>
      <c r="AD39" s="6"/>
    </row>
    <row r="40" spans="1:30" ht="15.75" customHeight="1" x14ac:dyDescent="0.2">
      <c r="B40" s="25">
        <v>14</v>
      </c>
      <c r="C40" s="25">
        <v>27</v>
      </c>
      <c r="E40" s="28" t="s">
        <v>20</v>
      </c>
      <c r="F40" s="21"/>
      <c r="G40" s="21">
        <f t="shared" ref="G40:H40" si="12">AVERAGE(G38:G39)</f>
        <v>0.68292682926829262</v>
      </c>
      <c r="H40" s="21">
        <f t="shared" si="12"/>
        <v>0.68336314847942758</v>
      </c>
      <c r="J40" s="26"/>
      <c r="L40" s="25">
        <v>19</v>
      </c>
      <c r="M40" s="25">
        <v>22</v>
      </c>
      <c r="O40" s="28" t="s">
        <v>20</v>
      </c>
      <c r="P40" s="21"/>
      <c r="Q40" s="21">
        <f t="shared" ref="Q40:R40" si="13">AVERAGE(Q38:Q39)</f>
        <v>0.58536585365853666</v>
      </c>
      <c r="R40" s="21">
        <f t="shared" si="13"/>
        <v>0.58618618618618612</v>
      </c>
      <c r="T40" s="26"/>
      <c r="U40" s="23"/>
      <c r="V40" s="25">
        <v>23</v>
      </c>
      <c r="W40" s="25">
        <v>18</v>
      </c>
      <c r="X40" s="14"/>
      <c r="Y40" s="24" t="s">
        <v>20</v>
      </c>
      <c r="Z40" s="27"/>
      <c r="AA40" s="24">
        <f t="shared" ref="AA40:AB40" si="14">AVERAGE(AA38:AA39)</f>
        <v>0.58536585365853655</v>
      </c>
      <c r="AB40" s="24">
        <f t="shared" si="14"/>
        <v>0.5933636955107352</v>
      </c>
      <c r="AC40" s="4"/>
      <c r="AD40" s="6"/>
    </row>
    <row r="41" spans="1:30" ht="15.75" customHeight="1" x14ac:dyDescent="0.2">
      <c r="B41" s="1"/>
      <c r="C41" s="1"/>
      <c r="J41" s="26"/>
      <c r="L41" s="29"/>
      <c r="M41" s="29"/>
      <c r="T41" s="26"/>
      <c r="U41" s="4"/>
      <c r="V41" s="29"/>
      <c r="W41" s="29"/>
      <c r="X41" s="4"/>
      <c r="Y41" s="4"/>
      <c r="Z41" s="4"/>
      <c r="AA41" s="4"/>
      <c r="AB41" s="4"/>
      <c r="AC41" s="4"/>
      <c r="AD41" s="6"/>
    </row>
    <row r="42" spans="1:30" ht="15.75" customHeight="1" x14ac:dyDescent="0.2">
      <c r="A42" s="7" t="s">
        <v>25</v>
      </c>
      <c r="B42" s="1"/>
      <c r="C42" s="1"/>
      <c r="J42" s="26"/>
      <c r="K42" s="7" t="s">
        <v>25</v>
      </c>
      <c r="L42" s="29"/>
      <c r="M42" s="29"/>
      <c r="T42" s="26"/>
      <c r="U42" s="7" t="s">
        <v>25</v>
      </c>
      <c r="V42" s="29"/>
      <c r="W42" s="29"/>
      <c r="X42" s="4"/>
      <c r="Y42" s="4"/>
      <c r="Z42" s="9"/>
      <c r="AA42" s="9"/>
      <c r="AB42" s="9"/>
      <c r="AC42" s="9"/>
      <c r="AD42" s="6"/>
    </row>
    <row r="43" spans="1:30" ht="15.75" customHeight="1" x14ac:dyDescent="0.2">
      <c r="B43" s="1"/>
      <c r="C43" s="1"/>
      <c r="F43" s="11" t="s">
        <v>13</v>
      </c>
      <c r="G43" s="11" t="s">
        <v>14</v>
      </c>
      <c r="H43" s="11" t="s">
        <v>5</v>
      </c>
      <c r="I43" s="11" t="s">
        <v>6</v>
      </c>
      <c r="J43" s="26"/>
      <c r="L43" s="29"/>
      <c r="M43" s="29"/>
      <c r="P43" s="11" t="s">
        <v>13</v>
      </c>
      <c r="Q43" s="11" t="s">
        <v>14</v>
      </c>
      <c r="R43" s="11" t="s">
        <v>5</v>
      </c>
      <c r="S43" s="11" t="s">
        <v>6</v>
      </c>
      <c r="T43" s="26"/>
      <c r="U43" s="4"/>
      <c r="V43" s="29"/>
      <c r="W43" s="29"/>
      <c r="X43" s="4"/>
      <c r="Y43" s="14"/>
      <c r="Z43" s="15" t="s">
        <v>13</v>
      </c>
      <c r="AA43" s="15" t="s">
        <v>14</v>
      </c>
      <c r="AB43" s="15" t="s">
        <v>5</v>
      </c>
      <c r="AC43" s="15" t="s">
        <v>6</v>
      </c>
      <c r="AD43" s="6"/>
    </row>
    <row r="44" spans="1:30" ht="15.75" customHeight="1" x14ac:dyDescent="0.2">
      <c r="B44" s="16" t="s">
        <v>15</v>
      </c>
      <c r="C44" s="16" t="s">
        <v>16</v>
      </c>
      <c r="F44" s="18" t="s">
        <v>17</v>
      </c>
      <c r="G44" s="21">
        <f>IFERROR(B45/(B45+C45),0)</f>
        <v>0.70731707317073167</v>
      </c>
      <c r="H44" s="21">
        <f>IFERROR(B45/(B45+B46),0)</f>
        <v>0.59183673469387754</v>
      </c>
      <c r="I44" s="21">
        <f>(B45+C46)/(B45+C45+B46+C46)</f>
        <v>0.6097560975609756</v>
      </c>
      <c r="J44" s="26"/>
      <c r="L44" s="17" t="s">
        <v>15</v>
      </c>
      <c r="M44" s="17" t="s">
        <v>16</v>
      </c>
      <c r="P44" s="18" t="s">
        <v>17</v>
      </c>
      <c r="Q44" s="21">
        <f>IFERROR(L45/(L45+M45),0)</f>
        <v>0.65853658536585369</v>
      </c>
      <c r="R44" s="21">
        <f>IFERROR(L45/(L45+L46),0)</f>
        <v>0.5625</v>
      </c>
      <c r="S44" s="21">
        <f>(L45+M46)/(L45+M45+L46+M46)</f>
        <v>0.57317073170731703</v>
      </c>
      <c r="T44" s="26"/>
      <c r="U44" s="23"/>
      <c r="V44" s="17" t="s">
        <v>15</v>
      </c>
      <c r="W44" s="17" t="s">
        <v>16</v>
      </c>
      <c r="X44" s="4"/>
      <c r="Y44" s="14"/>
      <c r="Z44" s="15" t="s">
        <v>17</v>
      </c>
      <c r="AA44" s="24">
        <f>IFERROR(V45/(V45+W45),0)</f>
        <v>0.75609756097560976</v>
      </c>
      <c r="AB44" s="24">
        <f>IFERROR(V45/(V45+V46),0)</f>
        <v>0.58490566037735847</v>
      </c>
      <c r="AC44" s="15">
        <f>(V45+W46)/(V45+W45+V46+W46)</f>
        <v>0.6097560975609756</v>
      </c>
      <c r="AD44" s="6"/>
    </row>
    <row r="45" spans="1:30" ht="15.75" customHeight="1" x14ac:dyDescent="0.2">
      <c r="B45" s="25">
        <v>29</v>
      </c>
      <c r="C45" s="25">
        <v>12</v>
      </c>
      <c r="F45" s="11" t="s">
        <v>19</v>
      </c>
      <c r="G45" s="21">
        <f>IFERROR(C46/(B46+C46),0)</f>
        <v>0.51219512195121952</v>
      </c>
      <c r="H45" s="21">
        <f>IFERROR(C46/(C45+C46),0)</f>
        <v>0.63636363636363635</v>
      </c>
      <c r="J45" s="26"/>
      <c r="L45" s="25">
        <v>27</v>
      </c>
      <c r="M45" s="25">
        <v>14</v>
      </c>
      <c r="P45" s="11" t="s">
        <v>19</v>
      </c>
      <c r="Q45" s="21">
        <f>IFERROR(M46/(L46+M46),0)</f>
        <v>0.48780487804878048</v>
      </c>
      <c r="R45" s="21">
        <f>IFERROR(M46/(M45+M46),0)</f>
        <v>0.58823529411764708</v>
      </c>
      <c r="T45" s="26"/>
      <c r="U45" s="23"/>
      <c r="V45" s="25">
        <v>31</v>
      </c>
      <c r="W45" s="25">
        <v>10</v>
      </c>
      <c r="X45" s="4"/>
      <c r="Y45" s="27"/>
      <c r="Z45" s="15" t="s">
        <v>19</v>
      </c>
      <c r="AA45" s="24">
        <f>IFERROR(W46/(V46+W46),0)</f>
        <v>0.46341463414634149</v>
      </c>
      <c r="AB45" s="24">
        <f>IFERROR(W46/(W45+W46),0)</f>
        <v>0.65517241379310343</v>
      </c>
      <c r="AC45" s="4"/>
      <c r="AD45" s="6"/>
    </row>
    <row r="46" spans="1:30" ht="15.75" customHeight="1" x14ac:dyDescent="0.2">
      <c r="B46" s="25">
        <v>20</v>
      </c>
      <c r="C46" s="25">
        <v>21</v>
      </c>
      <c r="E46" s="28" t="s">
        <v>20</v>
      </c>
      <c r="F46" s="21"/>
      <c r="G46" s="21">
        <f t="shared" ref="G46:H46" si="15">AVERAGE(G44:G45)</f>
        <v>0.6097560975609756</v>
      </c>
      <c r="H46" s="21">
        <f t="shared" si="15"/>
        <v>0.61410018552875689</v>
      </c>
      <c r="J46" s="26"/>
      <c r="L46" s="25">
        <v>21</v>
      </c>
      <c r="M46" s="25">
        <v>20</v>
      </c>
      <c r="O46" s="28" t="s">
        <v>20</v>
      </c>
      <c r="P46" s="21"/>
      <c r="Q46" s="21">
        <f t="shared" ref="Q46:R46" si="16">AVERAGE(Q44:Q45)</f>
        <v>0.57317073170731714</v>
      </c>
      <c r="R46" s="21">
        <f t="shared" si="16"/>
        <v>0.57536764705882359</v>
      </c>
      <c r="T46" s="26"/>
      <c r="U46" s="23"/>
      <c r="V46" s="25">
        <v>22</v>
      </c>
      <c r="W46" s="25">
        <v>19</v>
      </c>
      <c r="X46" s="14"/>
      <c r="Y46" s="24" t="s">
        <v>20</v>
      </c>
      <c r="Z46" s="27"/>
      <c r="AA46" s="24">
        <f t="shared" ref="AA46:AB46" si="17">AVERAGE(AA44:AA45)</f>
        <v>0.6097560975609756</v>
      </c>
      <c r="AB46" s="24">
        <f t="shared" si="17"/>
        <v>0.62003903708523089</v>
      </c>
      <c r="AC46" s="4"/>
      <c r="AD46" s="6"/>
    </row>
    <row r="47" spans="1:30" ht="15.75" customHeight="1" x14ac:dyDescent="0.2">
      <c r="B47" s="1"/>
      <c r="C47" s="1"/>
      <c r="J47" s="26"/>
      <c r="L47" s="29"/>
      <c r="M47" s="29"/>
      <c r="T47" s="26"/>
      <c r="U47" s="4"/>
      <c r="V47" s="29"/>
      <c r="W47" s="29"/>
      <c r="X47" s="4"/>
      <c r="Y47" s="4"/>
      <c r="Z47" s="4"/>
      <c r="AA47" s="4"/>
      <c r="AB47" s="4"/>
      <c r="AC47" s="4"/>
      <c r="AD47" s="6"/>
    </row>
    <row r="48" spans="1:30" ht="15.75" customHeight="1" x14ac:dyDescent="0.2">
      <c r="A48" s="7" t="s">
        <v>26</v>
      </c>
      <c r="B48" s="1"/>
      <c r="C48" s="1"/>
      <c r="J48" s="26"/>
      <c r="K48" s="7" t="s">
        <v>26</v>
      </c>
      <c r="L48" s="29"/>
      <c r="M48" s="29"/>
      <c r="T48" s="26"/>
      <c r="U48" s="7" t="s">
        <v>26</v>
      </c>
      <c r="V48" s="29"/>
      <c r="W48" s="29"/>
      <c r="X48" s="4"/>
      <c r="Y48" s="4"/>
      <c r="Z48" s="9"/>
      <c r="AA48" s="9"/>
      <c r="AB48" s="9"/>
      <c r="AC48" s="9"/>
      <c r="AD48" s="6"/>
    </row>
    <row r="49" spans="1:30" ht="15.75" customHeight="1" x14ac:dyDescent="0.2">
      <c r="B49" s="1"/>
      <c r="C49" s="1"/>
      <c r="F49" s="11" t="s">
        <v>13</v>
      </c>
      <c r="G49" s="11" t="s">
        <v>14</v>
      </c>
      <c r="H49" s="11" t="s">
        <v>5</v>
      </c>
      <c r="I49" s="11" t="s">
        <v>6</v>
      </c>
      <c r="J49" s="26"/>
      <c r="L49" s="29"/>
      <c r="M49" s="29"/>
      <c r="P49" s="11" t="s">
        <v>13</v>
      </c>
      <c r="Q49" s="11" t="s">
        <v>14</v>
      </c>
      <c r="R49" s="11" t="s">
        <v>5</v>
      </c>
      <c r="S49" s="11" t="s">
        <v>6</v>
      </c>
      <c r="T49" s="26"/>
      <c r="U49" s="4"/>
      <c r="V49" s="29"/>
      <c r="W49" s="29"/>
      <c r="X49" s="4"/>
      <c r="Y49" s="14"/>
      <c r="Z49" s="15" t="s">
        <v>13</v>
      </c>
      <c r="AA49" s="15" t="s">
        <v>14</v>
      </c>
      <c r="AB49" s="15" t="s">
        <v>5</v>
      </c>
      <c r="AC49" s="15" t="s">
        <v>6</v>
      </c>
      <c r="AD49" s="6"/>
    </row>
    <row r="50" spans="1:30" ht="15.75" customHeight="1" x14ac:dyDescent="0.2">
      <c r="B50" s="16" t="s">
        <v>15</v>
      </c>
      <c r="C50" s="16" t="s">
        <v>16</v>
      </c>
      <c r="F50" s="18" t="s">
        <v>17</v>
      </c>
      <c r="G50" s="21">
        <f>IFERROR(B51/(B51+C51),0)</f>
        <v>0.65853658536585369</v>
      </c>
      <c r="H50" s="21">
        <f>IFERROR(B51/(B51+B52),0)</f>
        <v>0.65853658536585369</v>
      </c>
      <c r="I50" s="21">
        <f>(B51+C52)/(B51+C51+B52+C52)</f>
        <v>0.65853658536585369</v>
      </c>
      <c r="J50" s="26"/>
      <c r="L50" s="17" t="s">
        <v>15</v>
      </c>
      <c r="M50" s="17" t="s">
        <v>16</v>
      </c>
      <c r="P50" s="18" t="s">
        <v>17</v>
      </c>
      <c r="Q50" s="21">
        <f>IFERROR(L51/(L51+M51),0)</f>
        <v>0.70731707317073167</v>
      </c>
      <c r="R50" s="21">
        <f>IFERROR(L51/(L51+L52),0)</f>
        <v>0.64444444444444449</v>
      </c>
      <c r="S50" s="21">
        <f>(L51+M52)/(L51+M51+L52+M52)</f>
        <v>0.65853658536585369</v>
      </c>
      <c r="T50" s="26"/>
      <c r="U50" s="23"/>
      <c r="V50" s="17" t="s">
        <v>15</v>
      </c>
      <c r="W50" s="17" t="s">
        <v>16</v>
      </c>
      <c r="X50" s="4"/>
      <c r="Y50" s="14"/>
      <c r="Z50" s="15" t="s">
        <v>17</v>
      </c>
      <c r="AA50" s="24">
        <f>IFERROR(V51/(V51+W51),0)</f>
        <v>0.75609756097560976</v>
      </c>
      <c r="AB50" s="24">
        <f>IFERROR(V51/(V51+V52),0)</f>
        <v>0.65957446808510634</v>
      </c>
      <c r="AC50" s="15">
        <f>(V51+W52)/(V51+W51+V52+W52)</f>
        <v>0.68292682926829273</v>
      </c>
      <c r="AD50" s="6"/>
    </row>
    <row r="51" spans="1:30" ht="15.75" customHeight="1" x14ac:dyDescent="0.2">
      <c r="B51" s="25">
        <v>27</v>
      </c>
      <c r="C51" s="25">
        <v>14</v>
      </c>
      <c r="F51" s="11" t="s">
        <v>19</v>
      </c>
      <c r="G51" s="21">
        <f>IFERROR(C52/(B52+C52),0)</f>
        <v>0.65853658536585369</v>
      </c>
      <c r="H51" s="21">
        <f>IFERROR(C52/(C51+C52),0)</f>
        <v>0.65853658536585369</v>
      </c>
      <c r="J51" s="26"/>
      <c r="L51" s="25">
        <v>29</v>
      </c>
      <c r="M51" s="25">
        <v>12</v>
      </c>
      <c r="P51" s="11" t="s">
        <v>19</v>
      </c>
      <c r="Q51" s="21">
        <f>IFERROR(M52/(L52+M52),0)</f>
        <v>0.6097560975609756</v>
      </c>
      <c r="R51" s="21">
        <f>IFERROR(M52/(M51+M52),0)</f>
        <v>0.67567567567567566</v>
      </c>
      <c r="T51" s="26"/>
      <c r="U51" s="23"/>
      <c r="V51" s="25">
        <v>31</v>
      </c>
      <c r="W51" s="25">
        <v>10</v>
      </c>
      <c r="X51" s="4"/>
      <c r="Y51" s="27"/>
      <c r="Z51" s="15" t="s">
        <v>19</v>
      </c>
      <c r="AA51" s="24">
        <f>IFERROR(W52/(V52+W52),0)</f>
        <v>0.6097560975609756</v>
      </c>
      <c r="AB51" s="24">
        <f>IFERROR(W52/(W51+W52),0)</f>
        <v>0.7142857142857143</v>
      </c>
      <c r="AC51" s="4"/>
      <c r="AD51" s="6"/>
    </row>
    <row r="52" spans="1:30" ht="15.75" customHeight="1" x14ac:dyDescent="0.2">
      <c r="B52" s="25">
        <v>14</v>
      </c>
      <c r="C52" s="25">
        <v>27</v>
      </c>
      <c r="E52" s="28" t="s">
        <v>20</v>
      </c>
      <c r="F52" s="21"/>
      <c r="G52" s="21">
        <f t="shared" ref="G52:H52" si="18">AVERAGE(G50:G51)</f>
        <v>0.65853658536585369</v>
      </c>
      <c r="H52" s="21">
        <f t="shared" si="18"/>
        <v>0.65853658536585369</v>
      </c>
      <c r="J52" s="26"/>
      <c r="L52" s="25">
        <v>16</v>
      </c>
      <c r="M52" s="25">
        <v>25</v>
      </c>
      <c r="O52" s="28" t="s">
        <v>20</v>
      </c>
      <c r="P52" s="21"/>
      <c r="Q52" s="21">
        <f t="shared" ref="Q52:R52" si="19">AVERAGE(Q50:Q51)</f>
        <v>0.65853658536585358</v>
      </c>
      <c r="R52" s="21">
        <f t="shared" si="19"/>
        <v>0.66006006006006013</v>
      </c>
      <c r="T52" s="26"/>
      <c r="U52" s="23"/>
      <c r="V52" s="25">
        <v>16</v>
      </c>
      <c r="W52" s="25">
        <v>25</v>
      </c>
      <c r="X52" s="14"/>
      <c r="Y52" s="24" t="s">
        <v>20</v>
      </c>
      <c r="Z52" s="27"/>
      <c r="AA52" s="24">
        <f t="shared" ref="AA52:AB52" si="20">AVERAGE(AA50:AA51)</f>
        <v>0.68292682926829262</v>
      </c>
      <c r="AB52" s="24">
        <f t="shared" si="20"/>
        <v>0.68693009118541037</v>
      </c>
      <c r="AC52" s="4"/>
      <c r="AD52" s="6"/>
    </row>
    <row r="53" spans="1:30" ht="15.75" customHeight="1" x14ac:dyDescent="0.2">
      <c r="B53" s="1"/>
      <c r="C53" s="1"/>
      <c r="E53" s="4"/>
      <c r="F53" s="4"/>
      <c r="G53" s="4"/>
      <c r="H53" s="4"/>
      <c r="I53" s="4"/>
      <c r="J53" s="26"/>
      <c r="L53" s="29"/>
      <c r="M53" s="29"/>
      <c r="O53" s="4"/>
      <c r="P53" s="4"/>
      <c r="Q53" s="4"/>
      <c r="R53" s="4"/>
      <c r="S53" s="4"/>
      <c r="T53" s="26"/>
      <c r="U53" s="4"/>
      <c r="V53" s="29"/>
      <c r="W53" s="29"/>
      <c r="X53" s="4"/>
      <c r="Y53" s="4"/>
      <c r="Z53" s="4"/>
      <c r="AA53" s="4"/>
      <c r="AB53" s="4"/>
      <c r="AC53" s="4"/>
      <c r="AD53" s="6"/>
    </row>
    <row r="54" spans="1:30" ht="15.75" customHeight="1" x14ac:dyDescent="0.2">
      <c r="A54" s="7" t="s">
        <v>27</v>
      </c>
      <c r="B54" s="1"/>
      <c r="C54" s="1"/>
      <c r="E54" s="4"/>
      <c r="F54" s="4"/>
      <c r="G54" s="4"/>
      <c r="H54" s="4"/>
      <c r="I54" s="4"/>
      <c r="J54" s="26"/>
      <c r="K54" s="7" t="s">
        <v>27</v>
      </c>
      <c r="L54" s="29"/>
      <c r="M54" s="29"/>
      <c r="O54" s="4"/>
      <c r="P54" s="4"/>
      <c r="Q54" s="4"/>
      <c r="R54" s="4"/>
      <c r="S54" s="4"/>
      <c r="T54" s="26"/>
      <c r="U54" s="7" t="s">
        <v>27</v>
      </c>
      <c r="V54" s="29"/>
      <c r="W54" s="29"/>
      <c r="X54" s="4"/>
      <c r="Y54" s="4"/>
      <c r="Z54" s="9"/>
      <c r="AA54" s="9"/>
      <c r="AB54" s="9"/>
      <c r="AC54" s="9"/>
      <c r="AD54" s="6"/>
    </row>
    <row r="55" spans="1:30" ht="15.75" customHeight="1" x14ac:dyDescent="0.2">
      <c r="B55" s="1"/>
      <c r="C55" s="1"/>
      <c r="F55" s="11" t="s">
        <v>13</v>
      </c>
      <c r="G55" s="11" t="s">
        <v>14</v>
      </c>
      <c r="H55" s="11" t="s">
        <v>5</v>
      </c>
      <c r="I55" s="11" t="s">
        <v>6</v>
      </c>
      <c r="J55" s="26"/>
      <c r="L55" s="29"/>
      <c r="M55" s="29"/>
      <c r="P55" s="11" t="s">
        <v>13</v>
      </c>
      <c r="Q55" s="11" t="s">
        <v>14</v>
      </c>
      <c r="R55" s="11" t="s">
        <v>5</v>
      </c>
      <c r="S55" s="11" t="s">
        <v>6</v>
      </c>
      <c r="T55" s="26"/>
      <c r="U55" s="4"/>
      <c r="V55" s="29"/>
      <c r="W55" s="29"/>
      <c r="X55" s="4"/>
      <c r="Y55" s="14"/>
      <c r="Z55" s="15" t="s">
        <v>13</v>
      </c>
      <c r="AA55" s="15" t="s">
        <v>14</v>
      </c>
      <c r="AB55" s="15" t="s">
        <v>5</v>
      </c>
      <c r="AC55" s="15" t="s">
        <v>6</v>
      </c>
      <c r="AD55" s="6"/>
    </row>
    <row r="56" spans="1:30" ht="15.75" customHeight="1" x14ac:dyDescent="0.2">
      <c r="B56" s="16" t="s">
        <v>15</v>
      </c>
      <c r="C56" s="16" t="s">
        <v>16</v>
      </c>
      <c r="F56" s="18" t="s">
        <v>17</v>
      </c>
      <c r="G56" s="21">
        <f>IFERROR(B57/(B57+C57),0)</f>
        <v>0.75609756097560976</v>
      </c>
      <c r="H56" s="21">
        <f>IFERROR(B57/(B57+B58),0)</f>
        <v>0.65957446808510634</v>
      </c>
      <c r="I56" s="21">
        <f>(B57+C58)/(B57+C57+B58+C58)</f>
        <v>0.68292682926829273</v>
      </c>
      <c r="J56" s="26"/>
      <c r="L56" s="17" t="s">
        <v>15</v>
      </c>
      <c r="M56" s="17" t="s">
        <v>16</v>
      </c>
      <c r="P56" s="18" t="s">
        <v>17</v>
      </c>
      <c r="Q56" s="21">
        <f>IFERROR(L57/(L57+M57),0)</f>
        <v>0.70731707317073167</v>
      </c>
      <c r="R56" s="21">
        <f>IFERROR(L57/(L57+L58),0)</f>
        <v>0.65909090909090906</v>
      </c>
      <c r="S56" s="21">
        <f>(L57+M58)/(L57+M57+L58+M58)</f>
        <v>0.67073170731707321</v>
      </c>
      <c r="T56" s="26"/>
      <c r="U56" s="23"/>
      <c r="V56" s="17" t="s">
        <v>15</v>
      </c>
      <c r="W56" s="17" t="s">
        <v>16</v>
      </c>
      <c r="X56" s="4"/>
      <c r="Y56" s="14"/>
      <c r="Z56" s="15" t="s">
        <v>17</v>
      </c>
      <c r="AA56" s="24">
        <f>IFERROR(V57/(V57+W57),0)</f>
        <v>0.70731707317073167</v>
      </c>
      <c r="AB56" s="24">
        <f>IFERROR(V57/(V57+V58),0)</f>
        <v>0.65909090909090906</v>
      </c>
      <c r="AC56" s="15">
        <f>(V57+W58)/(V57+W57+V58+W58)</f>
        <v>0.67073170731707321</v>
      </c>
      <c r="AD56" s="6"/>
    </row>
    <row r="57" spans="1:30" ht="15.75" customHeight="1" x14ac:dyDescent="0.2">
      <c r="B57" s="25">
        <v>31</v>
      </c>
      <c r="C57" s="25">
        <v>10</v>
      </c>
      <c r="F57" s="11" t="s">
        <v>19</v>
      </c>
      <c r="G57" s="21">
        <f>IFERROR(C58/(B58+C58),0)</f>
        <v>0.6097560975609756</v>
      </c>
      <c r="H57" s="21">
        <f>IFERROR(C58/(C57+C58),0)</f>
        <v>0.7142857142857143</v>
      </c>
      <c r="J57" s="26"/>
      <c r="L57" s="25">
        <v>29</v>
      </c>
      <c r="M57" s="25">
        <v>12</v>
      </c>
      <c r="P57" s="11" t="s">
        <v>19</v>
      </c>
      <c r="Q57" s="21">
        <f>IFERROR(M58/(L58+M58),0)</f>
        <v>0.63414634146341464</v>
      </c>
      <c r="R57" s="21">
        <f>IFERROR(M58/(M57+M58),0)</f>
        <v>0.68421052631578949</v>
      </c>
      <c r="T57" s="26"/>
      <c r="U57" s="23"/>
      <c r="V57" s="25">
        <v>29</v>
      </c>
      <c r="W57" s="25">
        <v>12</v>
      </c>
      <c r="X57" s="4"/>
      <c r="Y57" s="27"/>
      <c r="Z57" s="15" t="s">
        <v>19</v>
      </c>
      <c r="AA57" s="24">
        <f>IFERROR(W58/(V58+W58),0)</f>
        <v>0.63414634146341464</v>
      </c>
      <c r="AB57" s="24">
        <f>IFERROR(W58/(W57+W58),0)</f>
        <v>0.68421052631578949</v>
      </c>
      <c r="AC57" s="4"/>
      <c r="AD57" s="6"/>
    </row>
    <row r="58" spans="1:30" ht="15.75" customHeight="1" x14ac:dyDescent="0.2">
      <c r="B58" s="25">
        <v>16</v>
      </c>
      <c r="C58" s="25">
        <v>25</v>
      </c>
      <c r="E58" s="28" t="s">
        <v>20</v>
      </c>
      <c r="F58" s="21"/>
      <c r="G58" s="21">
        <f t="shared" ref="G58:H58" si="21">AVERAGE(G56:G57)</f>
        <v>0.68292682926829262</v>
      </c>
      <c r="H58" s="21">
        <f t="shared" si="21"/>
        <v>0.68693009118541037</v>
      </c>
      <c r="J58" s="26"/>
      <c r="L58" s="25">
        <v>15</v>
      </c>
      <c r="M58" s="25">
        <v>26</v>
      </c>
      <c r="O58" s="28" t="s">
        <v>20</v>
      </c>
      <c r="P58" s="21"/>
      <c r="Q58" s="21">
        <f t="shared" ref="Q58:R58" si="22">AVERAGE(Q56:Q57)</f>
        <v>0.6707317073170731</v>
      </c>
      <c r="R58" s="21">
        <f t="shared" si="22"/>
        <v>0.67165071770334928</v>
      </c>
      <c r="T58" s="26"/>
      <c r="U58" s="23"/>
      <c r="V58" s="25">
        <v>15</v>
      </c>
      <c r="W58" s="25">
        <v>26</v>
      </c>
      <c r="X58" s="14"/>
      <c r="Y58" s="24" t="s">
        <v>20</v>
      </c>
      <c r="Z58" s="27"/>
      <c r="AA58" s="24">
        <f t="shared" ref="AA58:AB58" si="23">AVERAGE(AA56:AA57)</f>
        <v>0.6707317073170731</v>
      </c>
      <c r="AB58" s="24">
        <f t="shared" si="23"/>
        <v>0.67165071770334928</v>
      </c>
      <c r="AC58" s="4"/>
      <c r="AD58" s="6"/>
    </row>
    <row r="59" spans="1:30" ht="15.75" customHeight="1" x14ac:dyDescent="0.2">
      <c r="B59" s="1"/>
      <c r="C59" s="1"/>
      <c r="E59" s="4"/>
      <c r="F59" s="4"/>
      <c r="G59" s="4"/>
      <c r="H59" s="4"/>
      <c r="I59" s="4"/>
      <c r="J59" s="26"/>
      <c r="L59" s="29"/>
      <c r="M59" s="29"/>
      <c r="O59" s="4"/>
      <c r="P59" s="4"/>
      <c r="Q59" s="4"/>
      <c r="R59" s="4"/>
      <c r="S59" s="4"/>
      <c r="T59" s="26"/>
      <c r="U59" s="4"/>
      <c r="V59" s="29"/>
      <c r="W59" s="29"/>
      <c r="X59" s="4"/>
      <c r="Y59" s="4"/>
      <c r="Z59" s="4"/>
      <c r="AA59" s="4"/>
      <c r="AB59" s="4"/>
      <c r="AC59" s="4"/>
      <c r="AD59" s="6"/>
    </row>
    <row r="60" spans="1:30" ht="15.75" customHeight="1" x14ac:dyDescent="0.2">
      <c r="A60" s="7" t="s">
        <v>28</v>
      </c>
      <c r="B60" s="1"/>
      <c r="C60" s="1"/>
      <c r="E60" s="4"/>
      <c r="F60" s="4"/>
      <c r="G60" s="4"/>
      <c r="H60" s="4"/>
      <c r="I60" s="4"/>
      <c r="J60" s="26"/>
      <c r="K60" s="7" t="s">
        <v>28</v>
      </c>
      <c r="L60" s="29"/>
      <c r="M60" s="29"/>
      <c r="O60" s="4"/>
      <c r="P60" s="4"/>
      <c r="Q60" s="4"/>
      <c r="R60" s="4"/>
      <c r="S60" s="4"/>
      <c r="T60" s="26"/>
      <c r="U60" s="7" t="s">
        <v>28</v>
      </c>
      <c r="V60" s="29"/>
      <c r="W60" s="29"/>
      <c r="X60" s="4"/>
      <c r="Y60" s="4"/>
      <c r="Z60" s="9"/>
      <c r="AA60" s="9"/>
      <c r="AB60" s="9"/>
      <c r="AC60" s="9"/>
      <c r="AD60" s="6"/>
    </row>
    <row r="61" spans="1:30" ht="15.75" customHeight="1" x14ac:dyDescent="0.2">
      <c r="B61" s="1"/>
      <c r="C61" s="1"/>
      <c r="F61" s="11" t="s">
        <v>13</v>
      </c>
      <c r="G61" s="11" t="s">
        <v>14</v>
      </c>
      <c r="H61" s="11" t="s">
        <v>5</v>
      </c>
      <c r="I61" s="11" t="s">
        <v>6</v>
      </c>
      <c r="J61" s="26"/>
      <c r="L61" s="29"/>
      <c r="M61" s="29"/>
      <c r="P61" s="11" t="s">
        <v>13</v>
      </c>
      <c r="Q61" s="11" t="s">
        <v>14</v>
      </c>
      <c r="R61" s="11" t="s">
        <v>5</v>
      </c>
      <c r="S61" s="11" t="s">
        <v>6</v>
      </c>
      <c r="T61" s="26"/>
      <c r="U61" s="4"/>
      <c r="V61" s="29"/>
      <c r="W61" s="29"/>
      <c r="X61" s="4"/>
      <c r="Y61" s="14"/>
      <c r="Z61" s="15" t="s">
        <v>13</v>
      </c>
      <c r="AA61" s="15" t="s">
        <v>14</v>
      </c>
      <c r="AB61" s="15" t="s">
        <v>5</v>
      </c>
      <c r="AC61" s="15" t="s">
        <v>6</v>
      </c>
      <c r="AD61" s="6"/>
    </row>
    <row r="62" spans="1:30" ht="15.75" customHeight="1" x14ac:dyDescent="0.2">
      <c r="B62" s="16" t="s">
        <v>15</v>
      </c>
      <c r="C62" s="16" t="s">
        <v>16</v>
      </c>
      <c r="F62" s="18" t="s">
        <v>17</v>
      </c>
      <c r="G62" s="21">
        <f>IFERROR(B63/(B63+C63),0)</f>
        <v>0.80487804878048785</v>
      </c>
      <c r="H62" s="21">
        <f>IFERROR(B63/(B63+B64),0)</f>
        <v>0.57894736842105265</v>
      </c>
      <c r="I62" s="21">
        <f>(B63+C64)/(B63+C63+B64+C64)</f>
        <v>0.6097560975609756</v>
      </c>
      <c r="J62" s="26"/>
      <c r="L62" s="17" t="s">
        <v>15</v>
      </c>
      <c r="M62" s="17" t="s">
        <v>16</v>
      </c>
      <c r="P62" s="18" t="s">
        <v>17</v>
      </c>
      <c r="Q62" s="21">
        <f>IFERROR(L63/(L63+M63),0)</f>
        <v>0.63414634146341464</v>
      </c>
      <c r="R62" s="21">
        <f>IFERROR(L63/(L63+L64),0)</f>
        <v>0.60465116279069764</v>
      </c>
      <c r="S62" s="21">
        <f>(L63+M64)/(L63+M63+L64+M64)</f>
        <v>0.6097560975609756</v>
      </c>
      <c r="T62" s="26"/>
      <c r="U62" s="23"/>
      <c r="V62" s="17" t="s">
        <v>15</v>
      </c>
      <c r="W62" s="17" t="s">
        <v>16</v>
      </c>
      <c r="X62" s="4"/>
      <c r="Y62" s="14"/>
      <c r="Z62" s="15" t="s">
        <v>17</v>
      </c>
      <c r="AA62" s="24">
        <f>IFERROR(V63/(V63+W63),0)</f>
        <v>0.70731707317073167</v>
      </c>
      <c r="AB62" s="24">
        <f>IFERROR(V63/(V63+V64),0)</f>
        <v>0.64444444444444449</v>
      </c>
      <c r="AC62" s="15">
        <f>(V63+W64)/(V63+W63+V64+W64)</f>
        <v>0.65853658536585369</v>
      </c>
      <c r="AD62" s="6"/>
    </row>
    <row r="63" spans="1:30" ht="15.75" customHeight="1" x14ac:dyDescent="0.2">
      <c r="B63" s="25">
        <v>33</v>
      </c>
      <c r="C63" s="25">
        <v>8</v>
      </c>
      <c r="F63" s="11" t="s">
        <v>19</v>
      </c>
      <c r="G63" s="21">
        <f>IFERROR(C64/(B64+C64),0)</f>
        <v>0.41463414634146339</v>
      </c>
      <c r="H63" s="21">
        <f>IFERROR(C64/(C63+C64),0)</f>
        <v>0.68</v>
      </c>
      <c r="J63" s="26"/>
      <c r="L63" s="25">
        <v>26</v>
      </c>
      <c r="M63" s="25">
        <v>15</v>
      </c>
      <c r="P63" s="11" t="s">
        <v>19</v>
      </c>
      <c r="Q63" s="21">
        <f>IFERROR(M64/(L64+M64),0)</f>
        <v>0.58536585365853655</v>
      </c>
      <c r="R63" s="21">
        <f>IFERROR(M64/(M63+M64),0)</f>
        <v>0.61538461538461542</v>
      </c>
      <c r="T63" s="26"/>
      <c r="U63" s="23"/>
      <c r="V63" s="25">
        <v>29</v>
      </c>
      <c r="W63" s="25">
        <v>12</v>
      </c>
      <c r="X63" s="4"/>
      <c r="Y63" s="27"/>
      <c r="Z63" s="15" t="s">
        <v>19</v>
      </c>
      <c r="AA63" s="24">
        <f>IFERROR(W64/(V64+W64),0)</f>
        <v>0.6097560975609756</v>
      </c>
      <c r="AB63" s="24">
        <f>IFERROR(W64/(W63+W64),0)</f>
        <v>0.67567567567567566</v>
      </c>
      <c r="AC63" s="4"/>
      <c r="AD63" s="6"/>
    </row>
    <row r="64" spans="1:30" ht="15.75" customHeight="1" x14ac:dyDescent="0.2">
      <c r="B64" s="25">
        <v>24</v>
      </c>
      <c r="C64" s="25">
        <v>17</v>
      </c>
      <c r="E64" s="28" t="s">
        <v>20</v>
      </c>
      <c r="F64" s="21"/>
      <c r="G64" s="21">
        <f t="shared" ref="G64:H64" si="24">AVERAGE(G62:G63)</f>
        <v>0.6097560975609756</v>
      </c>
      <c r="H64" s="21">
        <f t="shared" si="24"/>
        <v>0.62947368421052641</v>
      </c>
      <c r="J64" s="26"/>
      <c r="L64" s="25">
        <v>17</v>
      </c>
      <c r="M64" s="25">
        <v>24</v>
      </c>
      <c r="O64" s="28" t="s">
        <v>20</v>
      </c>
      <c r="P64" s="21"/>
      <c r="Q64" s="21">
        <f t="shared" ref="Q64:R64" si="25">AVERAGE(Q62:Q63)</f>
        <v>0.6097560975609756</v>
      </c>
      <c r="R64" s="21">
        <f t="shared" si="25"/>
        <v>0.61001788908765653</v>
      </c>
      <c r="T64" s="26"/>
      <c r="U64" s="23"/>
      <c r="V64" s="25">
        <v>16</v>
      </c>
      <c r="W64" s="25">
        <v>25</v>
      </c>
      <c r="X64" s="14"/>
      <c r="Y64" s="24" t="s">
        <v>20</v>
      </c>
      <c r="Z64" s="27"/>
      <c r="AA64" s="24">
        <f t="shared" ref="AA64:AB64" si="26">AVERAGE(AA62:AA63)</f>
        <v>0.65853658536585358</v>
      </c>
      <c r="AB64" s="24">
        <f t="shared" si="26"/>
        <v>0.66006006006006013</v>
      </c>
      <c r="AC64" s="4"/>
      <c r="AD64" s="6"/>
    </row>
    <row r="65" spans="1:30" ht="15.75" customHeight="1" x14ac:dyDescent="0.2">
      <c r="B65" s="1"/>
      <c r="C65" s="1"/>
      <c r="E65" s="4"/>
      <c r="F65" s="4"/>
      <c r="G65" s="4"/>
      <c r="H65" s="4"/>
      <c r="I65" s="4"/>
      <c r="J65" s="26"/>
      <c r="L65" s="29"/>
      <c r="M65" s="29"/>
      <c r="O65" s="4"/>
      <c r="P65" s="4"/>
      <c r="Q65" s="4"/>
      <c r="R65" s="4"/>
      <c r="S65" s="4"/>
      <c r="T65" s="26"/>
      <c r="U65" s="4"/>
      <c r="V65" s="29"/>
      <c r="W65" s="29"/>
      <c r="X65" s="4"/>
      <c r="Y65" s="4"/>
      <c r="Z65" s="4"/>
      <c r="AA65" s="4"/>
      <c r="AB65" s="4"/>
      <c r="AC65" s="4"/>
      <c r="AD65" s="6"/>
    </row>
    <row r="66" spans="1:30" ht="15.75" customHeight="1" x14ac:dyDescent="0.2">
      <c r="A66" s="7" t="s">
        <v>29</v>
      </c>
      <c r="B66" s="1"/>
      <c r="C66" s="1"/>
      <c r="E66" s="4"/>
      <c r="F66" s="4"/>
      <c r="G66" s="4"/>
      <c r="H66" s="4"/>
      <c r="I66" s="4"/>
      <c r="J66" s="26"/>
      <c r="K66" s="7" t="s">
        <v>29</v>
      </c>
      <c r="L66" s="29"/>
      <c r="M66" s="29"/>
      <c r="O66" s="4"/>
      <c r="P66" s="4"/>
      <c r="Q66" s="4"/>
      <c r="R66" s="4"/>
      <c r="S66" s="4"/>
      <c r="T66" s="26"/>
      <c r="U66" s="7" t="s">
        <v>29</v>
      </c>
      <c r="V66" s="29"/>
      <c r="W66" s="29"/>
      <c r="X66" s="4"/>
      <c r="Y66" s="4"/>
      <c r="Z66" s="9"/>
      <c r="AA66" s="9"/>
      <c r="AB66" s="9"/>
      <c r="AC66" s="9"/>
      <c r="AD66" s="6"/>
    </row>
    <row r="67" spans="1:30" ht="15.75" customHeight="1" x14ac:dyDescent="0.2">
      <c r="B67" s="1"/>
      <c r="C67" s="1"/>
      <c r="F67" s="11" t="s">
        <v>13</v>
      </c>
      <c r="G67" s="11" t="s">
        <v>14</v>
      </c>
      <c r="H67" s="11" t="s">
        <v>5</v>
      </c>
      <c r="I67" s="11" t="s">
        <v>6</v>
      </c>
      <c r="J67" s="26"/>
      <c r="L67" s="29"/>
      <c r="M67" s="29"/>
      <c r="P67" s="11" t="s">
        <v>13</v>
      </c>
      <c r="Q67" s="11" t="s">
        <v>14</v>
      </c>
      <c r="R67" s="11" t="s">
        <v>5</v>
      </c>
      <c r="S67" s="11" t="s">
        <v>6</v>
      </c>
      <c r="T67" s="26"/>
      <c r="U67" s="4"/>
      <c r="V67" s="29"/>
      <c r="W67" s="29"/>
      <c r="X67" s="4"/>
      <c r="Y67" s="14"/>
      <c r="Z67" s="15" t="s">
        <v>13</v>
      </c>
      <c r="AA67" s="15" t="s">
        <v>14</v>
      </c>
      <c r="AB67" s="15" t="s">
        <v>5</v>
      </c>
      <c r="AC67" s="15" t="s">
        <v>6</v>
      </c>
      <c r="AD67" s="6"/>
    </row>
    <row r="68" spans="1:30" ht="15.75" customHeight="1" x14ac:dyDescent="0.2">
      <c r="B68" s="16" t="s">
        <v>15</v>
      </c>
      <c r="C68" s="16" t="s">
        <v>16</v>
      </c>
      <c r="F68" s="18" t="s">
        <v>17</v>
      </c>
      <c r="G68" s="21">
        <f>IFERROR(B69/(B69+C69),0)</f>
        <v>0.73170731707317072</v>
      </c>
      <c r="H68" s="21">
        <f>IFERROR(B69/(B69+B70),0)</f>
        <v>0.68181818181818177</v>
      </c>
      <c r="I68" s="21">
        <f>(B69+C70)/(B69+C69+B70+C70)</f>
        <v>0.69512195121951215</v>
      </c>
      <c r="J68" s="26"/>
      <c r="L68" s="17" t="s">
        <v>15</v>
      </c>
      <c r="M68" s="17" t="s">
        <v>16</v>
      </c>
      <c r="P68" s="18" t="s">
        <v>17</v>
      </c>
      <c r="Q68" s="21">
        <f>IFERROR(L69/(L69+M69),0)</f>
        <v>0.68292682926829273</v>
      </c>
      <c r="R68" s="21">
        <f>IFERROR(L69/(L69+L70),0)</f>
        <v>0.68292682926829273</v>
      </c>
      <c r="S68" s="21">
        <f>(L69+M70)/(L69+M69+L70+M70)</f>
        <v>0.68292682926829273</v>
      </c>
      <c r="T68" s="26"/>
      <c r="U68" s="23"/>
      <c r="V68" s="17" t="s">
        <v>15</v>
      </c>
      <c r="W68" s="17" t="s">
        <v>16</v>
      </c>
      <c r="X68" s="4"/>
      <c r="Y68" s="14"/>
      <c r="Z68" s="15" t="s">
        <v>17</v>
      </c>
      <c r="AA68" s="24">
        <f>IFERROR(V69/(V69+W69),0)</f>
        <v>0.73170731707317072</v>
      </c>
      <c r="AB68" s="24">
        <f>IFERROR(V69/(V69+V70),0)</f>
        <v>0.65217391304347827</v>
      </c>
      <c r="AC68" s="15">
        <f>(V69+W70)/(V69+W69+V70+W70)</f>
        <v>0.67073170731707321</v>
      </c>
      <c r="AD68" s="6"/>
    </row>
    <row r="69" spans="1:30" ht="15.75" customHeight="1" x14ac:dyDescent="0.2">
      <c r="B69" s="25">
        <v>30</v>
      </c>
      <c r="C69" s="25">
        <v>11</v>
      </c>
      <c r="F69" s="11" t="s">
        <v>19</v>
      </c>
      <c r="G69" s="21">
        <f>IFERROR(C70/(B70+C70),0)</f>
        <v>0.65853658536585369</v>
      </c>
      <c r="H69" s="21">
        <f>IFERROR(C70/(C69+C70),0)</f>
        <v>0.71052631578947367</v>
      </c>
      <c r="J69" s="6"/>
      <c r="L69" s="25">
        <v>28</v>
      </c>
      <c r="M69" s="25">
        <v>13</v>
      </c>
      <c r="P69" s="11" t="s">
        <v>19</v>
      </c>
      <c r="Q69" s="21">
        <f>IFERROR(M70/(L70+M70),0)</f>
        <v>0.68292682926829273</v>
      </c>
      <c r="R69" s="21">
        <f>IFERROR(M70/(M69+M70),0)</f>
        <v>0.68292682926829273</v>
      </c>
      <c r="T69" s="6"/>
      <c r="U69" s="23"/>
      <c r="V69" s="25">
        <v>30</v>
      </c>
      <c r="W69" s="25">
        <v>11</v>
      </c>
      <c r="X69" s="4"/>
      <c r="Y69" s="27"/>
      <c r="Z69" s="15" t="s">
        <v>19</v>
      </c>
      <c r="AA69" s="24">
        <f>IFERROR(W70/(V70+W70),0)</f>
        <v>0.6097560975609756</v>
      </c>
      <c r="AB69" s="24">
        <f>IFERROR(W70/(W69+W70),0)</f>
        <v>0.69444444444444442</v>
      </c>
      <c r="AC69" s="4"/>
      <c r="AD69" s="6"/>
    </row>
    <row r="70" spans="1:30" ht="15.75" customHeight="1" x14ac:dyDescent="0.2">
      <c r="B70" s="25">
        <v>14</v>
      </c>
      <c r="C70" s="25">
        <v>27</v>
      </c>
      <c r="E70" s="28" t="s">
        <v>20</v>
      </c>
      <c r="F70" s="21"/>
      <c r="G70" s="21">
        <f t="shared" ref="G70:H70" si="27">AVERAGE(G68:G69)</f>
        <v>0.69512195121951215</v>
      </c>
      <c r="H70" s="21">
        <f t="shared" si="27"/>
        <v>0.69617224880382778</v>
      </c>
      <c r="J70" s="6"/>
      <c r="L70" s="25">
        <v>13</v>
      </c>
      <c r="M70" s="25">
        <v>28</v>
      </c>
      <c r="O70" s="28" t="s">
        <v>20</v>
      </c>
      <c r="P70" s="21"/>
      <c r="Q70" s="21">
        <f t="shared" ref="Q70:R70" si="28">AVERAGE(Q68:Q69)</f>
        <v>0.68292682926829273</v>
      </c>
      <c r="R70" s="21">
        <f t="shared" si="28"/>
        <v>0.68292682926829273</v>
      </c>
      <c r="T70" s="6"/>
      <c r="U70" s="23"/>
      <c r="V70" s="25">
        <v>16</v>
      </c>
      <c r="W70" s="25">
        <v>25</v>
      </c>
      <c r="X70" s="14"/>
      <c r="Y70" s="24" t="s">
        <v>20</v>
      </c>
      <c r="Z70" s="27"/>
      <c r="AA70" s="24">
        <f t="shared" ref="AA70:AB70" si="29">AVERAGE(AA68:AA69)</f>
        <v>0.6707317073170731</v>
      </c>
      <c r="AB70" s="24">
        <f t="shared" si="29"/>
        <v>0.67330917874396135</v>
      </c>
      <c r="AC70" s="4"/>
      <c r="AD70" s="6"/>
    </row>
    <row r="71" spans="1:30" ht="15.75" customHeight="1" x14ac:dyDescent="0.2">
      <c r="J71" s="6"/>
      <c r="T71" s="6"/>
      <c r="U71" s="20"/>
      <c r="V71" s="20"/>
      <c r="W71" s="20"/>
      <c r="X71" s="20"/>
      <c r="Y71" s="20"/>
      <c r="Z71" s="20"/>
      <c r="AA71" s="20"/>
      <c r="AB71" s="20"/>
      <c r="AC71" s="20"/>
      <c r="AD71" s="22"/>
    </row>
    <row r="72" spans="1:30" ht="15.75" customHeight="1" x14ac:dyDescent="0.25">
      <c r="A72" s="45" t="s">
        <v>30</v>
      </c>
      <c r="B72" s="44"/>
      <c r="C72" s="44"/>
      <c r="D72" s="44"/>
      <c r="E72" s="44"/>
      <c r="F72" s="44"/>
      <c r="G72" s="44"/>
      <c r="H72" s="44"/>
      <c r="I72" s="44"/>
      <c r="J72" s="46"/>
      <c r="K72" s="45" t="s">
        <v>30</v>
      </c>
      <c r="L72" s="44"/>
      <c r="M72" s="44"/>
      <c r="N72" s="44"/>
      <c r="O72" s="44"/>
      <c r="P72" s="44"/>
      <c r="Q72" s="44"/>
      <c r="R72" s="44"/>
      <c r="S72" s="44"/>
      <c r="T72" s="46"/>
      <c r="U72" s="47" t="s">
        <v>30</v>
      </c>
      <c r="V72" s="48"/>
      <c r="W72" s="48"/>
      <c r="X72" s="48"/>
      <c r="Y72" s="48"/>
      <c r="Z72" s="48"/>
      <c r="AA72" s="48"/>
      <c r="AB72" s="48"/>
      <c r="AC72" s="48"/>
      <c r="AD72" s="49"/>
    </row>
    <row r="73" spans="1:30" ht="15.75" customHeight="1" x14ac:dyDescent="0.2">
      <c r="J73" s="6"/>
      <c r="T73" s="6"/>
      <c r="U73" s="4"/>
      <c r="V73" s="4"/>
      <c r="W73" s="4"/>
      <c r="X73" s="4"/>
      <c r="Y73" s="4"/>
      <c r="Z73" s="9"/>
      <c r="AA73" s="9"/>
      <c r="AB73" s="9"/>
      <c r="AC73" s="9"/>
      <c r="AD73" s="6"/>
    </row>
    <row r="74" spans="1:30" ht="15.75" customHeight="1" x14ac:dyDescent="0.2">
      <c r="E74" s="30"/>
      <c r="F74" s="31" t="s">
        <v>13</v>
      </c>
      <c r="G74" s="32" t="s">
        <v>14</v>
      </c>
      <c r="H74" s="32" t="s">
        <v>5</v>
      </c>
      <c r="I74" s="32" t="s">
        <v>6</v>
      </c>
      <c r="J74" s="6"/>
      <c r="O74" s="30"/>
      <c r="P74" s="31" t="s">
        <v>13</v>
      </c>
      <c r="Q74" s="32" t="s">
        <v>14</v>
      </c>
      <c r="R74" s="32" t="s">
        <v>5</v>
      </c>
      <c r="S74" s="32" t="s">
        <v>6</v>
      </c>
      <c r="T74" s="6"/>
      <c r="U74" s="4"/>
      <c r="V74" s="4"/>
      <c r="W74" s="4"/>
      <c r="X74" s="4"/>
      <c r="Y74" s="14"/>
      <c r="Z74" s="33" t="s">
        <v>13</v>
      </c>
      <c r="AA74" s="33" t="s">
        <v>14</v>
      </c>
      <c r="AB74" s="33" t="s">
        <v>5</v>
      </c>
      <c r="AC74" s="33" t="s">
        <v>6</v>
      </c>
      <c r="AD74" s="6"/>
    </row>
    <row r="75" spans="1:30" ht="15.75" customHeight="1" x14ac:dyDescent="0.2">
      <c r="E75" s="30"/>
      <c r="F75" s="34" t="s">
        <v>17</v>
      </c>
      <c r="G75" s="35">
        <f t="shared" ref="G75:H75" si="30">AVERAGE(G14,G20,G26,G32,G38,G44,G50,G56,G62,G68)</f>
        <v>0.68292682926829262</v>
      </c>
      <c r="H75" s="35">
        <f t="shared" si="30"/>
        <v>0.62816201940416327</v>
      </c>
      <c r="I75" s="36">
        <f>AVERAGE(I68,I62,I56,I50,I44,I38,I32,I26,I20,I14)</f>
        <v>0.6378048780487805</v>
      </c>
      <c r="J75" s="6"/>
      <c r="O75" s="30"/>
      <c r="P75" s="34" t="s">
        <v>17</v>
      </c>
      <c r="Q75" s="35">
        <f>AVERAGE(Q14,Q20,Q26,Q32,Q38,Q44,Q50,Q56,Q62,Q68)</f>
        <v>0.68048780487804872</v>
      </c>
      <c r="R75" s="35">
        <f>AVERAGE(R14,R20,R26,R32,R38,R44,R50,R56,R62,R68)</f>
        <v>0.63238707981688702</v>
      </c>
      <c r="S75" s="36">
        <f>AVERAGE(S68,S62,S56,S50,S44,S38,S32,S26,S20,S14)</f>
        <v>0.6402439024390244</v>
      </c>
      <c r="T75" s="6"/>
      <c r="U75" s="4"/>
      <c r="V75" s="4"/>
      <c r="W75" s="4"/>
      <c r="X75" s="4"/>
      <c r="Y75" s="14"/>
      <c r="Z75" s="33" t="s">
        <v>17</v>
      </c>
      <c r="AA75" s="37">
        <f>AVERAGE(AA14,AA20,AA26,AA32,AA38,AA44,AA50,AA56,AA62,AA68)</f>
        <v>0.69024390243902434</v>
      </c>
      <c r="AB75" s="37">
        <f>AVERAGE(AB14,AB20,AB26,AB32,AB38,AB44,AB50,AB56,AB62,AB68)</f>
        <v>0.62669642316274543</v>
      </c>
      <c r="AC75" s="33">
        <f>AVERAGE(AC68,AC62,AC56,AC50,AC44,AC38,AC32,AC26,AC20,AC14)</f>
        <v>0.63658536585365844</v>
      </c>
      <c r="AD75" s="6"/>
    </row>
    <row r="76" spans="1:30" ht="15.75" customHeight="1" x14ac:dyDescent="0.2">
      <c r="E76" s="30"/>
      <c r="F76" s="38" t="s">
        <v>19</v>
      </c>
      <c r="G76" s="36">
        <f t="shared" ref="G76:H76" si="31">AVERAGE(G15,G21,G27,G33,G39,G45,G51,G57,G63,G69)</f>
        <v>0.59268292682926826</v>
      </c>
      <c r="H76" s="36">
        <f t="shared" si="31"/>
        <v>0.65660524122815178</v>
      </c>
      <c r="I76" s="30"/>
      <c r="J76" s="6"/>
      <c r="O76" s="30"/>
      <c r="P76" s="38" t="s">
        <v>19</v>
      </c>
      <c r="Q76" s="36">
        <f t="shared" ref="Q76:R76" si="32">AVERAGE(Q15,Q21,Q27,Q33,Q39,Q45,Q51,Q57,Q63,Q69)</f>
        <v>0.59999999999999987</v>
      </c>
      <c r="R76" s="36">
        <f>AVERAGE(R15,R21,R27,R33,R39,R45,R51,R57,R63,R69)</f>
        <v>0.65073867619740899</v>
      </c>
      <c r="S76" s="30"/>
      <c r="T76" s="6"/>
      <c r="U76" s="4"/>
      <c r="V76" s="4"/>
      <c r="W76" s="4"/>
      <c r="X76" s="4"/>
      <c r="Y76" s="27"/>
      <c r="Z76" s="33" t="s">
        <v>19</v>
      </c>
      <c r="AA76" s="37">
        <f t="shared" ref="AA76:AB76" si="33">AVERAGE(AA15,AA21,AA27,AA33,AA39,AA45,AA51,AA57,AA63,AA69)</f>
        <v>0.58292682926829265</v>
      </c>
      <c r="AB76" s="37">
        <f>AVERAGE(AB15,AB21,AB27,AB33,AB39,AB45,AB51,AB57,AB63,AB69)</f>
        <v>0.65555895407982523</v>
      </c>
      <c r="AC76" s="4"/>
      <c r="AD76" s="6"/>
    </row>
    <row r="77" spans="1:30" ht="15.75" customHeight="1" x14ac:dyDescent="0.2">
      <c r="E77" s="39" t="s">
        <v>20</v>
      </c>
      <c r="F77" s="36"/>
      <c r="G77" s="36">
        <f>AVERAGE(G75:G76)</f>
        <v>0.63780487804878039</v>
      </c>
      <c r="H77" s="36">
        <f>AVERAGE(H75:H76)</f>
        <v>0.64238363031615753</v>
      </c>
      <c r="I77" s="30"/>
      <c r="J77" s="6"/>
      <c r="O77" s="39" t="s">
        <v>20</v>
      </c>
      <c r="P77" s="36"/>
      <c r="Q77" s="36">
        <f>AVERAGE(Q75:Q76)</f>
        <v>0.64024390243902429</v>
      </c>
      <c r="R77" s="36">
        <f t="shared" ref="Q77:R77" si="34">AVERAGE(R75:R76)</f>
        <v>0.64156287800714806</v>
      </c>
      <c r="S77" s="30"/>
      <c r="T77" s="6"/>
      <c r="U77" s="4"/>
      <c r="V77" s="4"/>
      <c r="W77" s="4"/>
      <c r="X77" s="14"/>
      <c r="Y77" s="37" t="s">
        <v>20</v>
      </c>
      <c r="Z77" s="27"/>
      <c r="AA77" s="37">
        <f>AVERAGE(AA75:AA76)</f>
        <v>0.63658536585365844</v>
      </c>
      <c r="AB77" s="37">
        <f>AVERAGE(AB75:AB76)</f>
        <v>0.64112768862128533</v>
      </c>
      <c r="AC77" s="4"/>
      <c r="AD77" s="6"/>
    </row>
    <row r="78" spans="1:30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2"/>
      <c r="K78" s="20"/>
      <c r="L78" s="20"/>
      <c r="M78" s="20"/>
      <c r="N78" s="20"/>
      <c r="O78" s="20"/>
      <c r="P78" s="20"/>
      <c r="Q78" s="20"/>
      <c r="R78" s="20"/>
      <c r="S78" s="20"/>
      <c r="T78" s="22"/>
      <c r="U78" s="20"/>
      <c r="V78" s="20"/>
      <c r="W78" s="20"/>
      <c r="X78" s="20"/>
      <c r="Y78" s="20"/>
      <c r="Z78" s="20"/>
      <c r="AA78" s="20"/>
      <c r="AB78" s="20"/>
      <c r="AC78" s="20"/>
      <c r="AD78" s="22"/>
    </row>
    <row r="79" spans="1:30" ht="15.75" customHeight="1" x14ac:dyDescent="0.2"/>
    <row r="80" spans="1:30" ht="15.75" customHeight="1" x14ac:dyDescent="0.2"/>
    <row r="81" spans="1:30" ht="15.75" customHeight="1" x14ac:dyDescent="0.2"/>
    <row r="82" spans="1:30" ht="15.75" customHeight="1" x14ac:dyDescent="0.2"/>
    <row r="83" spans="1:30" ht="15.75" customHeight="1" x14ac:dyDescent="0.2"/>
    <row r="84" spans="1:30" ht="15.75" customHeight="1" x14ac:dyDescent="0.2">
      <c r="A84" s="2"/>
      <c r="B84" s="43" t="s">
        <v>31</v>
      </c>
      <c r="C84" s="44"/>
      <c r="D84" s="44"/>
      <c r="E84" s="44"/>
      <c r="F84" s="44"/>
      <c r="G84" s="44"/>
      <c r="H84" s="2"/>
      <c r="I84" s="2"/>
      <c r="J84" s="3"/>
      <c r="K84" s="2"/>
      <c r="L84" s="43" t="s">
        <v>32</v>
      </c>
      <c r="M84" s="44"/>
      <c r="N84" s="44"/>
      <c r="O84" s="44"/>
      <c r="P84" s="44"/>
      <c r="Q84" s="44"/>
      <c r="R84" s="2"/>
      <c r="S84" s="2"/>
      <c r="T84" s="3"/>
      <c r="U84" s="2"/>
      <c r="V84" s="43" t="s">
        <v>33</v>
      </c>
      <c r="W84" s="44"/>
      <c r="X84" s="44"/>
      <c r="Y84" s="44"/>
      <c r="Z84" s="44"/>
      <c r="AA84" s="44"/>
      <c r="AB84" s="2"/>
      <c r="AC84" s="2"/>
      <c r="AD84" s="3"/>
    </row>
    <row r="85" spans="1:30" ht="15.75" customHeight="1" x14ac:dyDescent="0.2">
      <c r="J85" s="6"/>
      <c r="T85" s="6"/>
      <c r="U85" s="4"/>
      <c r="V85" s="4"/>
      <c r="W85" s="4"/>
      <c r="X85" s="4"/>
      <c r="Y85" s="4"/>
      <c r="Z85" s="4"/>
      <c r="AA85" s="4"/>
      <c r="AB85" s="4"/>
      <c r="AC85" s="4"/>
      <c r="AD85" s="6"/>
    </row>
    <row r="86" spans="1:30" ht="15.75" customHeight="1" x14ac:dyDescent="0.2">
      <c r="A86" s="7" t="s">
        <v>10</v>
      </c>
      <c r="G86" s="4" t="s">
        <v>11</v>
      </c>
      <c r="H86" s="4" t="s">
        <v>12</v>
      </c>
      <c r="J86" s="6"/>
      <c r="K86" s="7" t="s">
        <v>10</v>
      </c>
      <c r="Q86" s="4" t="s">
        <v>11</v>
      </c>
      <c r="R86" s="4" t="s">
        <v>12</v>
      </c>
      <c r="T86" s="6"/>
      <c r="U86" s="7" t="s">
        <v>10</v>
      </c>
      <c r="V86" s="4"/>
      <c r="W86" s="4"/>
      <c r="X86" s="4"/>
      <c r="Y86" s="4"/>
      <c r="Z86" s="9"/>
      <c r="AA86" s="9" t="s">
        <v>11</v>
      </c>
      <c r="AB86" s="9" t="s">
        <v>12</v>
      </c>
      <c r="AC86" s="9"/>
      <c r="AD86" s="10"/>
    </row>
    <row r="87" spans="1:30" ht="15.75" customHeight="1" x14ac:dyDescent="0.2">
      <c r="F87" s="11" t="s">
        <v>13</v>
      </c>
      <c r="G87" s="11" t="s">
        <v>14</v>
      </c>
      <c r="H87" s="11" t="s">
        <v>5</v>
      </c>
      <c r="I87" s="11" t="s">
        <v>6</v>
      </c>
      <c r="J87" s="12"/>
      <c r="P87" s="11" t="s">
        <v>13</v>
      </c>
      <c r="Q87" s="11" t="s">
        <v>14</v>
      </c>
      <c r="R87" s="11" t="s">
        <v>5</v>
      </c>
      <c r="S87" s="11" t="s">
        <v>6</v>
      </c>
      <c r="T87" s="12"/>
      <c r="U87" s="4"/>
      <c r="V87" s="13"/>
      <c r="W87" s="13"/>
      <c r="X87" s="4"/>
      <c r="Y87" s="14"/>
      <c r="Z87" s="15" t="s">
        <v>13</v>
      </c>
      <c r="AA87" s="15" t="s">
        <v>14</v>
      </c>
      <c r="AB87" s="15" t="s">
        <v>5</v>
      </c>
      <c r="AC87" s="15" t="s">
        <v>6</v>
      </c>
      <c r="AD87" s="10"/>
    </row>
    <row r="88" spans="1:30" ht="15.75" customHeight="1" x14ac:dyDescent="0.2">
      <c r="A88" s="1"/>
      <c r="B88" s="16" t="s">
        <v>15</v>
      </c>
      <c r="C88" s="16" t="s">
        <v>16</v>
      </c>
      <c r="F88" s="18" t="s">
        <v>17</v>
      </c>
      <c r="G88" s="21">
        <f>IFERROR(B89/(B89+C89),0)</f>
        <v>0.75609756097560976</v>
      </c>
      <c r="H88" s="21">
        <f>IFERROR(B89/(B89+B90),0)</f>
        <v>0.58490566037735847</v>
      </c>
      <c r="I88" s="21">
        <f>(B89+C90)/(B89+C89+B90+C90)</f>
        <v>0.6097560975609756</v>
      </c>
      <c r="J88" s="12"/>
      <c r="K88" s="1"/>
      <c r="L88" s="16" t="s">
        <v>15</v>
      </c>
      <c r="M88" s="16" t="s">
        <v>16</v>
      </c>
      <c r="P88" s="18" t="s">
        <v>17</v>
      </c>
      <c r="Q88" s="21">
        <f>IFERROR(L89/(L89+M89),0)</f>
        <v>0.73170731707317072</v>
      </c>
      <c r="R88" s="21">
        <f>IFERROR(L89/(L89+L90),0)</f>
        <v>0.57692307692307687</v>
      </c>
      <c r="S88" s="21">
        <f>(L89+M90)/(L89+M89+L90+M90)</f>
        <v>0.59756097560975607</v>
      </c>
      <c r="T88" s="12"/>
      <c r="U88" s="23"/>
      <c r="V88" s="16" t="s">
        <v>15</v>
      </c>
      <c r="W88" s="16" t="s">
        <v>16</v>
      </c>
      <c r="X88" s="4"/>
      <c r="Y88" s="14"/>
      <c r="Z88" s="15" t="s">
        <v>17</v>
      </c>
      <c r="AA88" s="24">
        <f>IFERROR(V89/(V89+W89),0)</f>
        <v>0.82926829268292679</v>
      </c>
      <c r="AB88" s="24">
        <f>IFERROR(V89/(V89+V90),0)</f>
        <v>0.70833333333333337</v>
      </c>
      <c r="AC88" s="15">
        <f>(V89+W90)/(V89+W89+V90+W90)</f>
        <v>0.74390243902439024</v>
      </c>
      <c r="AD88" s="10"/>
    </row>
    <row r="89" spans="1:30" ht="15.75" customHeight="1" x14ac:dyDescent="0.2">
      <c r="A89" s="1"/>
      <c r="B89" s="25">
        <v>31</v>
      </c>
      <c r="C89" s="25">
        <v>10</v>
      </c>
      <c r="F89" s="11" t="s">
        <v>19</v>
      </c>
      <c r="G89" s="21">
        <f>IFERROR(C90/(B90+C90),0)</f>
        <v>0.46341463414634149</v>
      </c>
      <c r="H89" s="21">
        <f>IFERROR(C90/(C89+C90),0)</f>
        <v>0.65517241379310343</v>
      </c>
      <c r="J89" s="26"/>
      <c r="K89" s="1"/>
      <c r="L89" s="25">
        <v>30</v>
      </c>
      <c r="M89" s="25">
        <v>11</v>
      </c>
      <c r="P89" s="11" t="s">
        <v>19</v>
      </c>
      <c r="Q89" s="21">
        <f>IFERROR(M90/(L90+M90),0)</f>
        <v>0.46341463414634149</v>
      </c>
      <c r="R89" s="21">
        <f>IFERROR(M90/(M89+M90),0)</f>
        <v>0.6333333333333333</v>
      </c>
      <c r="T89" s="26"/>
      <c r="U89" s="23"/>
      <c r="V89" s="25">
        <v>34</v>
      </c>
      <c r="W89" s="25">
        <v>7</v>
      </c>
      <c r="X89" s="4"/>
      <c r="Y89" s="27"/>
      <c r="Z89" s="15" t="s">
        <v>19</v>
      </c>
      <c r="AA89" s="24">
        <f>IFERROR(W90/(V90+W90),0)</f>
        <v>0.65853658536585369</v>
      </c>
      <c r="AB89" s="24">
        <f>IFERROR(W90/(W89+W90),0)</f>
        <v>0.79411764705882348</v>
      </c>
      <c r="AC89" s="4"/>
      <c r="AD89" s="6"/>
    </row>
    <row r="90" spans="1:30" ht="15.75" customHeight="1" x14ac:dyDescent="0.2">
      <c r="A90" s="1"/>
      <c r="B90" s="25">
        <v>22</v>
      </c>
      <c r="C90" s="25">
        <v>19</v>
      </c>
      <c r="E90" s="28" t="s">
        <v>20</v>
      </c>
      <c r="F90" s="21"/>
      <c r="G90" s="21">
        <f t="shared" ref="G90:H90" si="35">AVERAGE(G88:G89)</f>
        <v>0.6097560975609756</v>
      </c>
      <c r="H90" s="21">
        <f t="shared" si="35"/>
        <v>0.62003903708523089</v>
      </c>
      <c r="J90" s="26"/>
      <c r="K90" s="1"/>
      <c r="L90" s="25">
        <v>22</v>
      </c>
      <c r="M90" s="25">
        <v>19</v>
      </c>
      <c r="O90" s="28" t="s">
        <v>20</v>
      </c>
      <c r="P90" s="21"/>
      <c r="Q90" s="21">
        <f t="shared" ref="Q90:R90" si="36">AVERAGE(Q88:Q89)</f>
        <v>0.59756097560975607</v>
      </c>
      <c r="R90" s="21">
        <f t="shared" si="36"/>
        <v>0.60512820512820509</v>
      </c>
      <c r="T90" s="26"/>
      <c r="U90" s="23"/>
      <c r="V90" s="25">
        <v>14</v>
      </c>
      <c r="W90" s="25">
        <v>27</v>
      </c>
      <c r="X90" s="14"/>
      <c r="Y90" s="24" t="s">
        <v>20</v>
      </c>
      <c r="Z90" s="27"/>
      <c r="AA90" s="24">
        <f t="shared" ref="AA90:AB90" si="37">AVERAGE(AA88:AA89)</f>
        <v>0.74390243902439024</v>
      </c>
      <c r="AB90" s="24">
        <f t="shared" si="37"/>
        <v>0.75122549019607843</v>
      </c>
      <c r="AC90" s="4"/>
      <c r="AD90" s="6"/>
    </row>
    <row r="91" spans="1:30" ht="15.75" customHeight="1" x14ac:dyDescent="0.2">
      <c r="B91" s="1"/>
      <c r="C91" s="1"/>
      <c r="J91" s="26"/>
      <c r="L91" s="1"/>
      <c r="M91" s="1"/>
      <c r="T91" s="26"/>
      <c r="U91" s="4"/>
      <c r="V91" s="1"/>
      <c r="W91" s="1"/>
      <c r="X91" s="4"/>
      <c r="Y91" s="4"/>
      <c r="Z91" s="4"/>
      <c r="AA91" s="4"/>
      <c r="AB91" s="4"/>
      <c r="AC91" s="4"/>
      <c r="AD91" s="6"/>
    </row>
    <row r="92" spans="1:30" ht="15.75" customHeight="1" x14ac:dyDescent="0.2">
      <c r="A92" s="7" t="s">
        <v>21</v>
      </c>
      <c r="B92" s="1"/>
      <c r="C92" s="1"/>
      <c r="J92" s="26"/>
      <c r="K92" s="7" t="s">
        <v>21</v>
      </c>
      <c r="L92" s="1"/>
      <c r="M92" s="1"/>
      <c r="T92" s="26"/>
      <c r="U92" s="7" t="s">
        <v>21</v>
      </c>
      <c r="V92" s="1"/>
      <c r="W92" s="1"/>
      <c r="X92" s="4"/>
      <c r="Y92" s="4"/>
      <c r="Z92" s="9"/>
      <c r="AA92" s="9"/>
      <c r="AB92" s="9"/>
      <c r="AC92" s="9"/>
      <c r="AD92" s="10"/>
    </row>
    <row r="93" spans="1:30" ht="15.75" customHeight="1" x14ac:dyDescent="0.2">
      <c r="B93" s="1"/>
      <c r="C93" s="1"/>
      <c r="F93" s="11" t="s">
        <v>13</v>
      </c>
      <c r="G93" s="11" t="s">
        <v>14</v>
      </c>
      <c r="H93" s="11" t="s">
        <v>5</v>
      </c>
      <c r="I93" s="11" t="s">
        <v>6</v>
      </c>
      <c r="J93" s="12"/>
      <c r="L93" s="1"/>
      <c r="M93" s="1"/>
      <c r="P93" s="11" t="s">
        <v>13</v>
      </c>
      <c r="Q93" s="11" t="s">
        <v>14</v>
      </c>
      <c r="R93" s="11" t="s">
        <v>5</v>
      </c>
      <c r="S93" s="11" t="s">
        <v>6</v>
      </c>
      <c r="T93" s="12"/>
      <c r="U93" s="4"/>
      <c r="V93" s="1"/>
      <c r="W93" s="1"/>
      <c r="X93" s="4"/>
      <c r="Y93" s="14"/>
      <c r="Z93" s="15" t="s">
        <v>13</v>
      </c>
      <c r="AA93" s="15" t="s">
        <v>14</v>
      </c>
      <c r="AB93" s="15" t="s">
        <v>5</v>
      </c>
      <c r="AC93" s="15" t="s">
        <v>6</v>
      </c>
      <c r="AD93" s="10"/>
    </row>
    <row r="94" spans="1:30" ht="15.75" customHeight="1" x14ac:dyDescent="0.2">
      <c r="B94" s="16" t="s">
        <v>15</v>
      </c>
      <c r="C94" s="16" t="s">
        <v>16</v>
      </c>
      <c r="F94" s="18" t="s">
        <v>17</v>
      </c>
      <c r="G94" s="21">
        <f>IFERROR(B95/(B95+C95),0)</f>
        <v>0.68292682926829273</v>
      </c>
      <c r="H94" s="21">
        <f>IFERROR(B95/(B95+B96),0)</f>
        <v>0.58333333333333337</v>
      </c>
      <c r="I94" s="21">
        <f>(B95+C96)/(B95+C95+B96+C96)</f>
        <v>0.59756097560975607</v>
      </c>
      <c r="J94" s="12"/>
      <c r="L94" s="16" t="s">
        <v>15</v>
      </c>
      <c r="M94" s="16" t="s">
        <v>16</v>
      </c>
      <c r="P94" s="18" t="s">
        <v>17</v>
      </c>
      <c r="Q94" s="21">
        <f>IFERROR(L95/(L95+M95),0)</f>
        <v>0.6097560975609756</v>
      </c>
      <c r="R94" s="21">
        <f>IFERROR(L95/(L95+L96),0)</f>
        <v>0.56818181818181823</v>
      </c>
      <c r="S94" s="21">
        <f>(L95+M96)/(L95+M95+L96+M96)</f>
        <v>0.57317073170731703</v>
      </c>
      <c r="T94" s="12"/>
      <c r="U94" s="23"/>
      <c r="V94" s="16" t="s">
        <v>15</v>
      </c>
      <c r="W94" s="16" t="s">
        <v>16</v>
      </c>
      <c r="X94" s="4"/>
      <c r="Y94" s="14"/>
      <c r="Z94" s="15" t="s">
        <v>17</v>
      </c>
      <c r="AA94" s="24">
        <f>IFERROR(V95/(V95+W95),0)</f>
        <v>0.6097560975609756</v>
      </c>
      <c r="AB94" s="24">
        <f>IFERROR(V95/(V95+V96),0)</f>
        <v>0.58139534883720934</v>
      </c>
      <c r="AC94" s="15">
        <f>(V95+W96)/(V95+W95+V96+W96)</f>
        <v>0.58536585365853655</v>
      </c>
      <c r="AD94" s="10"/>
    </row>
    <row r="95" spans="1:30" ht="15.75" customHeight="1" x14ac:dyDescent="0.2">
      <c r="B95" s="25">
        <v>28</v>
      </c>
      <c r="C95" s="25">
        <v>13</v>
      </c>
      <c r="F95" s="11" t="s">
        <v>19</v>
      </c>
      <c r="G95" s="21">
        <f>IFERROR(C96/(B96+C96),0)</f>
        <v>0.51219512195121952</v>
      </c>
      <c r="H95" s="21">
        <f>IFERROR(C96/(C95+C96),0)</f>
        <v>0.61764705882352944</v>
      </c>
      <c r="J95" s="26"/>
      <c r="L95" s="25">
        <v>25</v>
      </c>
      <c r="M95" s="25">
        <v>16</v>
      </c>
      <c r="P95" s="11" t="s">
        <v>19</v>
      </c>
      <c r="Q95" s="21">
        <f>IFERROR(M96/(L96+M96),0)</f>
        <v>0.53658536585365857</v>
      </c>
      <c r="R95" s="21">
        <f>IFERROR(M96/(M95+M96),0)</f>
        <v>0.57894736842105265</v>
      </c>
      <c r="T95" s="26"/>
      <c r="U95" s="23"/>
      <c r="V95" s="25">
        <v>25</v>
      </c>
      <c r="W95" s="25">
        <v>16</v>
      </c>
      <c r="X95" s="4"/>
      <c r="Y95" s="27"/>
      <c r="Z95" s="15" t="s">
        <v>19</v>
      </c>
      <c r="AA95" s="24">
        <f>IFERROR(W96/(V96+W96),0)</f>
        <v>0.56097560975609762</v>
      </c>
      <c r="AB95" s="24">
        <f>IFERROR(W96/(W95+W96),0)</f>
        <v>0.58974358974358976</v>
      </c>
      <c r="AC95" s="4"/>
      <c r="AD95" s="6"/>
    </row>
    <row r="96" spans="1:30" ht="15.75" customHeight="1" x14ac:dyDescent="0.2">
      <c r="B96" s="25">
        <v>20</v>
      </c>
      <c r="C96" s="25">
        <v>21</v>
      </c>
      <c r="E96" s="28" t="s">
        <v>20</v>
      </c>
      <c r="F96" s="21"/>
      <c r="G96" s="21">
        <f t="shared" ref="G96:H96" si="38">AVERAGE(G94:G95)</f>
        <v>0.59756097560975618</v>
      </c>
      <c r="H96" s="21">
        <f t="shared" si="38"/>
        <v>0.60049019607843146</v>
      </c>
      <c r="J96" s="26"/>
      <c r="L96" s="25">
        <v>19</v>
      </c>
      <c r="M96" s="25">
        <v>22</v>
      </c>
      <c r="O96" s="28" t="s">
        <v>20</v>
      </c>
      <c r="P96" s="21"/>
      <c r="Q96" s="21">
        <f t="shared" ref="Q96:R96" si="39">AVERAGE(Q94:Q95)</f>
        <v>0.57317073170731714</v>
      </c>
      <c r="R96" s="21">
        <f t="shared" si="39"/>
        <v>0.5735645933014355</v>
      </c>
      <c r="T96" s="26"/>
      <c r="U96" s="23"/>
      <c r="V96" s="25">
        <v>18</v>
      </c>
      <c r="W96" s="25">
        <v>23</v>
      </c>
      <c r="X96" s="14"/>
      <c r="Y96" s="24" t="s">
        <v>20</v>
      </c>
      <c r="Z96" s="27"/>
      <c r="AA96" s="24">
        <f t="shared" ref="AA96:AB96" si="40">AVERAGE(AA94:AA95)</f>
        <v>0.58536585365853666</v>
      </c>
      <c r="AB96" s="24">
        <f t="shared" si="40"/>
        <v>0.58556946929039955</v>
      </c>
      <c r="AC96" s="4"/>
      <c r="AD96" s="6"/>
    </row>
    <row r="97" spans="1:30" ht="15.75" customHeight="1" x14ac:dyDescent="0.2">
      <c r="B97" s="1"/>
      <c r="C97" s="1"/>
      <c r="J97" s="26"/>
      <c r="L97" s="1"/>
      <c r="M97" s="1"/>
      <c r="T97" s="26"/>
      <c r="U97" s="4"/>
      <c r="V97" s="1"/>
      <c r="W97" s="1"/>
      <c r="X97" s="4"/>
      <c r="Y97" s="4"/>
      <c r="Z97" s="4"/>
      <c r="AA97" s="4"/>
      <c r="AB97" s="4"/>
      <c r="AC97" s="4"/>
      <c r="AD97" s="6"/>
    </row>
    <row r="98" spans="1:30" ht="15.75" customHeight="1" x14ac:dyDescent="0.2">
      <c r="A98" s="7" t="s">
        <v>22</v>
      </c>
      <c r="B98" s="1"/>
      <c r="C98" s="1"/>
      <c r="J98" s="26"/>
      <c r="K98" s="7" t="s">
        <v>22</v>
      </c>
      <c r="L98" s="1"/>
      <c r="M98" s="1"/>
      <c r="T98" s="26"/>
      <c r="U98" s="7" t="s">
        <v>22</v>
      </c>
      <c r="V98" s="1"/>
      <c r="W98" s="1"/>
      <c r="X98" s="4"/>
      <c r="Y98" s="4"/>
      <c r="Z98" s="9"/>
      <c r="AA98" s="9"/>
      <c r="AB98" s="9"/>
      <c r="AC98" s="9"/>
      <c r="AD98" s="10"/>
    </row>
    <row r="99" spans="1:30" ht="15.75" customHeight="1" x14ac:dyDescent="0.2">
      <c r="B99" s="1"/>
      <c r="C99" s="1"/>
      <c r="F99" s="11" t="s">
        <v>13</v>
      </c>
      <c r="G99" s="11" t="s">
        <v>14</v>
      </c>
      <c r="H99" s="11" t="s">
        <v>5</v>
      </c>
      <c r="I99" s="11" t="s">
        <v>6</v>
      </c>
      <c r="J99" s="12"/>
      <c r="L99" s="1"/>
      <c r="M99" s="1"/>
      <c r="P99" s="11" t="s">
        <v>13</v>
      </c>
      <c r="Q99" s="11" t="s">
        <v>14</v>
      </c>
      <c r="R99" s="11" t="s">
        <v>5</v>
      </c>
      <c r="S99" s="11" t="s">
        <v>6</v>
      </c>
      <c r="T99" s="12"/>
      <c r="U99" s="4"/>
      <c r="V99" s="1"/>
      <c r="W99" s="1"/>
      <c r="X99" s="4"/>
      <c r="Y99" s="14"/>
      <c r="Z99" s="15" t="s">
        <v>13</v>
      </c>
      <c r="AA99" s="15" t="s">
        <v>14</v>
      </c>
      <c r="AB99" s="15" t="s">
        <v>5</v>
      </c>
      <c r="AC99" s="15" t="s">
        <v>6</v>
      </c>
      <c r="AD99" s="10"/>
    </row>
    <row r="100" spans="1:30" ht="15.75" customHeight="1" x14ac:dyDescent="0.2">
      <c r="B100" s="16" t="s">
        <v>15</v>
      </c>
      <c r="C100" s="16" t="s">
        <v>16</v>
      </c>
      <c r="F100" s="18" t="s">
        <v>17</v>
      </c>
      <c r="G100" s="21">
        <f>IFERROR(B101/(B101+C101),0)</f>
        <v>0.63414634146341464</v>
      </c>
      <c r="H100" s="21">
        <f>IFERROR(B101/(B101+B102),0)</f>
        <v>0.68421052631578949</v>
      </c>
      <c r="I100" s="21">
        <f>(B101+C102)/(B101+C101+B102+C102)</f>
        <v>0.67073170731707321</v>
      </c>
      <c r="J100" s="12"/>
      <c r="L100" s="16" t="s">
        <v>15</v>
      </c>
      <c r="M100" s="16" t="s">
        <v>16</v>
      </c>
      <c r="P100" s="18" t="s">
        <v>17</v>
      </c>
      <c r="Q100" s="21">
        <f>IFERROR(L101/(L101+M101),0)</f>
        <v>0.70731707317073167</v>
      </c>
      <c r="R100" s="21">
        <f>IFERROR(L101/(L101+L102),0)</f>
        <v>0.67441860465116277</v>
      </c>
      <c r="S100" s="21">
        <f>(L101+M102)/(L101+M101+L102+M102)</f>
        <v>0.68292682926829273</v>
      </c>
      <c r="T100" s="12"/>
      <c r="U100" s="23"/>
      <c r="V100" s="16" t="s">
        <v>15</v>
      </c>
      <c r="W100" s="16" t="s">
        <v>16</v>
      </c>
      <c r="X100" s="4"/>
      <c r="Y100" s="14"/>
      <c r="Z100" s="15" t="s">
        <v>17</v>
      </c>
      <c r="AA100" s="24">
        <f>IFERROR(V101/(V101+W101),0)</f>
        <v>0.75609756097560976</v>
      </c>
      <c r="AB100" s="24">
        <f>IFERROR(V101/(V101+V102),0)</f>
        <v>0.64583333333333337</v>
      </c>
      <c r="AC100" s="15">
        <f>(V101+W102)/(V101+W101+V102+W102)</f>
        <v>0.67073170731707321</v>
      </c>
      <c r="AD100" s="10"/>
    </row>
    <row r="101" spans="1:30" ht="15.75" customHeight="1" x14ac:dyDescent="0.2">
      <c r="B101" s="25">
        <v>26</v>
      </c>
      <c r="C101" s="25">
        <v>15</v>
      </c>
      <c r="F101" s="11" t="s">
        <v>19</v>
      </c>
      <c r="G101" s="21">
        <f>IFERROR(C102/(B102+C102),0)</f>
        <v>0.70731707317073167</v>
      </c>
      <c r="H101" s="21">
        <f>IFERROR(C102/(C101+C102),0)</f>
        <v>0.65909090909090906</v>
      </c>
      <c r="J101" s="26"/>
      <c r="L101" s="25">
        <v>29</v>
      </c>
      <c r="M101" s="25">
        <v>12</v>
      </c>
      <c r="P101" s="11" t="s">
        <v>19</v>
      </c>
      <c r="Q101" s="21">
        <f>IFERROR(M102/(L102+M102),0)</f>
        <v>0.65853658536585369</v>
      </c>
      <c r="R101" s="21">
        <f>IFERROR(M102/(M101+M102),0)</f>
        <v>0.69230769230769229</v>
      </c>
      <c r="T101" s="26"/>
      <c r="U101" s="23"/>
      <c r="V101" s="25">
        <v>31</v>
      </c>
      <c r="W101" s="25">
        <v>10</v>
      </c>
      <c r="X101" s="4"/>
      <c r="Y101" s="27"/>
      <c r="Z101" s="15" t="s">
        <v>19</v>
      </c>
      <c r="AA101" s="24">
        <f>IFERROR(W102/(V102+W102),0)</f>
        <v>0.58536585365853655</v>
      </c>
      <c r="AB101" s="24">
        <f>IFERROR(W102/(W101+W102),0)</f>
        <v>0.70588235294117652</v>
      </c>
      <c r="AC101" s="4"/>
      <c r="AD101" s="6"/>
    </row>
    <row r="102" spans="1:30" ht="15.75" customHeight="1" x14ac:dyDescent="0.2">
      <c r="B102" s="25">
        <v>12</v>
      </c>
      <c r="C102" s="25">
        <v>29</v>
      </c>
      <c r="E102" s="28" t="s">
        <v>20</v>
      </c>
      <c r="F102" s="21"/>
      <c r="G102" s="21">
        <f t="shared" ref="G102:H102" si="41">AVERAGE(G100:G101)</f>
        <v>0.6707317073170731</v>
      </c>
      <c r="H102" s="21">
        <f t="shared" si="41"/>
        <v>0.67165071770334928</v>
      </c>
      <c r="J102" s="26"/>
      <c r="L102" s="25">
        <v>14</v>
      </c>
      <c r="M102" s="25">
        <v>27</v>
      </c>
      <c r="O102" s="28" t="s">
        <v>20</v>
      </c>
      <c r="P102" s="21"/>
      <c r="Q102" s="21">
        <f t="shared" ref="Q102:R102" si="42">AVERAGE(Q100:Q101)</f>
        <v>0.68292682926829262</v>
      </c>
      <c r="R102" s="21">
        <f t="shared" si="42"/>
        <v>0.68336314847942758</v>
      </c>
      <c r="T102" s="26"/>
      <c r="U102" s="23"/>
      <c r="V102" s="25">
        <v>17</v>
      </c>
      <c r="W102" s="25">
        <v>24</v>
      </c>
      <c r="X102" s="14"/>
      <c r="Y102" s="24" t="s">
        <v>20</v>
      </c>
      <c r="Z102" s="27"/>
      <c r="AA102" s="24">
        <f t="shared" ref="AA102:AB102" si="43">AVERAGE(AA100:AA101)</f>
        <v>0.6707317073170731</v>
      </c>
      <c r="AB102" s="24">
        <f t="shared" si="43"/>
        <v>0.67585784313725494</v>
      </c>
      <c r="AC102" s="4"/>
      <c r="AD102" s="6"/>
    </row>
    <row r="103" spans="1:30" ht="15.75" customHeight="1" x14ac:dyDescent="0.2">
      <c r="B103" s="1"/>
      <c r="C103" s="1"/>
      <c r="J103" s="26"/>
      <c r="L103" s="1"/>
      <c r="M103" s="1"/>
      <c r="T103" s="26"/>
      <c r="U103" s="4"/>
      <c r="V103" s="1"/>
      <c r="W103" s="1"/>
      <c r="X103" s="4"/>
      <c r="Y103" s="4"/>
      <c r="Z103" s="4"/>
      <c r="AA103" s="4"/>
      <c r="AB103" s="4"/>
      <c r="AC103" s="4"/>
      <c r="AD103" s="6"/>
    </row>
    <row r="104" spans="1:30" ht="15.75" customHeight="1" x14ac:dyDescent="0.2">
      <c r="A104" s="7" t="s">
        <v>23</v>
      </c>
      <c r="B104" s="1"/>
      <c r="C104" s="1"/>
      <c r="J104" s="26"/>
      <c r="K104" s="7" t="s">
        <v>23</v>
      </c>
      <c r="L104" s="1"/>
      <c r="M104" s="1"/>
      <c r="T104" s="26"/>
      <c r="U104" s="7" t="s">
        <v>23</v>
      </c>
      <c r="V104" s="1"/>
      <c r="W104" s="1"/>
      <c r="X104" s="4"/>
      <c r="Y104" s="4"/>
      <c r="Z104" s="9"/>
      <c r="AA104" s="9"/>
      <c r="AB104" s="9"/>
      <c r="AC104" s="9"/>
      <c r="AD104" s="6"/>
    </row>
    <row r="105" spans="1:30" ht="15.75" customHeight="1" x14ac:dyDescent="0.2">
      <c r="B105" s="1"/>
      <c r="C105" s="1"/>
      <c r="F105" s="11" t="s">
        <v>13</v>
      </c>
      <c r="G105" s="11" t="s">
        <v>14</v>
      </c>
      <c r="H105" s="11" t="s">
        <v>5</v>
      </c>
      <c r="I105" s="11" t="s">
        <v>6</v>
      </c>
      <c r="J105" s="26"/>
      <c r="L105" s="1"/>
      <c r="M105" s="1"/>
      <c r="P105" s="11" t="s">
        <v>13</v>
      </c>
      <c r="Q105" s="11" t="s">
        <v>14</v>
      </c>
      <c r="R105" s="11" t="s">
        <v>5</v>
      </c>
      <c r="S105" s="11" t="s">
        <v>6</v>
      </c>
      <c r="T105" s="26"/>
      <c r="U105" s="4"/>
      <c r="V105" s="1"/>
      <c r="W105" s="1"/>
      <c r="X105" s="4"/>
      <c r="Y105" s="14"/>
      <c r="Z105" s="15" t="s">
        <v>13</v>
      </c>
      <c r="AA105" s="15" t="s">
        <v>14</v>
      </c>
      <c r="AB105" s="15" t="s">
        <v>5</v>
      </c>
      <c r="AC105" s="15" t="s">
        <v>6</v>
      </c>
      <c r="AD105" s="6"/>
    </row>
    <row r="106" spans="1:30" ht="15.75" customHeight="1" x14ac:dyDescent="0.2">
      <c r="B106" s="16" t="s">
        <v>15</v>
      </c>
      <c r="C106" s="16" t="s">
        <v>16</v>
      </c>
      <c r="F106" s="18" t="s">
        <v>17</v>
      </c>
      <c r="G106" s="21">
        <f>IFERROR(B107/(B107+C107),0)</f>
        <v>0.56097560975609762</v>
      </c>
      <c r="H106" s="21">
        <f>IFERROR(B107/(B107+B108),0)</f>
        <v>0.6216216216216216</v>
      </c>
      <c r="I106" s="21">
        <f>(B107+C108)/(B107+C107+B108+C108)</f>
        <v>0.6097560975609756</v>
      </c>
      <c r="J106" s="26"/>
      <c r="L106" s="16" t="s">
        <v>15</v>
      </c>
      <c r="M106" s="16" t="s">
        <v>16</v>
      </c>
      <c r="P106" s="18" t="s">
        <v>17</v>
      </c>
      <c r="Q106" s="21">
        <f>IFERROR(L107/(L107+M107),0)</f>
        <v>0.75609756097560976</v>
      </c>
      <c r="R106" s="21">
        <f>IFERROR(L107/(L107+L108),0)</f>
        <v>0.67391304347826086</v>
      </c>
      <c r="S106" s="21">
        <f>(L107+M108)/(L107+M107+L108+M108)</f>
        <v>0.69512195121951215</v>
      </c>
      <c r="T106" s="26"/>
      <c r="U106" s="23"/>
      <c r="V106" s="16" t="s">
        <v>15</v>
      </c>
      <c r="W106" s="16" t="s">
        <v>16</v>
      </c>
      <c r="X106" s="4"/>
      <c r="Y106" s="14"/>
      <c r="Z106" s="15" t="s">
        <v>17</v>
      </c>
      <c r="AA106" s="24">
        <f>IFERROR(V107/(V107+W107),0)</f>
        <v>0.51219512195121952</v>
      </c>
      <c r="AB106" s="24">
        <f>IFERROR(V107/(V107+V108),0)</f>
        <v>0.63636363636363635</v>
      </c>
      <c r="AC106" s="15">
        <f>(V107+W108)/(V107+W107+V108+W108)</f>
        <v>0.6097560975609756</v>
      </c>
      <c r="AD106" s="6"/>
    </row>
    <row r="107" spans="1:30" ht="15.75" customHeight="1" x14ac:dyDescent="0.2">
      <c r="B107" s="25">
        <v>23</v>
      </c>
      <c r="C107" s="25">
        <v>18</v>
      </c>
      <c r="F107" s="11" t="s">
        <v>19</v>
      </c>
      <c r="G107" s="21">
        <f>IFERROR(C108/(B108+C108),0)</f>
        <v>0.65853658536585369</v>
      </c>
      <c r="H107" s="21">
        <f>IFERROR(C108/(C107+C108),0)</f>
        <v>0.6</v>
      </c>
      <c r="J107" s="26"/>
      <c r="L107" s="25">
        <v>31</v>
      </c>
      <c r="M107" s="25">
        <v>10</v>
      </c>
      <c r="P107" s="11" t="s">
        <v>19</v>
      </c>
      <c r="Q107" s="21">
        <f>IFERROR(M108/(L108+M108),0)</f>
        <v>0.63414634146341464</v>
      </c>
      <c r="R107" s="21">
        <f>IFERROR(M108/(M107+M108),0)</f>
        <v>0.72222222222222221</v>
      </c>
      <c r="T107" s="26"/>
      <c r="U107" s="23"/>
      <c r="V107" s="25">
        <v>21</v>
      </c>
      <c r="W107" s="25">
        <v>20</v>
      </c>
      <c r="X107" s="4"/>
      <c r="Y107" s="27"/>
      <c r="Z107" s="15" t="s">
        <v>19</v>
      </c>
      <c r="AA107" s="24">
        <f>IFERROR(W108/(V108+W108),0)</f>
        <v>0.70731707317073167</v>
      </c>
      <c r="AB107" s="24">
        <f>IFERROR(W108/(W107+W108),0)</f>
        <v>0.59183673469387754</v>
      </c>
      <c r="AC107" s="4"/>
      <c r="AD107" s="6"/>
    </row>
    <row r="108" spans="1:30" ht="15.75" customHeight="1" x14ac:dyDescent="0.2">
      <c r="B108" s="25">
        <v>14</v>
      </c>
      <c r="C108" s="25">
        <v>27</v>
      </c>
      <c r="E108" s="28" t="s">
        <v>20</v>
      </c>
      <c r="F108" s="21"/>
      <c r="G108" s="21">
        <f t="shared" ref="G108:H108" si="44">AVERAGE(G106:G107)</f>
        <v>0.60975609756097571</v>
      </c>
      <c r="H108" s="21">
        <f t="shared" si="44"/>
        <v>0.61081081081081079</v>
      </c>
      <c r="J108" s="26"/>
      <c r="L108" s="25">
        <v>15</v>
      </c>
      <c r="M108" s="25">
        <v>26</v>
      </c>
      <c r="O108" s="28" t="s">
        <v>20</v>
      </c>
      <c r="P108" s="21"/>
      <c r="Q108" s="21">
        <f t="shared" ref="Q108:R108" si="45">AVERAGE(Q106:Q107)</f>
        <v>0.69512195121951215</v>
      </c>
      <c r="R108" s="21">
        <f t="shared" si="45"/>
        <v>0.69806763285024154</v>
      </c>
      <c r="T108" s="26"/>
      <c r="U108" s="23"/>
      <c r="V108" s="25">
        <v>12</v>
      </c>
      <c r="W108" s="25">
        <v>29</v>
      </c>
      <c r="X108" s="14"/>
      <c r="Y108" s="24" t="s">
        <v>20</v>
      </c>
      <c r="Z108" s="27"/>
      <c r="AA108" s="24">
        <f t="shared" ref="AA108:AB108" si="46">AVERAGE(AA106:AA107)</f>
        <v>0.6097560975609756</v>
      </c>
      <c r="AB108" s="24">
        <f t="shared" si="46"/>
        <v>0.61410018552875689</v>
      </c>
      <c r="AC108" s="4"/>
      <c r="AD108" s="6"/>
    </row>
    <row r="109" spans="1:30" ht="15.75" customHeight="1" x14ac:dyDescent="0.2">
      <c r="B109" s="1"/>
      <c r="C109" s="1"/>
      <c r="J109" s="26"/>
      <c r="L109" s="1"/>
      <c r="M109" s="1"/>
      <c r="T109" s="26"/>
      <c r="U109" s="4"/>
      <c r="V109" s="1"/>
      <c r="W109" s="1"/>
      <c r="X109" s="4"/>
      <c r="Y109" s="4"/>
      <c r="Z109" s="4"/>
      <c r="AA109" s="4"/>
      <c r="AB109" s="4"/>
      <c r="AC109" s="4"/>
      <c r="AD109" s="6"/>
    </row>
    <row r="110" spans="1:30" ht="15.75" customHeight="1" x14ac:dyDescent="0.2">
      <c r="A110" s="7" t="s">
        <v>24</v>
      </c>
      <c r="B110" s="1"/>
      <c r="C110" s="1"/>
      <c r="J110" s="26"/>
      <c r="K110" s="7" t="s">
        <v>24</v>
      </c>
      <c r="L110" s="1"/>
      <c r="M110" s="1"/>
      <c r="T110" s="26"/>
      <c r="U110" s="7" t="s">
        <v>24</v>
      </c>
      <c r="V110" s="1"/>
      <c r="W110" s="1"/>
      <c r="X110" s="4"/>
      <c r="Y110" s="4"/>
      <c r="Z110" s="9"/>
      <c r="AA110" s="9"/>
      <c r="AB110" s="9"/>
      <c r="AC110" s="9"/>
      <c r="AD110" s="6"/>
    </row>
    <row r="111" spans="1:30" ht="15.75" customHeight="1" x14ac:dyDescent="0.2">
      <c r="B111" s="1"/>
      <c r="C111" s="1"/>
      <c r="F111" s="11" t="s">
        <v>13</v>
      </c>
      <c r="G111" s="11" t="s">
        <v>14</v>
      </c>
      <c r="H111" s="11" t="s">
        <v>5</v>
      </c>
      <c r="I111" s="11" t="s">
        <v>6</v>
      </c>
      <c r="J111" s="26"/>
      <c r="L111" s="1"/>
      <c r="M111" s="1"/>
      <c r="P111" s="11" t="s">
        <v>13</v>
      </c>
      <c r="Q111" s="11" t="s">
        <v>14</v>
      </c>
      <c r="R111" s="11" t="s">
        <v>5</v>
      </c>
      <c r="S111" s="11" t="s">
        <v>6</v>
      </c>
      <c r="T111" s="26"/>
      <c r="U111" s="4"/>
      <c r="V111" s="1"/>
      <c r="W111" s="1"/>
      <c r="X111" s="4"/>
      <c r="Y111" s="14"/>
      <c r="Z111" s="15" t="s">
        <v>13</v>
      </c>
      <c r="AA111" s="15" t="s">
        <v>14</v>
      </c>
      <c r="AB111" s="15" t="s">
        <v>5</v>
      </c>
      <c r="AC111" s="15" t="s">
        <v>6</v>
      </c>
      <c r="AD111" s="6"/>
    </row>
    <row r="112" spans="1:30" ht="15.75" customHeight="1" x14ac:dyDescent="0.2">
      <c r="B112" s="16" t="s">
        <v>15</v>
      </c>
      <c r="C112" s="16" t="s">
        <v>16</v>
      </c>
      <c r="F112" s="18" t="s">
        <v>17</v>
      </c>
      <c r="G112" s="21">
        <f>IFERROR(B113/(B113+C113),0)</f>
        <v>0.68292682926829273</v>
      </c>
      <c r="H112" s="21">
        <f>IFERROR(B113/(B113+B114),0)</f>
        <v>0.5957446808510638</v>
      </c>
      <c r="I112" s="21">
        <f>(B113+C114)/(B113+C113+B114+C114)</f>
        <v>0.6097560975609756</v>
      </c>
      <c r="J112" s="26"/>
      <c r="L112" s="16" t="s">
        <v>15</v>
      </c>
      <c r="M112" s="16" t="s">
        <v>16</v>
      </c>
      <c r="P112" s="18" t="s">
        <v>17</v>
      </c>
      <c r="Q112" s="21">
        <f>IFERROR(L113/(L113+M113),0)</f>
        <v>0.68292682926829273</v>
      </c>
      <c r="R112" s="21">
        <f>IFERROR(L113/(L113+L114),0)</f>
        <v>0.65116279069767447</v>
      </c>
      <c r="S112" s="21">
        <f>(L113+M114)/(L113+M113+L114+M114)</f>
        <v>0.65853658536585369</v>
      </c>
      <c r="T112" s="26"/>
      <c r="U112" s="23"/>
      <c r="V112" s="16" t="s">
        <v>15</v>
      </c>
      <c r="W112" s="16" t="s">
        <v>16</v>
      </c>
      <c r="X112" s="4"/>
      <c r="Y112" s="14"/>
      <c r="Z112" s="15" t="s">
        <v>17</v>
      </c>
      <c r="AA112" s="24">
        <f>IFERROR(V113/(V113+W113),0)</f>
        <v>0.70731707317073167</v>
      </c>
      <c r="AB112" s="24">
        <f>IFERROR(V113/(V113+V114),0)</f>
        <v>0.63043478260869568</v>
      </c>
      <c r="AC112" s="15">
        <f>(V113+W114)/(V113+W113+V114+W114)</f>
        <v>0.64634146341463417</v>
      </c>
      <c r="AD112" s="6"/>
    </row>
    <row r="113" spans="1:30" ht="15.75" customHeight="1" x14ac:dyDescent="0.2">
      <c r="B113" s="25">
        <v>28</v>
      </c>
      <c r="C113" s="25">
        <v>13</v>
      </c>
      <c r="F113" s="11" t="s">
        <v>19</v>
      </c>
      <c r="G113" s="21">
        <f>IFERROR(C114/(B114+C114),0)</f>
        <v>0.53658536585365857</v>
      </c>
      <c r="H113" s="21">
        <f>IFERROR(C114/(C113+C114),0)</f>
        <v>0.62857142857142856</v>
      </c>
      <c r="J113" s="26"/>
      <c r="L113" s="25">
        <v>28</v>
      </c>
      <c r="M113" s="25">
        <v>13</v>
      </c>
      <c r="P113" s="11" t="s">
        <v>19</v>
      </c>
      <c r="Q113" s="21">
        <f>IFERROR(M114/(L114+M114),0)</f>
        <v>0.63414634146341464</v>
      </c>
      <c r="R113" s="21">
        <f>IFERROR(M114/(M113+M114),0)</f>
        <v>0.66666666666666663</v>
      </c>
      <c r="T113" s="26"/>
      <c r="U113" s="23"/>
      <c r="V113" s="25">
        <v>29</v>
      </c>
      <c r="W113" s="25">
        <v>12</v>
      </c>
      <c r="X113" s="4"/>
      <c r="Y113" s="27"/>
      <c r="Z113" s="15" t="s">
        <v>19</v>
      </c>
      <c r="AA113" s="24">
        <f>IFERROR(W114/(V114+W114),0)</f>
        <v>0.58536585365853655</v>
      </c>
      <c r="AB113" s="24">
        <f>IFERROR(W114/(W113+W114),0)</f>
        <v>0.66666666666666663</v>
      </c>
      <c r="AC113" s="4"/>
      <c r="AD113" s="6"/>
    </row>
    <row r="114" spans="1:30" ht="15.75" customHeight="1" x14ac:dyDescent="0.2">
      <c r="B114" s="25">
        <v>19</v>
      </c>
      <c r="C114" s="25">
        <v>22</v>
      </c>
      <c r="E114" s="28" t="s">
        <v>20</v>
      </c>
      <c r="F114" s="21"/>
      <c r="G114" s="21">
        <f t="shared" ref="G114:H114" si="47">AVERAGE(G112:G113)</f>
        <v>0.60975609756097571</v>
      </c>
      <c r="H114" s="21">
        <f t="shared" si="47"/>
        <v>0.61215805471124618</v>
      </c>
      <c r="J114" s="26"/>
      <c r="L114" s="25">
        <v>15</v>
      </c>
      <c r="M114" s="25">
        <v>26</v>
      </c>
      <c r="O114" s="28" t="s">
        <v>20</v>
      </c>
      <c r="P114" s="21"/>
      <c r="Q114" s="21">
        <f t="shared" ref="Q114:R114" si="48">AVERAGE(Q112:Q113)</f>
        <v>0.65853658536585369</v>
      </c>
      <c r="R114" s="21">
        <f t="shared" si="48"/>
        <v>0.6589147286821706</v>
      </c>
      <c r="T114" s="26"/>
      <c r="U114" s="23"/>
      <c r="V114" s="25">
        <v>17</v>
      </c>
      <c r="W114" s="25">
        <v>24</v>
      </c>
      <c r="X114" s="14"/>
      <c r="Y114" s="24" t="s">
        <v>20</v>
      </c>
      <c r="Z114" s="27"/>
      <c r="AA114" s="24">
        <f t="shared" ref="AA114:AB114" si="49">AVERAGE(AA112:AA113)</f>
        <v>0.64634146341463405</v>
      </c>
      <c r="AB114" s="24">
        <f t="shared" si="49"/>
        <v>0.64855072463768115</v>
      </c>
      <c r="AC114" s="4"/>
      <c r="AD114" s="6"/>
    </row>
    <row r="115" spans="1:30" ht="15.75" customHeight="1" x14ac:dyDescent="0.2">
      <c r="B115" s="1"/>
      <c r="C115" s="1"/>
      <c r="J115" s="26"/>
      <c r="L115" s="1"/>
      <c r="M115" s="1"/>
      <c r="T115" s="26"/>
      <c r="U115" s="4"/>
      <c r="V115" s="1"/>
      <c r="W115" s="1"/>
      <c r="X115" s="4"/>
      <c r="Y115" s="4"/>
      <c r="Z115" s="4"/>
      <c r="AA115" s="4"/>
      <c r="AB115" s="4"/>
      <c r="AC115" s="4"/>
      <c r="AD115" s="6"/>
    </row>
    <row r="116" spans="1:30" ht="15.75" customHeight="1" x14ac:dyDescent="0.2">
      <c r="A116" s="7" t="s">
        <v>25</v>
      </c>
      <c r="B116" s="1"/>
      <c r="C116" s="1"/>
      <c r="J116" s="26"/>
      <c r="K116" s="7" t="s">
        <v>25</v>
      </c>
      <c r="L116" s="1"/>
      <c r="M116" s="1"/>
      <c r="T116" s="26"/>
      <c r="U116" s="7" t="s">
        <v>25</v>
      </c>
      <c r="V116" s="1"/>
      <c r="W116" s="1"/>
      <c r="X116" s="4"/>
      <c r="Y116" s="4"/>
      <c r="Z116" s="9"/>
      <c r="AA116" s="9"/>
      <c r="AB116" s="9"/>
      <c r="AC116" s="9"/>
      <c r="AD116" s="6"/>
    </row>
    <row r="117" spans="1:30" ht="15.75" customHeight="1" x14ac:dyDescent="0.2">
      <c r="B117" s="1"/>
      <c r="C117" s="1"/>
      <c r="F117" s="11" t="s">
        <v>13</v>
      </c>
      <c r="G117" s="11" t="s">
        <v>14</v>
      </c>
      <c r="H117" s="11" t="s">
        <v>5</v>
      </c>
      <c r="I117" s="11" t="s">
        <v>6</v>
      </c>
      <c r="J117" s="26"/>
      <c r="L117" s="1"/>
      <c r="M117" s="1"/>
      <c r="P117" s="11" t="s">
        <v>13</v>
      </c>
      <c r="Q117" s="11" t="s">
        <v>14</v>
      </c>
      <c r="R117" s="11" t="s">
        <v>5</v>
      </c>
      <c r="S117" s="11" t="s">
        <v>6</v>
      </c>
      <c r="T117" s="26"/>
      <c r="U117" s="4"/>
      <c r="V117" s="1"/>
      <c r="W117" s="1"/>
      <c r="X117" s="4"/>
      <c r="Y117" s="14"/>
      <c r="Z117" s="15" t="s">
        <v>13</v>
      </c>
      <c r="AA117" s="15" t="s">
        <v>14</v>
      </c>
      <c r="AB117" s="15" t="s">
        <v>5</v>
      </c>
      <c r="AC117" s="15" t="s">
        <v>6</v>
      </c>
      <c r="AD117" s="6"/>
    </row>
    <row r="118" spans="1:30" ht="15.75" customHeight="1" x14ac:dyDescent="0.2">
      <c r="B118" s="16" t="s">
        <v>15</v>
      </c>
      <c r="C118" s="16" t="s">
        <v>16</v>
      </c>
      <c r="F118" s="18" t="s">
        <v>17</v>
      </c>
      <c r="G118" s="21">
        <f>IFERROR(B119/(B119+C119),0)</f>
        <v>0.73170731707317072</v>
      </c>
      <c r="H118" s="21">
        <f>IFERROR(B119/(B119+B120),0)</f>
        <v>0.625</v>
      </c>
      <c r="I118" s="21">
        <f>(B119+C120)/(B119+C119+B120+C120)</f>
        <v>0.64634146341463417</v>
      </c>
      <c r="J118" s="26"/>
      <c r="L118" s="16" t="s">
        <v>15</v>
      </c>
      <c r="M118" s="16" t="s">
        <v>16</v>
      </c>
      <c r="P118" s="18" t="s">
        <v>17</v>
      </c>
      <c r="Q118" s="21">
        <f>IFERROR(L119/(L119+M119),0)</f>
        <v>0.82926829268292679</v>
      </c>
      <c r="R118" s="21">
        <f>IFERROR(L119/(L119+L120),0)</f>
        <v>0.57627118644067798</v>
      </c>
      <c r="S118" s="21">
        <f>(L119+M120)/(L119+M119+L120+M120)</f>
        <v>0.6097560975609756</v>
      </c>
      <c r="T118" s="26"/>
      <c r="U118" s="23"/>
      <c r="V118" s="16" t="s">
        <v>15</v>
      </c>
      <c r="W118" s="16" t="s">
        <v>16</v>
      </c>
      <c r="X118" s="4"/>
      <c r="Y118" s="14"/>
      <c r="Z118" s="15" t="s">
        <v>17</v>
      </c>
      <c r="AA118" s="24">
        <f>IFERROR(V119/(V119+W119),0)</f>
        <v>0.56097560975609762</v>
      </c>
      <c r="AB118" s="24">
        <f>IFERROR(V119/(V119+V120),0)</f>
        <v>0.63888888888888884</v>
      </c>
      <c r="AC118" s="15">
        <f>(V119+W120)/(V119+W119+V120+W120)</f>
        <v>0.62195121951219512</v>
      </c>
      <c r="AD118" s="6"/>
    </row>
    <row r="119" spans="1:30" ht="15.75" customHeight="1" x14ac:dyDescent="0.2">
      <c r="B119" s="25">
        <v>30</v>
      </c>
      <c r="C119" s="25">
        <v>11</v>
      </c>
      <c r="F119" s="11" t="s">
        <v>19</v>
      </c>
      <c r="G119" s="21">
        <f>IFERROR(C120/(B120+C120),0)</f>
        <v>0.56097560975609762</v>
      </c>
      <c r="H119" s="21">
        <f>IFERROR(C120/(C119+C120),0)</f>
        <v>0.67647058823529416</v>
      </c>
      <c r="J119" s="26"/>
      <c r="L119" s="25">
        <v>34</v>
      </c>
      <c r="M119" s="25">
        <v>7</v>
      </c>
      <c r="P119" s="11" t="s">
        <v>19</v>
      </c>
      <c r="Q119" s="21">
        <f>IFERROR(M120/(L120+M120),0)</f>
        <v>0.3902439024390244</v>
      </c>
      <c r="R119" s="21">
        <f>IFERROR(M120/(M119+M120),0)</f>
        <v>0.69565217391304346</v>
      </c>
      <c r="T119" s="26"/>
      <c r="U119" s="23"/>
      <c r="V119" s="25">
        <v>23</v>
      </c>
      <c r="W119" s="25">
        <v>18</v>
      </c>
      <c r="X119" s="4"/>
      <c r="Y119" s="27"/>
      <c r="Z119" s="15" t="s">
        <v>19</v>
      </c>
      <c r="AA119" s="24">
        <f>IFERROR(W120/(V120+W120),0)</f>
        <v>0.68292682926829273</v>
      </c>
      <c r="AB119" s="24">
        <f>IFERROR(W120/(W119+W120),0)</f>
        <v>0.60869565217391308</v>
      </c>
      <c r="AC119" s="4"/>
      <c r="AD119" s="6"/>
    </row>
    <row r="120" spans="1:30" ht="15.75" customHeight="1" x14ac:dyDescent="0.2">
      <c r="B120" s="25">
        <v>18</v>
      </c>
      <c r="C120" s="25">
        <v>23</v>
      </c>
      <c r="E120" s="28" t="s">
        <v>20</v>
      </c>
      <c r="F120" s="21"/>
      <c r="G120" s="21">
        <f t="shared" ref="G120:H120" si="50">AVERAGE(G118:G119)</f>
        <v>0.64634146341463417</v>
      </c>
      <c r="H120" s="21">
        <f t="shared" si="50"/>
        <v>0.65073529411764708</v>
      </c>
      <c r="J120" s="26"/>
      <c r="L120" s="25">
        <v>25</v>
      </c>
      <c r="M120" s="25">
        <v>16</v>
      </c>
      <c r="O120" s="28" t="s">
        <v>20</v>
      </c>
      <c r="P120" s="21"/>
      <c r="Q120" s="21">
        <f t="shared" ref="Q120:R120" si="51">AVERAGE(Q118:Q119)</f>
        <v>0.6097560975609756</v>
      </c>
      <c r="R120" s="21">
        <f t="shared" si="51"/>
        <v>0.63596168017686072</v>
      </c>
      <c r="T120" s="26"/>
      <c r="U120" s="23"/>
      <c r="V120" s="25">
        <v>13</v>
      </c>
      <c r="W120" s="25">
        <v>28</v>
      </c>
      <c r="X120" s="14"/>
      <c r="Y120" s="24" t="s">
        <v>20</v>
      </c>
      <c r="Z120" s="27"/>
      <c r="AA120" s="24">
        <f t="shared" ref="AA120:AB120" si="52">AVERAGE(AA118:AA119)</f>
        <v>0.62195121951219523</v>
      </c>
      <c r="AB120" s="24">
        <f t="shared" si="52"/>
        <v>0.62379227053140096</v>
      </c>
      <c r="AC120" s="4"/>
      <c r="AD120" s="6"/>
    </row>
    <row r="121" spans="1:30" ht="15.75" customHeight="1" x14ac:dyDescent="0.2">
      <c r="B121" s="1"/>
      <c r="C121" s="1"/>
      <c r="J121" s="26"/>
      <c r="L121" s="1"/>
      <c r="M121" s="1"/>
      <c r="T121" s="26"/>
      <c r="U121" s="4"/>
      <c r="V121" s="1"/>
      <c r="W121" s="1"/>
      <c r="X121" s="4"/>
      <c r="Y121" s="4"/>
      <c r="Z121" s="4"/>
      <c r="AA121" s="4"/>
      <c r="AB121" s="4"/>
      <c r="AC121" s="4"/>
      <c r="AD121" s="6"/>
    </row>
    <row r="122" spans="1:30" ht="15.75" customHeight="1" x14ac:dyDescent="0.2">
      <c r="A122" s="7" t="s">
        <v>26</v>
      </c>
      <c r="B122" s="1"/>
      <c r="C122" s="1"/>
      <c r="J122" s="26"/>
      <c r="K122" s="7" t="s">
        <v>26</v>
      </c>
      <c r="L122" s="1"/>
      <c r="M122" s="1"/>
      <c r="T122" s="26"/>
      <c r="U122" s="7" t="s">
        <v>26</v>
      </c>
      <c r="V122" s="1"/>
      <c r="W122" s="1"/>
      <c r="X122" s="4"/>
      <c r="Y122" s="4"/>
      <c r="Z122" s="9"/>
      <c r="AA122" s="9"/>
      <c r="AB122" s="9"/>
      <c r="AC122" s="9"/>
      <c r="AD122" s="6"/>
    </row>
    <row r="123" spans="1:30" ht="15.75" customHeight="1" x14ac:dyDescent="0.2">
      <c r="B123" s="1"/>
      <c r="C123" s="1"/>
      <c r="F123" s="11" t="s">
        <v>13</v>
      </c>
      <c r="G123" s="11" t="s">
        <v>14</v>
      </c>
      <c r="H123" s="11" t="s">
        <v>5</v>
      </c>
      <c r="I123" s="11" t="s">
        <v>6</v>
      </c>
      <c r="J123" s="26"/>
      <c r="L123" s="1"/>
      <c r="M123" s="1"/>
      <c r="P123" s="11" t="s">
        <v>13</v>
      </c>
      <c r="Q123" s="11" t="s">
        <v>14</v>
      </c>
      <c r="R123" s="11" t="s">
        <v>5</v>
      </c>
      <c r="S123" s="11" t="s">
        <v>6</v>
      </c>
      <c r="T123" s="26"/>
      <c r="U123" s="4"/>
      <c r="V123" s="1"/>
      <c r="W123" s="1"/>
      <c r="X123" s="4"/>
      <c r="Y123" s="14"/>
      <c r="Z123" s="15" t="s">
        <v>13</v>
      </c>
      <c r="AA123" s="15" t="s">
        <v>14</v>
      </c>
      <c r="AB123" s="15" t="s">
        <v>5</v>
      </c>
      <c r="AC123" s="15" t="s">
        <v>6</v>
      </c>
      <c r="AD123" s="6"/>
    </row>
    <row r="124" spans="1:30" ht="15.75" customHeight="1" x14ac:dyDescent="0.2">
      <c r="B124" s="16" t="s">
        <v>15</v>
      </c>
      <c r="C124" s="16" t="s">
        <v>16</v>
      </c>
      <c r="F124" s="18" t="s">
        <v>17</v>
      </c>
      <c r="G124" s="21">
        <f>IFERROR(B125/(B125+C125),0)</f>
        <v>0.65853658536585369</v>
      </c>
      <c r="H124" s="21">
        <f>IFERROR(B125/(B125+B126),0)</f>
        <v>0.67500000000000004</v>
      </c>
      <c r="I124" s="21">
        <f>(B125+C126)/(B125+C125+B126+C126)</f>
        <v>0.67073170731707321</v>
      </c>
      <c r="J124" s="26"/>
      <c r="L124" s="16" t="s">
        <v>15</v>
      </c>
      <c r="M124" s="16" t="s">
        <v>16</v>
      </c>
      <c r="P124" s="18" t="s">
        <v>17</v>
      </c>
      <c r="Q124" s="21">
        <f>IFERROR(L125/(L125+M125),0)</f>
        <v>0.70731707317073167</v>
      </c>
      <c r="R124" s="21">
        <f>IFERROR(L125/(L125+L126),0)</f>
        <v>0.65909090909090906</v>
      </c>
      <c r="S124" s="21">
        <f>(L125+M126)/(L125+M125+L126+M126)</f>
        <v>0.67073170731707321</v>
      </c>
      <c r="T124" s="26"/>
      <c r="U124" s="23"/>
      <c r="V124" s="16" t="s">
        <v>15</v>
      </c>
      <c r="W124" s="16" t="s">
        <v>16</v>
      </c>
      <c r="X124" s="4"/>
      <c r="Y124" s="14"/>
      <c r="Z124" s="15" t="s">
        <v>17</v>
      </c>
      <c r="AA124" s="24">
        <f>IFERROR(V125/(V125+W125),0)</f>
        <v>0.63414634146341464</v>
      </c>
      <c r="AB124" s="24">
        <f>IFERROR(V125/(V125+V126),0)</f>
        <v>0.68421052631578949</v>
      </c>
      <c r="AC124" s="15">
        <f>(V125+W126)/(V125+W125+V126+W126)</f>
        <v>0.67073170731707321</v>
      </c>
      <c r="AD124" s="6"/>
    </row>
    <row r="125" spans="1:30" ht="15.75" customHeight="1" x14ac:dyDescent="0.2">
      <c r="B125" s="25">
        <v>27</v>
      </c>
      <c r="C125" s="25">
        <v>14</v>
      </c>
      <c r="F125" s="11" t="s">
        <v>19</v>
      </c>
      <c r="G125" s="21">
        <f>IFERROR(C126/(B126+C126),0)</f>
        <v>0.68292682926829273</v>
      </c>
      <c r="H125" s="21">
        <f>IFERROR(C126/(C125+C126),0)</f>
        <v>0.66666666666666663</v>
      </c>
      <c r="J125" s="26"/>
      <c r="L125" s="25">
        <v>29</v>
      </c>
      <c r="M125" s="25">
        <v>12</v>
      </c>
      <c r="P125" s="11" t="s">
        <v>19</v>
      </c>
      <c r="Q125" s="21">
        <f>IFERROR(M126/(L126+M126),0)</f>
        <v>0.63414634146341464</v>
      </c>
      <c r="R125" s="21">
        <f>IFERROR(M126/(M125+M126),0)</f>
        <v>0.68421052631578949</v>
      </c>
      <c r="T125" s="26"/>
      <c r="U125" s="23"/>
      <c r="V125" s="25">
        <v>26</v>
      </c>
      <c r="W125" s="25">
        <v>15</v>
      </c>
      <c r="X125" s="4"/>
      <c r="Y125" s="27"/>
      <c r="Z125" s="15" t="s">
        <v>19</v>
      </c>
      <c r="AA125" s="24">
        <f>IFERROR(W126/(V126+W126),0)</f>
        <v>0.70731707317073167</v>
      </c>
      <c r="AB125" s="24">
        <f>IFERROR(W126/(W125+W126),0)</f>
        <v>0.65909090909090906</v>
      </c>
      <c r="AC125" s="4"/>
      <c r="AD125" s="6"/>
    </row>
    <row r="126" spans="1:30" ht="15.75" customHeight="1" x14ac:dyDescent="0.2">
      <c r="B126" s="25">
        <v>13</v>
      </c>
      <c r="C126" s="25">
        <v>28</v>
      </c>
      <c r="E126" s="28" t="s">
        <v>20</v>
      </c>
      <c r="F126" s="21"/>
      <c r="G126" s="21">
        <f t="shared" ref="G126:H126" si="53">AVERAGE(G124:G125)</f>
        <v>0.67073170731707321</v>
      </c>
      <c r="H126" s="21">
        <f t="shared" si="53"/>
        <v>0.67083333333333339</v>
      </c>
      <c r="J126" s="26"/>
      <c r="L126" s="25">
        <v>15</v>
      </c>
      <c r="M126" s="25">
        <v>26</v>
      </c>
      <c r="O126" s="28" t="s">
        <v>20</v>
      </c>
      <c r="P126" s="21"/>
      <c r="Q126" s="21">
        <f t="shared" ref="Q126:R126" si="54">AVERAGE(Q124:Q125)</f>
        <v>0.6707317073170731</v>
      </c>
      <c r="R126" s="21">
        <f t="shared" si="54"/>
        <v>0.67165071770334928</v>
      </c>
      <c r="T126" s="26"/>
      <c r="U126" s="23"/>
      <c r="V126" s="25">
        <v>12</v>
      </c>
      <c r="W126" s="25">
        <v>29</v>
      </c>
      <c r="X126" s="14"/>
      <c r="Y126" s="24" t="s">
        <v>20</v>
      </c>
      <c r="Z126" s="27"/>
      <c r="AA126" s="24">
        <f t="shared" ref="AA126:AB126" si="55">AVERAGE(AA124:AA125)</f>
        <v>0.6707317073170731</v>
      </c>
      <c r="AB126" s="24">
        <f t="shared" si="55"/>
        <v>0.67165071770334928</v>
      </c>
      <c r="AC126" s="4"/>
      <c r="AD126" s="6"/>
    </row>
    <row r="127" spans="1:30" ht="15.75" customHeight="1" x14ac:dyDescent="0.2">
      <c r="B127" s="1"/>
      <c r="C127" s="1"/>
      <c r="E127" s="4"/>
      <c r="F127" s="4"/>
      <c r="G127" s="4"/>
      <c r="H127" s="4"/>
      <c r="I127" s="4"/>
      <c r="J127" s="26"/>
      <c r="L127" s="1"/>
      <c r="M127" s="1"/>
      <c r="O127" s="4"/>
      <c r="P127" s="4"/>
      <c r="Q127" s="4"/>
      <c r="R127" s="4"/>
      <c r="S127" s="4"/>
      <c r="T127" s="26"/>
      <c r="U127" s="4"/>
      <c r="V127" s="1"/>
      <c r="W127" s="1"/>
      <c r="X127" s="4"/>
      <c r="Y127" s="4"/>
      <c r="Z127" s="4"/>
      <c r="AA127" s="4"/>
      <c r="AB127" s="4"/>
      <c r="AC127" s="4"/>
      <c r="AD127" s="6"/>
    </row>
    <row r="128" spans="1:30" ht="15.75" customHeight="1" x14ac:dyDescent="0.2">
      <c r="A128" s="7" t="s">
        <v>27</v>
      </c>
      <c r="B128" s="1"/>
      <c r="C128" s="1"/>
      <c r="E128" s="4"/>
      <c r="F128" s="4"/>
      <c r="G128" s="4"/>
      <c r="H128" s="4"/>
      <c r="I128" s="4"/>
      <c r="J128" s="26"/>
      <c r="K128" s="7" t="s">
        <v>27</v>
      </c>
      <c r="L128" s="1"/>
      <c r="M128" s="1"/>
      <c r="O128" s="4"/>
      <c r="P128" s="4"/>
      <c r="Q128" s="4"/>
      <c r="R128" s="4"/>
      <c r="S128" s="4"/>
      <c r="T128" s="26"/>
      <c r="U128" s="7" t="s">
        <v>27</v>
      </c>
      <c r="V128" s="1"/>
      <c r="W128" s="1"/>
      <c r="X128" s="4"/>
      <c r="Y128" s="4"/>
      <c r="Z128" s="9"/>
      <c r="AA128" s="9"/>
      <c r="AB128" s="9"/>
      <c r="AC128" s="9"/>
      <c r="AD128" s="6"/>
    </row>
    <row r="129" spans="1:30" ht="15.75" customHeight="1" x14ac:dyDescent="0.2">
      <c r="B129" s="1"/>
      <c r="C129" s="1"/>
      <c r="F129" s="11" t="s">
        <v>13</v>
      </c>
      <c r="G129" s="11" t="s">
        <v>14</v>
      </c>
      <c r="H129" s="11" t="s">
        <v>5</v>
      </c>
      <c r="I129" s="11" t="s">
        <v>6</v>
      </c>
      <c r="J129" s="26"/>
      <c r="L129" s="1"/>
      <c r="M129" s="1"/>
      <c r="P129" s="11" t="s">
        <v>13</v>
      </c>
      <c r="Q129" s="11" t="s">
        <v>14</v>
      </c>
      <c r="R129" s="11" t="s">
        <v>5</v>
      </c>
      <c r="S129" s="11" t="s">
        <v>6</v>
      </c>
      <c r="T129" s="26"/>
      <c r="U129" s="4"/>
      <c r="V129" s="1"/>
      <c r="W129" s="1"/>
      <c r="X129" s="4"/>
      <c r="Y129" s="14"/>
      <c r="Z129" s="15" t="s">
        <v>13</v>
      </c>
      <c r="AA129" s="15" t="s">
        <v>14</v>
      </c>
      <c r="AB129" s="15" t="s">
        <v>5</v>
      </c>
      <c r="AC129" s="15" t="s">
        <v>6</v>
      </c>
      <c r="AD129" s="6"/>
    </row>
    <row r="130" spans="1:30" ht="15.75" customHeight="1" x14ac:dyDescent="0.2">
      <c r="B130" s="16" t="s">
        <v>15</v>
      </c>
      <c r="C130" s="16" t="s">
        <v>16</v>
      </c>
      <c r="F130" s="18" t="s">
        <v>17</v>
      </c>
      <c r="G130" s="21">
        <f>IFERROR(B131/(B131+C131),0)</f>
        <v>0.75609756097560976</v>
      </c>
      <c r="H130" s="21">
        <f>IFERROR(B131/(B131+B132),0)</f>
        <v>0.65957446808510634</v>
      </c>
      <c r="I130" s="21">
        <f>(B131+C132)/(B131+C131+B132+C132)</f>
        <v>0.68292682926829273</v>
      </c>
      <c r="J130" s="26"/>
      <c r="L130" s="16" t="s">
        <v>15</v>
      </c>
      <c r="M130" s="16" t="s">
        <v>16</v>
      </c>
      <c r="P130" s="18" t="s">
        <v>17</v>
      </c>
      <c r="Q130" s="21">
        <f>IFERROR(L131/(L131+M131),0)</f>
        <v>0.6097560975609756</v>
      </c>
      <c r="R130" s="21">
        <f>IFERROR(L131/(L131+L132),0)</f>
        <v>0.56818181818181823</v>
      </c>
      <c r="S130" s="21">
        <f>(L131+M132)/(L131+M131+L132+M132)</f>
        <v>0.57317073170731703</v>
      </c>
      <c r="T130" s="26"/>
      <c r="U130" s="23"/>
      <c r="V130" s="16" t="s">
        <v>15</v>
      </c>
      <c r="W130" s="16" t="s">
        <v>16</v>
      </c>
      <c r="X130" s="4"/>
      <c r="Y130" s="14"/>
      <c r="Z130" s="15" t="s">
        <v>17</v>
      </c>
      <c r="AA130" s="24">
        <f>IFERROR(V131/(V131+W131),0)</f>
        <v>0.58536585365853655</v>
      </c>
      <c r="AB130" s="24">
        <f>IFERROR(V131/(V131+V132),0)</f>
        <v>0.64864864864864868</v>
      </c>
      <c r="AC130" s="15">
        <f>(V131+W132)/(V131+W131+V132+W132)</f>
        <v>0.63414634146341464</v>
      </c>
      <c r="AD130" s="6"/>
    </row>
    <row r="131" spans="1:30" ht="15.75" customHeight="1" x14ac:dyDescent="0.2">
      <c r="B131" s="25">
        <v>31</v>
      </c>
      <c r="C131" s="25">
        <v>10</v>
      </c>
      <c r="F131" s="11" t="s">
        <v>19</v>
      </c>
      <c r="G131" s="21">
        <f>IFERROR(C132/(B132+C132),0)</f>
        <v>0.6097560975609756</v>
      </c>
      <c r="H131" s="21">
        <f>IFERROR(C132/(C131+C132),0)</f>
        <v>0.7142857142857143</v>
      </c>
      <c r="J131" s="26"/>
      <c r="L131" s="25">
        <v>25</v>
      </c>
      <c r="M131" s="25">
        <v>16</v>
      </c>
      <c r="P131" s="11" t="s">
        <v>19</v>
      </c>
      <c r="Q131" s="21">
        <f>IFERROR(M132/(L132+M132),0)</f>
        <v>0.53658536585365857</v>
      </c>
      <c r="R131" s="21">
        <f>IFERROR(M132/(M131+M132),0)</f>
        <v>0.57894736842105265</v>
      </c>
      <c r="T131" s="26"/>
      <c r="U131" s="23"/>
      <c r="V131" s="25">
        <v>24</v>
      </c>
      <c r="W131" s="25">
        <v>17</v>
      </c>
      <c r="X131" s="4"/>
      <c r="Y131" s="27"/>
      <c r="Z131" s="15" t="s">
        <v>19</v>
      </c>
      <c r="AA131" s="24">
        <f>IFERROR(W132/(V132+W132),0)</f>
        <v>0.68292682926829273</v>
      </c>
      <c r="AB131" s="24">
        <f>IFERROR(W132/(W131+W132),0)</f>
        <v>0.62222222222222223</v>
      </c>
      <c r="AC131" s="4"/>
      <c r="AD131" s="6"/>
    </row>
    <row r="132" spans="1:30" ht="15.75" customHeight="1" x14ac:dyDescent="0.2">
      <c r="B132" s="25">
        <v>16</v>
      </c>
      <c r="C132" s="25">
        <v>25</v>
      </c>
      <c r="E132" s="28" t="s">
        <v>20</v>
      </c>
      <c r="F132" s="21"/>
      <c r="G132" s="21">
        <f t="shared" ref="G132:H132" si="56">AVERAGE(G130:G131)</f>
        <v>0.68292682926829262</v>
      </c>
      <c r="H132" s="21">
        <f t="shared" si="56"/>
        <v>0.68693009118541037</v>
      </c>
      <c r="J132" s="26"/>
      <c r="L132" s="25">
        <v>19</v>
      </c>
      <c r="M132" s="25">
        <v>22</v>
      </c>
      <c r="O132" s="28" t="s">
        <v>20</v>
      </c>
      <c r="P132" s="21"/>
      <c r="Q132" s="21">
        <f t="shared" ref="Q132:R132" si="57">AVERAGE(Q130:Q131)</f>
        <v>0.57317073170731714</v>
      </c>
      <c r="R132" s="21">
        <f t="shared" si="57"/>
        <v>0.5735645933014355</v>
      </c>
      <c r="T132" s="26"/>
      <c r="U132" s="23"/>
      <c r="V132" s="25">
        <v>13</v>
      </c>
      <c r="W132" s="25">
        <v>28</v>
      </c>
      <c r="X132" s="14"/>
      <c r="Y132" s="24" t="s">
        <v>20</v>
      </c>
      <c r="Z132" s="27"/>
      <c r="AA132" s="24">
        <f t="shared" ref="AA132:AB132" si="58">AVERAGE(AA130:AA131)</f>
        <v>0.63414634146341464</v>
      </c>
      <c r="AB132" s="24">
        <f t="shared" si="58"/>
        <v>0.63543543543543546</v>
      </c>
      <c r="AC132" s="4"/>
      <c r="AD132" s="6"/>
    </row>
    <row r="133" spans="1:30" ht="15.75" customHeight="1" x14ac:dyDescent="0.2">
      <c r="B133" s="1"/>
      <c r="C133" s="1"/>
      <c r="E133" s="4"/>
      <c r="F133" s="4"/>
      <c r="G133" s="4"/>
      <c r="H133" s="4"/>
      <c r="I133" s="4"/>
      <c r="J133" s="26"/>
      <c r="L133" s="1"/>
      <c r="M133" s="1"/>
      <c r="O133" s="4"/>
      <c r="P133" s="4"/>
      <c r="Q133" s="4"/>
      <c r="R133" s="4"/>
      <c r="S133" s="4"/>
      <c r="T133" s="26"/>
      <c r="U133" s="4"/>
      <c r="V133" s="1"/>
      <c r="W133" s="1"/>
      <c r="X133" s="4"/>
      <c r="Y133" s="4"/>
      <c r="Z133" s="4"/>
      <c r="AA133" s="4"/>
      <c r="AB133" s="4"/>
      <c r="AC133" s="4"/>
      <c r="AD133" s="6"/>
    </row>
    <row r="134" spans="1:30" ht="15.75" customHeight="1" x14ac:dyDescent="0.2">
      <c r="A134" s="7" t="s">
        <v>28</v>
      </c>
      <c r="B134" s="1"/>
      <c r="C134" s="1"/>
      <c r="E134" s="4"/>
      <c r="F134" s="4"/>
      <c r="G134" s="4"/>
      <c r="H134" s="4"/>
      <c r="I134" s="4"/>
      <c r="J134" s="26"/>
      <c r="K134" s="7" t="s">
        <v>28</v>
      </c>
      <c r="L134" s="1"/>
      <c r="M134" s="1"/>
      <c r="O134" s="4"/>
      <c r="P134" s="4"/>
      <c r="Q134" s="4"/>
      <c r="R134" s="4"/>
      <c r="S134" s="4"/>
      <c r="T134" s="26"/>
      <c r="U134" s="7" t="s">
        <v>28</v>
      </c>
      <c r="V134" s="1"/>
      <c r="W134" s="1"/>
      <c r="X134" s="4"/>
      <c r="Y134" s="4"/>
      <c r="Z134" s="9"/>
      <c r="AA134" s="9"/>
      <c r="AB134" s="9"/>
      <c r="AC134" s="9"/>
      <c r="AD134" s="6"/>
    </row>
    <row r="135" spans="1:30" ht="15.75" customHeight="1" x14ac:dyDescent="0.2">
      <c r="B135" s="1"/>
      <c r="C135" s="1"/>
      <c r="F135" s="11" t="s">
        <v>13</v>
      </c>
      <c r="G135" s="11" t="s">
        <v>14</v>
      </c>
      <c r="H135" s="11" t="s">
        <v>5</v>
      </c>
      <c r="I135" s="11" t="s">
        <v>6</v>
      </c>
      <c r="J135" s="26"/>
      <c r="L135" s="1"/>
      <c r="M135" s="1"/>
      <c r="P135" s="11" t="s">
        <v>13</v>
      </c>
      <c r="Q135" s="11" t="s">
        <v>14</v>
      </c>
      <c r="R135" s="11" t="s">
        <v>5</v>
      </c>
      <c r="S135" s="11" t="s">
        <v>6</v>
      </c>
      <c r="T135" s="26"/>
      <c r="U135" s="4"/>
      <c r="V135" s="1"/>
      <c r="W135" s="1"/>
      <c r="X135" s="4"/>
      <c r="Y135" s="14"/>
      <c r="Z135" s="15" t="s">
        <v>13</v>
      </c>
      <c r="AA135" s="15" t="s">
        <v>14</v>
      </c>
      <c r="AB135" s="15" t="s">
        <v>5</v>
      </c>
      <c r="AC135" s="15" t="s">
        <v>6</v>
      </c>
      <c r="AD135" s="6"/>
    </row>
    <row r="136" spans="1:30" ht="15.75" customHeight="1" x14ac:dyDescent="0.2">
      <c r="B136" s="16" t="s">
        <v>15</v>
      </c>
      <c r="C136" s="16" t="s">
        <v>16</v>
      </c>
      <c r="F136" s="18" t="s">
        <v>17</v>
      </c>
      <c r="G136" s="21">
        <f>IFERROR(B137/(B137+C137),0)</f>
        <v>0.68292682926829273</v>
      </c>
      <c r="H136" s="21">
        <f>IFERROR(B137/(B137+B138),0)</f>
        <v>0.5957446808510638</v>
      </c>
      <c r="I136" s="21">
        <f>(B137+C138)/(B137+C137+B138+C138)</f>
        <v>0.6097560975609756</v>
      </c>
      <c r="J136" s="26"/>
      <c r="L136" s="16" t="s">
        <v>15</v>
      </c>
      <c r="M136" s="16" t="s">
        <v>16</v>
      </c>
      <c r="P136" s="18" t="s">
        <v>17</v>
      </c>
      <c r="Q136" s="21">
        <f>IFERROR(L137/(L137+M137),0)</f>
        <v>0.78048780487804881</v>
      </c>
      <c r="R136" s="21">
        <f>IFERROR(L137/(L137+L138),0)</f>
        <v>0.65306122448979587</v>
      </c>
      <c r="S136" s="21">
        <f>(L137+M138)/(L137+M137+L138+M138)</f>
        <v>0.68292682926829273</v>
      </c>
      <c r="T136" s="26"/>
      <c r="U136" s="23"/>
      <c r="V136" s="16" t="s">
        <v>15</v>
      </c>
      <c r="W136" s="16" t="s">
        <v>16</v>
      </c>
      <c r="X136" s="4"/>
      <c r="Y136" s="14"/>
      <c r="Z136" s="15" t="s">
        <v>17</v>
      </c>
      <c r="AA136" s="24">
        <f>IFERROR(V137/(V137+W137),0)</f>
        <v>0.6097560975609756</v>
      </c>
      <c r="AB136" s="24">
        <f>IFERROR(V137/(V137+V138),0)</f>
        <v>0.7142857142857143</v>
      </c>
      <c r="AC136" s="15">
        <f>(V137+W138)/(V137+W137+V138+W138)</f>
        <v>0.68292682926829273</v>
      </c>
      <c r="AD136" s="6"/>
    </row>
    <row r="137" spans="1:30" ht="15.75" customHeight="1" x14ac:dyDescent="0.2">
      <c r="B137" s="25">
        <v>28</v>
      </c>
      <c r="C137" s="25">
        <v>13</v>
      </c>
      <c r="F137" s="11" t="s">
        <v>19</v>
      </c>
      <c r="G137" s="21">
        <f>IFERROR(C138/(B138+C138),0)</f>
        <v>0.53658536585365857</v>
      </c>
      <c r="H137" s="21">
        <f>IFERROR(C138/(C137+C138),0)</f>
        <v>0.62857142857142856</v>
      </c>
      <c r="J137" s="26"/>
      <c r="L137" s="25">
        <v>32</v>
      </c>
      <c r="M137" s="25">
        <v>9</v>
      </c>
      <c r="P137" s="11" t="s">
        <v>19</v>
      </c>
      <c r="Q137" s="21">
        <f>IFERROR(M138/(L138+M138),0)</f>
        <v>0.58536585365853655</v>
      </c>
      <c r="R137" s="21">
        <f>IFERROR(M138/(M137+M138),0)</f>
        <v>0.72727272727272729</v>
      </c>
      <c r="T137" s="26"/>
      <c r="U137" s="23"/>
      <c r="V137" s="25">
        <v>25</v>
      </c>
      <c r="W137" s="25">
        <v>16</v>
      </c>
      <c r="X137" s="4"/>
      <c r="Y137" s="27"/>
      <c r="Z137" s="15" t="s">
        <v>19</v>
      </c>
      <c r="AA137" s="24">
        <f>IFERROR(W138/(V138+W138),0)</f>
        <v>0.75609756097560976</v>
      </c>
      <c r="AB137" s="24">
        <f>IFERROR(W138/(W137+W138),0)</f>
        <v>0.65957446808510634</v>
      </c>
      <c r="AC137" s="4"/>
      <c r="AD137" s="6"/>
    </row>
    <row r="138" spans="1:30" ht="15.75" customHeight="1" x14ac:dyDescent="0.2">
      <c r="B138" s="25">
        <v>19</v>
      </c>
      <c r="C138" s="25">
        <v>22</v>
      </c>
      <c r="E138" s="28" t="s">
        <v>20</v>
      </c>
      <c r="F138" s="21"/>
      <c r="G138" s="21">
        <f t="shared" ref="G138:H138" si="59">AVERAGE(G136:G137)</f>
        <v>0.60975609756097571</v>
      </c>
      <c r="H138" s="21">
        <f t="shared" si="59"/>
        <v>0.61215805471124618</v>
      </c>
      <c r="J138" s="26"/>
      <c r="L138" s="25">
        <v>17</v>
      </c>
      <c r="M138" s="25">
        <v>24</v>
      </c>
      <c r="O138" s="28" t="s">
        <v>20</v>
      </c>
      <c r="P138" s="21"/>
      <c r="Q138" s="21">
        <f t="shared" ref="Q138:R138" si="60">AVERAGE(Q136:Q137)</f>
        <v>0.68292682926829262</v>
      </c>
      <c r="R138" s="21">
        <f t="shared" si="60"/>
        <v>0.69016697588126164</v>
      </c>
      <c r="T138" s="26"/>
      <c r="U138" s="23"/>
      <c r="V138" s="25">
        <v>10</v>
      </c>
      <c r="W138" s="25">
        <v>31</v>
      </c>
      <c r="X138" s="14"/>
      <c r="Y138" s="24" t="s">
        <v>20</v>
      </c>
      <c r="Z138" s="27"/>
      <c r="AA138" s="24">
        <f t="shared" ref="AA138:AB138" si="61">AVERAGE(AA136:AA137)</f>
        <v>0.68292682926829262</v>
      </c>
      <c r="AB138" s="24">
        <f t="shared" si="61"/>
        <v>0.68693009118541037</v>
      </c>
      <c r="AC138" s="4"/>
      <c r="AD138" s="6"/>
    </row>
    <row r="139" spans="1:30" ht="15.75" customHeight="1" x14ac:dyDescent="0.2">
      <c r="B139" s="1"/>
      <c r="C139" s="1"/>
      <c r="E139" s="4"/>
      <c r="F139" s="4"/>
      <c r="G139" s="4"/>
      <c r="H139" s="4"/>
      <c r="I139" s="4"/>
      <c r="J139" s="26"/>
      <c r="L139" s="1"/>
      <c r="M139" s="1"/>
      <c r="O139" s="4"/>
      <c r="P139" s="4"/>
      <c r="Q139" s="4"/>
      <c r="R139" s="4"/>
      <c r="S139" s="4"/>
      <c r="T139" s="26"/>
      <c r="U139" s="4"/>
      <c r="V139" s="1"/>
      <c r="W139" s="1"/>
      <c r="X139" s="4"/>
      <c r="Y139" s="4"/>
      <c r="Z139" s="4"/>
      <c r="AA139" s="4"/>
      <c r="AB139" s="4"/>
      <c r="AC139" s="4"/>
      <c r="AD139" s="6"/>
    </row>
    <row r="140" spans="1:30" ht="15.75" customHeight="1" x14ac:dyDescent="0.2">
      <c r="A140" s="7" t="s">
        <v>29</v>
      </c>
      <c r="B140" s="1"/>
      <c r="C140" s="1"/>
      <c r="E140" s="4"/>
      <c r="F140" s="4"/>
      <c r="G140" s="4"/>
      <c r="H140" s="4"/>
      <c r="I140" s="4"/>
      <c r="J140" s="26"/>
      <c r="K140" s="7" t="s">
        <v>29</v>
      </c>
      <c r="L140" s="1"/>
      <c r="M140" s="1"/>
      <c r="O140" s="4"/>
      <c r="P140" s="4"/>
      <c r="Q140" s="4"/>
      <c r="R140" s="4"/>
      <c r="S140" s="4"/>
      <c r="T140" s="26"/>
      <c r="U140" s="7" t="s">
        <v>29</v>
      </c>
      <c r="V140" s="1"/>
      <c r="W140" s="1"/>
      <c r="X140" s="4"/>
      <c r="Y140" s="4"/>
      <c r="Z140" s="9"/>
      <c r="AA140" s="9"/>
      <c r="AB140" s="9"/>
      <c r="AC140" s="9"/>
      <c r="AD140" s="6"/>
    </row>
    <row r="141" spans="1:30" ht="15.75" customHeight="1" x14ac:dyDescent="0.2">
      <c r="B141" s="1"/>
      <c r="C141" s="1"/>
      <c r="F141" s="11" t="s">
        <v>13</v>
      </c>
      <c r="G141" s="11" t="s">
        <v>14</v>
      </c>
      <c r="H141" s="11" t="s">
        <v>5</v>
      </c>
      <c r="I141" s="11" t="s">
        <v>6</v>
      </c>
      <c r="J141" s="26"/>
      <c r="L141" s="1"/>
      <c r="M141" s="1"/>
      <c r="P141" s="11" t="s">
        <v>13</v>
      </c>
      <c r="Q141" s="11" t="s">
        <v>14</v>
      </c>
      <c r="R141" s="11" t="s">
        <v>5</v>
      </c>
      <c r="S141" s="11" t="s">
        <v>6</v>
      </c>
      <c r="T141" s="26"/>
      <c r="U141" s="4"/>
      <c r="V141" s="1"/>
      <c r="W141" s="1"/>
      <c r="X141" s="4"/>
      <c r="Y141" s="14"/>
      <c r="Z141" s="15" t="s">
        <v>13</v>
      </c>
      <c r="AA141" s="15" t="s">
        <v>14</v>
      </c>
      <c r="AB141" s="15" t="s">
        <v>5</v>
      </c>
      <c r="AC141" s="15" t="s">
        <v>6</v>
      </c>
      <c r="AD141" s="6"/>
    </row>
    <row r="142" spans="1:30" ht="15.75" customHeight="1" x14ac:dyDescent="0.2">
      <c r="B142" s="16" t="s">
        <v>15</v>
      </c>
      <c r="C142" s="16" t="s">
        <v>16</v>
      </c>
      <c r="F142" s="18" t="s">
        <v>17</v>
      </c>
      <c r="G142" s="21">
        <f>IFERROR(B143/(B143+C143),0)</f>
        <v>0.73170731707317072</v>
      </c>
      <c r="H142" s="21">
        <f>IFERROR(B143/(B143+B144),0)</f>
        <v>0.65217391304347827</v>
      </c>
      <c r="I142" s="21">
        <f>(B143+C144)/(B143+C143+B144+C144)</f>
        <v>0.67073170731707321</v>
      </c>
      <c r="J142" s="26"/>
      <c r="L142" s="16" t="s">
        <v>15</v>
      </c>
      <c r="M142" s="16" t="s">
        <v>16</v>
      </c>
      <c r="P142" s="18" t="s">
        <v>17</v>
      </c>
      <c r="Q142" s="21">
        <f>IFERROR(L143/(L143+M143),0)</f>
        <v>0.68292682926829273</v>
      </c>
      <c r="R142" s="21">
        <f>IFERROR(L143/(L143+L144),0)</f>
        <v>0.68292682926829273</v>
      </c>
      <c r="S142" s="21">
        <f>(L143+M144)/(L143+M143+L144+M144)</f>
        <v>0.68292682926829273</v>
      </c>
      <c r="T142" s="26"/>
      <c r="U142" s="23"/>
      <c r="V142" s="16" t="s">
        <v>15</v>
      </c>
      <c r="W142" s="16" t="s">
        <v>16</v>
      </c>
      <c r="X142" s="4"/>
      <c r="Y142" s="14"/>
      <c r="Z142" s="15" t="s">
        <v>17</v>
      </c>
      <c r="AA142" s="24">
        <f>IFERROR(V143/(V143+W143),0)</f>
        <v>0.73170731707317072</v>
      </c>
      <c r="AB142" s="24">
        <f>IFERROR(V143/(V143+V144),0)</f>
        <v>0.63829787234042556</v>
      </c>
      <c r="AC142" s="15">
        <f>(V143+W144)/(V143+W143+V144+W144)</f>
        <v>0.65853658536585369</v>
      </c>
      <c r="AD142" s="6"/>
    </row>
    <row r="143" spans="1:30" ht="15.75" customHeight="1" x14ac:dyDescent="0.2">
      <c r="B143" s="25">
        <v>30</v>
      </c>
      <c r="C143" s="25">
        <v>11</v>
      </c>
      <c r="F143" s="11" t="s">
        <v>19</v>
      </c>
      <c r="G143" s="21">
        <f>IFERROR(C144/(B144+C144),0)</f>
        <v>0.6097560975609756</v>
      </c>
      <c r="H143" s="21">
        <f>IFERROR(C144/(C143+C144),0)</f>
        <v>0.69444444444444442</v>
      </c>
      <c r="J143" s="6"/>
      <c r="L143" s="25">
        <v>28</v>
      </c>
      <c r="M143" s="25">
        <v>13</v>
      </c>
      <c r="P143" s="11" t="s">
        <v>19</v>
      </c>
      <c r="Q143" s="21">
        <f>IFERROR(M144/(L144+M144),0)</f>
        <v>0.68292682926829273</v>
      </c>
      <c r="R143" s="21">
        <f>IFERROR(M144/(M143+M144),0)</f>
        <v>0.68292682926829273</v>
      </c>
      <c r="T143" s="6"/>
      <c r="U143" s="23"/>
      <c r="V143" s="25">
        <v>30</v>
      </c>
      <c r="W143" s="25">
        <v>11</v>
      </c>
      <c r="X143" s="4"/>
      <c r="Y143" s="27"/>
      <c r="Z143" s="15" t="s">
        <v>19</v>
      </c>
      <c r="AA143" s="24">
        <f>IFERROR(W144/(V144+W144),0)</f>
        <v>0.58536585365853655</v>
      </c>
      <c r="AB143" s="24">
        <f>IFERROR(W144/(W143+W144),0)</f>
        <v>0.68571428571428572</v>
      </c>
      <c r="AC143" s="4"/>
      <c r="AD143" s="6"/>
    </row>
    <row r="144" spans="1:30" ht="15.75" customHeight="1" x14ac:dyDescent="0.2">
      <c r="B144" s="25">
        <v>16</v>
      </c>
      <c r="C144" s="25">
        <v>25</v>
      </c>
      <c r="E144" s="28" t="s">
        <v>20</v>
      </c>
      <c r="F144" s="21"/>
      <c r="G144" s="21">
        <f t="shared" ref="G144:H144" si="62">AVERAGE(G142:G143)</f>
        <v>0.6707317073170731</v>
      </c>
      <c r="H144" s="21">
        <f t="shared" si="62"/>
        <v>0.67330917874396135</v>
      </c>
      <c r="J144" s="6"/>
      <c r="L144" s="25">
        <v>13</v>
      </c>
      <c r="M144" s="25">
        <v>28</v>
      </c>
      <c r="O144" s="28" t="s">
        <v>20</v>
      </c>
      <c r="P144" s="21"/>
      <c r="Q144" s="21">
        <f t="shared" ref="Q144:R144" si="63">AVERAGE(Q142:Q143)</f>
        <v>0.68292682926829273</v>
      </c>
      <c r="R144" s="21">
        <f t="shared" si="63"/>
        <v>0.68292682926829273</v>
      </c>
      <c r="T144" s="6"/>
      <c r="U144" s="23"/>
      <c r="V144" s="25">
        <v>17</v>
      </c>
      <c r="W144" s="25">
        <v>24</v>
      </c>
      <c r="X144" s="14"/>
      <c r="Y144" s="24" t="s">
        <v>20</v>
      </c>
      <c r="Z144" s="27"/>
      <c r="AA144" s="24">
        <f t="shared" ref="AA144:AB144" si="64">AVERAGE(AA142:AA143)</f>
        <v>0.65853658536585358</v>
      </c>
      <c r="AB144" s="24">
        <f t="shared" si="64"/>
        <v>0.66200607902735564</v>
      </c>
      <c r="AC144" s="4"/>
      <c r="AD144" s="6"/>
    </row>
    <row r="145" spans="1:30" ht="15.75" customHeight="1" x14ac:dyDescent="0.2">
      <c r="J145" s="6"/>
      <c r="T145" s="6"/>
      <c r="U145" s="20"/>
      <c r="V145" s="20"/>
      <c r="W145" s="20"/>
      <c r="X145" s="20"/>
      <c r="Y145" s="20"/>
      <c r="Z145" s="20"/>
      <c r="AA145" s="20"/>
      <c r="AB145" s="20"/>
      <c r="AC145" s="20"/>
      <c r="AD145" s="22"/>
    </row>
    <row r="146" spans="1:30" ht="15.75" customHeight="1" x14ac:dyDescent="0.25">
      <c r="A146" s="45" t="s">
        <v>30</v>
      </c>
      <c r="B146" s="44"/>
      <c r="C146" s="44"/>
      <c r="D146" s="44"/>
      <c r="E146" s="44"/>
      <c r="F146" s="44"/>
      <c r="G146" s="44"/>
      <c r="H146" s="44"/>
      <c r="I146" s="44"/>
      <c r="J146" s="46"/>
      <c r="K146" s="45" t="s">
        <v>30</v>
      </c>
      <c r="L146" s="44"/>
      <c r="M146" s="44"/>
      <c r="N146" s="44"/>
      <c r="O146" s="44"/>
      <c r="P146" s="44"/>
      <c r="Q146" s="44"/>
      <c r="R146" s="44"/>
      <c r="S146" s="44"/>
      <c r="T146" s="46"/>
      <c r="U146" s="47" t="s">
        <v>30</v>
      </c>
      <c r="V146" s="48"/>
      <c r="W146" s="48"/>
      <c r="X146" s="48"/>
      <c r="Y146" s="48"/>
      <c r="Z146" s="48"/>
      <c r="AA146" s="48"/>
      <c r="AB146" s="48"/>
      <c r="AC146" s="48"/>
      <c r="AD146" s="49"/>
    </row>
    <row r="147" spans="1:30" ht="15.75" customHeight="1" x14ac:dyDescent="0.2">
      <c r="J147" s="6"/>
      <c r="T147" s="6"/>
      <c r="U147" s="4"/>
      <c r="V147" s="4"/>
      <c r="W147" s="4"/>
      <c r="X147" s="4"/>
      <c r="Y147" s="4"/>
      <c r="Z147" s="9"/>
      <c r="AA147" s="9"/>
      <c r="AB147" s="9"/>
      <c r="AC147" s="9"/>
      <c r="AD147" s="6"/>
    </row>
    <row r="148" spans="1:30" ht="15.75" customHeight="1" x14ac:dyDescent="0.2">
      <c r="E148" s="30"/>
      <c r="F148" s="31" t="s">
        <v>13</v>
      </c>
      <c r="G148" s="32" t="s">
        <v>14</v>
      </c>
      <c r="H148" s="32" t="s">
        <v>5</v>
      </c>
      <c r="I148" s="32" t="s">
        <v>6</v>
      </c>
      <c r="J148" s="6"/>
      <c r="O148" s="30"/>
      <c r="P148" s="31" t="s">
        <v>13</v>
      </c>
      <c r="Q148" s="32" t="s">
        <v>14</v>
      </c>
      <c r="R148" s="32" t="s">
        <v>5</v>
      </c>
      <c r="S148" s="32" t="s">
        <v>6</v>
      </c>
      <c r="T148" s="6"/>
      <c r="U148" s="4"/>
      <c r="V148" s="4"/>
      <c r="W148" s="4"/>
      <c r="X148" s="4"/>
      <c r="Y148" s="14"/>
      <c r="Z148" s="33" t="s">
        <v>13</v>
      </c>
      <c r="AA148" s="33" t="s">
        <v>14</v>
      </c>
      <c r="AB148" s="33" t="s">
        <v>5</v>
      </c>
      <c r="AC148" s="33" t="s">
        <v>6</v>
      </c>
      <c r="AD148" s="6"/>
    </row>
    <row r="149" spans="1:30" ht="15.75" customHeight="1" x14ac:dyDescent="0.2">
      <c r="E149" s="30"/>
      <c r="F149" s="34" t="s">
        <v>17</v>
      </c>
      <c r="G149" s="35">
        <f t="shared" ref="G149:H149" si="65">AVERAGE(G88,G94,G100,G106,G112,G118,G124,G130,G136,G142)</f>
        <v>0.68780487804878043</v>
      </c>
      <c r="H149" s="35">
        <f t="shared" si="65"/>
        <v>0.6277308884478815</v>
      </c>
      <c r="I149" s="36">
        <f>AVERAGE(I142,I136,I130,I124,I118,I112,I106,I100,I94,I88)</f>
        <v>0.6378048780487805</v>
      </c>
      <c r="J149" s="6"/>
      <c r="O149" s="30"/>
      <c r="P149" s="34" t="s">
        <v>17</v>
      </c>
      <c r="Q149" s="35">
        <f t="shared" ref="Q149:R149" si="66">AVERAGE(Q88,Q94,Q100,Q106,Q112,Q118,Q124,Q130,Q136,Q142)</f>
        <v>0.70975609756097557</v>
      </c>
      <c r="R149" s="35">
        <f t="shared" si="66"/>
        <v>0.62841313014034861</v>
      </c>
      <c r="S149" s="36">
        <f>AVERAGE(S142,S136,S130,S124,S118,S112,S106,S100,S94,S88)</f>
        <v>0.64268292682926831</v>
      </c>
      <c r="T149" s="6"/>
      <c r="U149" s="4"/>
      <c r="V149" s="4"/>
      <c r="W149" s="4"/>
      <c r="X149" s="4"/>
      <c r="Y149" s="14"/>
      <c r="Z149" s="33" t="s">
        <v>17</v>
      </c>
      <c r="AA149" s="37">
        <f>AVERAGE(AA88,AA94,AA100,AA106,AA112,AA118,AA124,AA130,AA136,AA142)</f>
        <v>0.65365853658536577</v>
      </c>
      <c r="AB149" s="37">
        <f t="shared" ref="AA149:AB149" si="67">AVERAGE(AB88,AB94,AB100,AB106,AB112,AB118,AB124,AB130,AB136,AB142)</f>
        <v>0.65266920849556742</v>
      </c>
      <c r="AC149" s="33">
        <f>AVERAGE(AC142,AC136,AC130,AC124,AC118,AC112,AC106,AC100,AC94,AC88)</f>
        <v>0.65243902439024393</v>
      </c>
      <c r="AD149" s="6"/>
    </row>
    <row r="150" spans="1:30" ht="15.75" customHeight="1" x14ac:dyDescent="0.2">
      <c r="E150" s="30"/>
      <c r="F150" s="38" t="s">
        <v>19</v>
      </c>
      <c r="G150" s="36">
        <f t="shared" ref="G150:H150" si="68">AVERAGE(G89,G95,G101,G107,G113,G119,G125,G131,G137,G143)</f>
        <v>0.58780487804878034</v>
      </c>
      <c r="H150" s="36">
        <f t="shared" si="68"/>
        <v>0.65409206524825192</v>
      </c>
      <c r="I150" s="30"/>
      <c r="J150" s="6"/>
      <c r="O150" s="30"/>
      <c r="P150" s="38" t="s">
        <v>19</v>
      </c>
      <c r="Q150" s="36">
        <f t="shared" ref="Q150:R150" si="69">AVERAGE(Q89,Q95,Q101,Q107,Q113,Q119,Q125,Q131,Q137,Q143)</f>
        <v>0.57560975609756093</v>
      </c>
      <c r="R150" s="36">
        <f t="shared" si="69"/>
        <v>0.66624869081418725</v>
      </c>
      <c r="S150" s="30"/>
      <c r="T150" s="6"/>
      <c r="U150" s="4"/>
      <c r="V150" s="4"/>
      <c r="W150" s="4"/>
      <c r="X150" s="4"/>
      <c r="Y150" s="27"/>
      <c r="Z150" s="33" t="s">
        <v>19</v>
      </c>
      <c r="AA150" s="37">
        <f t="shared" ref="AA150:AB150" si="70">AVERAGE(AA89,AA95,AA101,AA107,AA113,AA119,AA125,AA131,AA137,AA143)</f>
        <v>0.65121951219512186</v>
      </c>
      <c r="AB150" s="37">
        <f t="shared" si="70"/>
        <v>0.65835445283905691</v>
      </c>
      <c r="AC150" s="4"/>
      <c r="AD150" s="6"/>
    </row>
    <row r="151" spans="1:30" ht="15.75" customHeight="1" x14ac:dyDescent="0.2">
      <c r="E151" s="39" t="s">
        <v>20</v>
      </c>
      <c r="F151" s="36"/>
      <c r="G151" s="36">
        <f t="shared" ref="G151:H151" si="71">AVERAGE(G149:G150)</f>
        <v>0.63780487804878039</v>
      </c>
      <c r="H151" s="36">
        <f t="shared" si="71"/>
        <v>0.64091147684806671</v>
      </c>
      <c r="I151" s="30"/>
      <c r="J151" s="6"/>
      <c r="O151" s="39" t="s">
        <v>20</v>
      </c>
      <c r="P151" s="36"/>
      <c r="Q151" s="36">
        <f t="shared" ref="Q151:R151" si="72">AVERAGE(Q149:Q150)</f>
        <v>0.6426829268292682</v>
      </c>
      <c r="R151" s="36">
        <f t="shared" si="72"/>
        <v>0.64733091047726798</v>
      </c>
      <c r="S151" s="30"/>
      <c r="T151" s="6"/>
      <c r="U151" s="4"/>
      <c r="V151" s="4"/>
      <c r="W151" s="4"/>
      <c r="X151" s="14"/>
      <c r="Y151" s="37" t="s">
        <v>20</v>
      </c>
      <c r="Z151" s="27"/>
      <c r="AA151" s="37">
        <f t="shared" ref="AA151:AB151" si="73">AVERAGE(AA149:AA150)</f>
        <v>0.65243902439024382</v>
      </c>
      <c r="AB151" s="37">
        <f t="shared" si="73"/>
        <v>0.65551183066731222</v>
      </c>
      <c r="AC151" s="4"/>
      <c r="AD151" s="6"/>
    </row>
    <row r="152" spans="1:30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2"/>
      <c r="K152" s="20"/>
      <c r="L152" s="20"/>
      <c r="M152" s="20"/>
      <c r="N152" s="20"/>
      <c r="O152" s="20"/>
      <c r="P152" s="20"/>
      <c r="Q152" s="20"/>
      <c r="R152" s="20"/>
      <c r="S152" s="20"/>
      <c r="T152" s="22"/>
      <c r="U152" s="20"/>
      <c r="V152" s="20"/>
      <c r="W152" s="20"/>
      <c r="X152" s="20"/>
      <c r="Y152" s="20"/>
      <c r="Z152" s="20"/>
      <c r="AA152" s="20"/>
      <c r="AB152" s="20"/>
      <c r="AC152" s="20"/>
      <c r="AD152" s="22"/>
    </row>
    <row r="153" spans="1:30" ht="15.75" customHeight="1" x14ac:dyDescent="0.2"/>
    <row r="154" spans="1:30" ht="15.75" customHeight="1" x14ac:dyDescent="0.2"/>
    <row r="155" spans="1:30" ht="15.75" customHeight="1" x14ac:dyDescent="0.2"/>
    <row r="156" spans="1:30" ht="15.75" customHeight="1" x14ac:dyDescent="0.2"/>
    <row r="157" spans="1:30" ht="15.75" customHeight="1" x14ac:dyDescent="0.2"/>
    <row r="158" spans="1:30" ht="15.75" customHeight="1" x14ac:dyDescent="0.2"/>
    <row r="159" spans="1:30" ht="15.75" customHeight="1" x14ac:dyDescent="0.2"/>
    <row r="160" spans="1:30" ht="15.75" customHeight="1" x14ac:dyDescent="0.2"/>
    <row r="161" spans="4:21" ht="15.75" customHeight="1" x14ac:dyDescent="0.2"/>
    <row r="162" spans="4:21" ht="15.75" customHeight="1" x14ac:dyDescent="0.2"/>
    <row r="163" spans="4:21" ht="15.75" customHeight="1" x14ac:dyDescent="0.2"/>
    <row r="164" spans="4:21" ht="15.75" customHeight="1" x14ac:dyDescent="0.2"/>
    <row r="165" spans="4:21" ht="15.75" customHeight="1" x14ac:dyDescent="0.2"/>
    <row r="166" spans="4:21" ht="15.75" customHeight="1" x14ac:dyDescent="0.2"/>
    <row r="167" spans="4:21" ht="15.75" customHeight="1" x14ac:dyDescent="0.2"/>
    <row r="168" spans="4:21" ht="15.75" customHeight="1" x14ac:dyDescent="0.2"/>
    <row r="169" spans="4:21" ht="15.75" customHeight="1" x14ac:dyDescent="0.2"/>
    <row r="170" spans="4:21" ht="15.75" customHeight="1" x14ac:dyDescent="0.2"/>
    <row r="171" spans="4:21" ht="15.75" customHeight="1" x14ac:dyDescent="0.2"/>
    <row r="172" spans="4:21" ht="15.75" customHeight="1" x14ac:dyDescent="0.2"/>
    <row r="173" spans="4:21" ht="15.75" customHeight="1" x14ac:dyDescent="0.2"/>
    <row r="174" spans="4:21" ht="15.75" customHeight="1" x14ac:dyDescent="0.2"/>
    <row r="175" spans="4:21" ht="28" customHeight="1" x14ac:dyDescent="0.4">
      <c r="D175" s="41" t="s">
        <v>34</v>
      </c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</row>
    <row r="176" spans="4:21" ht="15.75" customHeight="1" x14ac:dyDescent="0.2"/>
    <row r="177" spans="1:30" ht="15.75" customHeight="1" x14ac:dyDescent="0.2"/>
    <row r="178" spans="1:30" ht="15.75" customHeight="1" x14ac:dyDescent="0.2">
      <c r="A178" s="2"/>
      <c r="B178" s="43" t="s">
        <v>7</v>
      </c>
      <c r="C178" s="44"/>
      <c r="D178" s="44"/>
      <c r="E178" s="44"/>
      <c r="F178" s="44"/>
      <c r="G178" s="44"/>
      <c r="H178" s="2"/>
      <c r="I178" s="2"/>
      <c r="J178" s="3"/>
      <c r="K178" s="2"/>
      <c r="L178" s="43" t="s">
        <v>8</v>
      </c>
      <c r="M178" s="44"/>
      <c r="N178" s="44"/>
      <c r="O178" s="44"/>
      <c r="P178" s="44"/>
      <c r="Q178" s="44"/>
      <c r="R178" s="2"/>
      <c r="S178" s="2"/>
      <c r="T178" s="3"/>
      <c r="U178" s="2"/>
      <c r="V178" s="43" t="s">
        <v>9</v>
      </c>
      <c r="W178" s="44"/>
      <c r="X178" s="44"/>
      <c r="Y178" s="44"/>
      <c r="Z178" s="44"/>
      <c r="AA178" s="44"/>
      <c r="AB178" s="2"/>
      <c r="AC178" s="2"/>
      <c r="AD178" s="3"/>
    </row>
    <row r="179" spans="1:30" ht="15.75" customHeight="1" x14ac:dyDescent="0.2">
      <c r="J179" s="6"/>
      <c r="K179" s="4"/>
      <c r="L179" s="4"/>
      <c r="M179" s="4"/>
      <c r="N179" s="4"/>
      <c r="O179" s="4"/>
      <c r="P179" s="4"/>
      <c r="Q179" s="4"/>
      <c r="R179" s="4"/>
      <c r="S179" s="4"/>
      <c r="T179" s="6"/>
      <c r="AD179" s="6"/>
    </row>
    <row r="180" spans="1:30" ht="15.75" customHeight="1" x14ac:dyDescent="0.2">
      <c r="A180" s="7" t="s">
        <v>10</v>
      </c>
      <c r="G180" s="4" t="s">
        <v>11</v>
      </c>
      <c r="H180" s="4" t="s">
        <v>12</v>
      </c>
      <c r="J180" s="6"/>
      <c r="K180" s="7" t="s">
        <v>10</v>
      </c>
      <c r="L180" s="4"/>
      <c r="M180" s="4"/>
      <c r="N180" s="4"/>
      <c r="O180" s="4"/>
      <c r="P180" s="9"/>
      <c r="Q180" s="9" t="s">
        <v>11</v>
      </c>
      <c r="R180" s="9" t="s">
        <v>12</v>
      </c>
      <c r="S180" s="9"/>
      <c r="T180" s="10"/>
      <c r="U180" s="7" t="s">
        <v>10</v>
      </c>
      <c r="AA180" s="4" t="s">
        <v>11</v>
      </c>
      <c r="AB180" s="4" t="s">
        <v>12</v>
      </c>
      <c r="AD180" s="6"/>
    </row>
    <row r="181" spans="1:30" ht="15.75" customHeight="1" x14ac:dyDescent="0.2">
      <c r="F181" s="11" t="s">
        <v>13</v>
      </c>
      <c r="G181" s="11" t="s">
        <v>14</v>
      </c>
      <c r="H181" s="11" t="s">
        <v>5</v>
      </c>
      <c r="I181" s="11" t="s">
        <v>6</v>
      </c>
      <c r="J181" s="12"/>
      <c r="K181" s="4"/>
      <c r="L181" s="13"/>
      <c r="M181" s="13"/>
      <c r="N181" s="4"/>
      <c r="O181" s="14"/>
      <c r="P181" s="15" t="s">
        <v>13</v>
      </c>
      <c r="Q181" s="15" t="s">
        <v>14</v>
      </c>
      <c r="R181" s="15" t="s">
        <v>5</v>
      </c>
      <c r="S181" s="15" t="s">
        <v>6</v>
      </c>
      <c r="T181" s="10"/>
      <c r="Z181" s="11" t="s">
        <v>13</v>
      </c>
      <c r="AA181" s="11" t="s">
        <v>14</v>
      </c>
      <c r="AB181" s="11" t="s">
        <v>5</v>
      </c>
      <c r="AC181" s="11" t="s">
        <v>6</v>
      </c>
      <c r="AD181" s="12"/>
    </row>
    <row r="182" spans="1:30" ht="15.75" customHeight="1" x14ac:dyDescent="0.2">
      <c r="A182" s="1"/>
      <c r="B182" s="16" t="s">
        <v>15</v>
      </c>
      <c r="C182" s="16" t="s">
        <v>16</v>
      </c>
      <c r="F182" s="18" t="s">
        <v>17</v>
      </c>
      <c r="G182" s="21">
        <f>IFERROR(B183/(B183+C183),0)</f>
        <v>0.70731707317073167</v>
      </c>
      <c r="H182" s="21">
        <f>IFERROR(B183/(B183+B184),0)</f>
        <v>0.69047619047619047</v>
      </c>
      <c r="I182" s="21">
        <f>(B183+C184)/(B183+C183+B184+C184)</f>
        <v>0.69512195121951215</v>
      </c>
      <c r="J182" s="12"/>
      <c r="K182" s="23"/>
      <c r="L182" s="16" t="s">
        <v>15</v>
      </c>
      <c r="M182" s="16" t="s">
        <v>16</v>
      </c>
      <c r="N182" s="4"/>
      <c r="O182" s="14"/>
      <c r="P182" s="15" t="s">
        <v>17</v>
      </c>
      <c r="Q182" s="24">
        <f>IFERROR(L183/(L183+M183),0)</f>
        <v>0.63414634146341464</v>
      </c>
      <c r="R182" s="24">
        <f>IFERROR(L183/(L183+L184),0)</f>
        <v>0.63414634146341464</v>
      </c>
      <c r="S182" s="15">
        <f>(L183+M184)/(L183+M183+L184+M184)</f>
        <v>0.63414634146341464</v>
      </c>
      <c r="T182" s="10"/>
      <c r="U182" s="1"/>
      <c r="V182" s="16" t="s">
        <v>15</v>
      </c>
      <c r="W182" s="16" t="s">
        <v>16</v>
      </c>
      <c r="Z182" s="18" t="s">
        <v>17</v>
      </c>
      <c r="AA182" s="21">
        <f>IFERROR(V183/(V183+W183),0)</f>
        <v>0.65853658536585369</v>
      </c>
      <c r="AB182" s="21">
        <f>IFERROR(V183/(V183+V184),0)</f>
        <v>0.62790697674418605</v>
      </c>
      <c r="AC182" s="21">
        <f>(V183+W184)/(V183+W183+V184+W184)</f>
        <v>0.63414634146341464</v>
      </c>
      <c r="AD182" s="12"/>
    </row>
    <row r="183" spans="1:30" ht="15.75" customHeight="1" x14ac:dyDescent="0.2">
      <c r="A183" s="1"/>
      <c r="B183" s="40">
        <v>29</v>
      </c>
      <c r="C183" s="40">
        <v>12</v>
      </c>
      <c r="F183" s="11" t="s">
        <v>19</v>
      </c>
      <c r="G183" s="21">
        <f>IFERROR(C184/(B184+C184),0)</f>
        <v>0.68292682926829273</v>
      </c>
      <c r="H183" s="21">
        <f>IFERROR(C184/(C183+C184),0)</f>
        <v>0.7</v>
      </c>
      <c r="J183" s="26"/>
      <c r="K183" s="23"/>
      <c r="L183" s="40">
        <v>26</v>
      </c>
      <c r="M183" s="40">
        <v>15</v>
      </c>
      <c r="N183" s="4"/>
      <c r="O183" s="27"/>
      <c r="P183" s="15" t="s">
        <v>19</v>
      </c>
      <c r="Q183" s="24">
        <f>IFERROR(M184/(L184+M184),0)</f>
        <v>0.63414634146341464</v>
      </c>
      <c r="R183" s="24">
        <f>IFERROR(M184/(M183+M184),0)</f>
        <v>0.63414634146341464</v>
      </c>
      <c r="S183" s="4"/>
      <c r="T183" s="6"/>
      <c r="U183" s="1"/>
      <c r="V183" s="40">
        <v>27</v>
      </c>
      <c r="W183" s="40">
        <v>14</v>
      </c>
      <c r="Z183" s="11" t="s">
        <v>19</v>
      </c>
      <c r="AA183" s="21">
        <f>IFERROR(W184/(V184+W184),0)</f>
        <v>0.6097560975609756</v>
      </c>
      <c r="AB183" s="21">
        <f>IFERROR(W184/(W183+W184),0)</f>
        <v>0.64102564102564108</v>
      </c>
      <c r="AD183" s="26"/>
    </row>
    <row r="184" spans="1:30" ht="15.75" customHeight="1" x14ac:dyDescent="0.2">
      <c r="A184" s="1"/>
      <c r="B184" s="40">
        <v>13</v>
      </c>
      <c r="C184" s="40">
        <v>28</v>
      </c>
      <c r="E184" s="28" t="s">
        <v>20</v>
      </c>
      <c r="F184" s="21"/>
      <c r="G184" s="21">
        <f t="shared" ref="G184:H184" si="74">AVERAGE(G182:G183)</f>
        <v>0.69512195121951215</v>
      </c>
      <c r="H184" s="21">
        <f t="shared" si="74"/>
        <v>0.69523809523809521</v>
      </c>
      <c r="J184" s="26"/>
      <c r="K184" s="23"/>
      <c r="L184" s="40">
        <v>15</v>
      </c>
      <c r="M184" s="40">
        <v>26</v>
      </c>
      <c r="N184" s="14"/>
      <c r="O184" s="24" t="s">
        <v>20</v>
      </c>
      <c r="P184" s="27"/>
      <c r="Q184" s="24">
        <f t="shared" ref="Q184:R184" si="75">AVERAGE(Q182:Q183)</f>
        <v>0.63414634146341464</v>
      </c>
      <c r="R184" s="24">
        <f t="shared" si="75"/>
        <v>0.63414634146341464</v>
      </c>
      <c r="S184" s="4"/>
      <c r="T184" s="6"/>
      <c r="U184" s="1"/>
      <c r="V184" s="40">
        <v>16</v>
      </c>
      <c r="W184" s="40">
        <v>25</v>
      </c>
      <c r="Y184" s="28" t="s">
        <v>20</v>
      </c>
      <c r="Z184" s="21"/>
      <c r="AA184" s="21">
        <f t="shared" ref="AA184:AB184" si="76">AVERAGE(AA182:AA183)</f>
        <v>0.63414634146341464</v>
      </c>
      <c r="AB184" s="21">
        <f t="shared" si="76"/>
        <v>0.63446630888491362</v>
      </c>
      <c r="AD184" s="26"/>
    </row>
    <row r="185" spans="1:30" ht="15.75" customHeight="1" x14ac:dyDescent="0.2">
      <c r="B185" s="1"/>
      <c r="C185" s="1"/>
      <c r="J185" s="26"/>
      <c r="K185" s="4"/>
      <c r="L185" s="1"/>
      <c r="M185" s="1"/>
      <c r="N185" s="4"/>
      <c r="O185" s="4"/>
      <c r="P185" s="4"/>
      <c r="Q185" s="4"/>
      <c r="R185" s="4"/>
      <c r="S185" s="4"/>
      <c r="T185" s="6"/>
      <c r="V185" s="1"/>
      <c r="W185" s="1"/>
      <c r="AD185" s="26"/>
    </row>
    <row r="186" spans="1:30" ht="15.75" customHeight="1" x14ac:dyDescent="0.2">
      <c r="A186" s="7" t="s">
        <v>21</v>
      </c>
      <c r="B186" s="1"/>
      <c r="C186" s="1"/>
      <c r="J186" s="26"/>
      <c r="K186" s="7" t="s">
        <v>21</v>
      </c>
      <c r="L186" s="1"/>
      <c r="M186" s="1"/>
      <c r="N186" s="4"/>
      <c r="O186" s="4"/>
      <c r="P186" s="9"/>
      <c r="Q186" s="9"/>
      <c r="R186" s="9"/>
      <c r="S186" s="9"/>
      <c r="T186" s="10"/>
      <c r="U186" s="7" t="s">
        <v>21</v>
      </c>
      <c r="V186" s="1"/>
      <c r="W186" s="1"/>
      <c r="AD186" s="26"/>
    </row>
    <row r="187" spans="1:30" ht="15.75" customHeight="1" x14ac:dyDescent="0.2">
      <c r="B187" s="1"/>
      <c r="C187" s="1"/>
      <c r="F187" s="11" t="s">
        <v>13</v>
      </c>
      <c r="G187" s="11" t="s">
        <v>14</v>
      </c>
      <c r="H187" s="11" t="s">
        <v>5</v>
      </c>
      <c r="I187" s="11" t="s">
        <v>6</v>
      </c>
      <c r="J187" s="12"/>
      <c r="K187" s="4"/>
      <c r="L187" s="1"/>
      <c r="M187" s="1"/>
      <c r="N187" s="4"/>
      <c r="O187" s="14"/>
      <c r="P187" s="15" t="s">
        <v>13</v>
      </c>
      <c r="Q187" s="15" t="s">
        <v>14</v>
      </c>
      <c r="R187" s="15" t="s">
        <v>5</v>
      </c>
      <c r="S187" s="15" t="s">
        <v>6</v>
      </c>
      <c r="T187" s="10"/>
      <c r="V187" s="1"/>
      <c r="W187" s="1"/>
      <c r="Z187" s="11" t="s">
        <v>13</v>
      </c>
      <c r="AA187" s="11" t="s">
        <v>14</v>
      </c>
      <c r="AB187" s="11" t="s">
        <v>5</v>
      </c>
      <c r="AC187" s="11" t="s">
        <v>6</v>
      </c>
      <c r="AD187" s="12"/>
    </row>
    <row r="188" spans="1:30" ht="15.75" customHeight="1" x14ac:dyDescent="0.2">
      <c r="B188" s="16" t="s">
        <v>15</v>
      </c>
      <c r="C188" s="16" t="s">
        <v>16</v>
      </c>
      <c r="F188" s="18" t="s">
        <v>17</v>
      </c>
      <c r="G188" s="21">
        <f>IFERROR(B189/(B189+C189),0)</f>
        <v>0.68292682926829273</v>
      </c>
      <c r="H188" s="21">
        <f>IFERROR(B189/(B189+B190),0)</f>
        <v>0.58333333333333337</v>
      </c>
      <c r="I188" s="21">
        <f>(B189+C190)/(B189+C189+B190+C190)</f>
        <v>0.59756097560975607</v>
      </c>
      <c r="J188" s="12"/>
      <c r="K188" s="23"/>
      <c r="L188" s="16" t="s">
        <v>15</v>
      </c>
      <c r="M188" s="16" t="s">
        <v>16</v>
      </c>
      <c r="N188" s="4"/>
      <c r="O188" s="14"/>
      <c r="P188" s="15" t="s">
        <v>17</v>
      </c>
      <c r="Q188" s="24">
        <f>IFERROR(L189/(L189+M189),0)</f>
        <v>0.68292682926829273</v>
      </c>
      <c r="R188" s="24">
        <f>IFERROR(L189/(L189+L190),0)</f>
        <v>0.66666666666666663</v>
      </c>
      <c r="S188" s="15">
        <f>(L189+M190)/(L189+M189+L190+M190)</f>
        <v>0.67073170731707321</v>
      </c>
      <c r="T188" s="10"/>
      <c r="V188" s="16" t="s">
        <v>15</v>
      </c>
      <c r="W188" s="16" t="s">
        <v>16</v>
      </c>
      <c r="Z188" s="18" t="s">
        <v>17</v>
      </c>
      <c r="AA188" s="21">
        <f>IFERROR(V189/(V189+W189),0)</f>
        <v>0.58536585365853655</v>
      </c>
      <c r="AB188" s="21">
        <f>IFERROR(V189/(V189+V190),0)</f>
        <v>0.70588235294117652</v>
      </c>
      <c r="AC188" s="21">
        <f>(V189+W190)/(V189+W189+V190+W190)</f>
        <v>0.67073170731707321</v>
      </c>
      <c r="AD188" s="12"/>
    </row>
    <row r="189" spans="1:30" ht="15.75" customHeight="1" x14ac:dyDescent="0.2">
      <c r="B189" s="40">
        <v>28</v>
      </c>
      <c r="C189" s="40">
        <v>13</v>
      </c>
      <c r="F189" s="11" t="s">
        <v>19</v>
      </c>
      <c r="G189" s="21">
        <f>IFERROR(C190/(B190+C190),0)</f>
        <v>0.51219512195121952</v>
      </c>
      <c r="H189" s="21">
        <f>IFERROR(C190/(C189+C190),0)</f>
        <v>0.61764705882352944</v>
      </c>
      <c r="J189" s="26"/>
      <c r="K189" s="23"/>
      <c r="L189" s="40">
        <v>28</v>
      </c>
      <c r="M189" s="40">
        <v>13</v>
      </c>
      <c r="N189" s="4"/>
      <c r="O189" s="27"/>
      <c r="P189" s="15" t="s">
        <v>19</v>
      </c>
      <c r="Q189" s="24">
        <f>IFERROR(M190/(L190+M190),0)</f>
        <v>0.65853658536585369</v>
      </c>
      <c r="R189" s="24">
        <f>IFERROR(M190/(M189+M190),0)</f>
        <v>0.67500000000000004</v>
      </c>
      <c r="S189" s="4"/>
      <c r="T189" s="6"/>
      <c r="V189" s="40">
        <v>24</v>
      </c>
      <c r="W189" s="40">
        <v>17</v>
      </c>
      <c r="Z189" s="11" t="s">
        <v>19</v>
      </c>
      <c r="AA189" s="21">
        <f>IFERROR(W190/(V190+W190),0)</f>
        <v>0.75609756097560976</v>
      </c>
      <c r="AB189" s="21">
        <f>IFERROR(W190/(W189+W190),0)</f>
        <v>0.64583333333333337</v>
      </c>
      <c r="AD189" s="26"/>
    </row>
    <row r="190" spans="1:30" ht="15.75" customHeight="1" x14ac:dyDescent="0.2">
      <c r="B190" s="40">
        <v>20</v>
      </c>
      <c r="C190" s="40">
        <v>21</v>
      </c>
      <c r="E190" s="28" t="s">
        <v>20</v>
      </c>
      <c r="F190" s="21"/>
      <c r="G190" s="21">
        <f t="shared" ref="G190:H190" si="77">AVERAGE(G188:G189)</f>
        <v>0.59756097560975618</v>
      </c>
      <c r="H190" s="21">
        <f t="shared" si="77"/>
        <v>0.60049019607843146</v>
      </c>
      <c r="J190" s="26"/>
      <c r="K190" s="23"/>
      <c r="L190" s="40">
        <v>14</v>
      </c>
      <c r="M190" s="40">
        <v>27</v>
      </c>
      <c r="N190" s="14"/>
      <c r="O190" s="24" t="s">
        <v>20</v>
      </c>
      <c r="P190" s="27"/>
      <c r="Q190" s="24">
        <f t="shared" ref="Q190:R190" si="78">AVERAGE(Q188:Q189)</f>
        <v>0.67073170731707321</v>
      </c>
      <c r="R190" s="24">
        <f t="shared" si="78"/>
        <v>0.67083333333333339</v>
      </c>
      <c r="S190" s="4"/>
      <c r="T190" s="6"/>
      <c r="V190" s="40">
        <v>10</v>
      </c>
      <c r="W190" s="40">
        <v>31</v>
      </c>
      <c r="Y190" s="28" t="s">
        <v>20</v>
      </c>
      <c r="Z190" s="21"/>
      <c r="AA190" s="21">
        <f t="shared" ref="AA190:AB190" si="79">AVERAGE(AA188:AA189)</f>
        <v>0.6707317073170731</v>
      </c>
      <c r="AB190" s="21">
        <f t="shared" si="79"/>
        <v>0.67585784313725494</v>
      </c>
      <c r="AD190" s="26"/>
    </row>
    <row r="191" spans="1:30" ht="15.75" customHeight="1" x14ac:dyDescent="0.2">
      <c r="B191" s="1"/>
      <c r="C191" s="1"/>
      <c r="J191" s="26"/>
      <c r="K191" s="4"/>
      <c r="L191" s="1"/>
      <c r="M191" s="1"/>
      <c r="N191" s="4"/>
      <c r="O191" s="4"/>
      <c r="P191" s="4"/>
      <c r="Q191" s="4"/>
      <c r="R191" s="4"/>
      <c r="S191" s="4"/>
      <c r="T191" s="6"/>
      <c r="V191" s="1"/>
      <c r="W191" s="1"/>
      <c r="AD191" s="26"/>
    </row>
    <row r="192" spans="1:30" ht="15.75" customHeight="1" x14ac:dyDescent="0.2">
      <c r="A192" s="7" t="s">
        <v>22</v>
      </c>
      <c r="B192" s="1"/>
      <c r="C192" s="1"/>
      <c r="J192" s="26"/>
      <c r="K192" s="7" t="s">
        <v>22</v>
      </c>
      <c r="L192" s="1"/>
      <c r="M192" s="1"/>
      <c r="N192" s="4"/>
      <c r="O192" s="4"/>
      <c r="P192" s="9"/>
      <c r="Q192" s="9"/>
      <c r="R192" s="9"/>
      <c r="S192" s="9"/>
      <c r="T192" s="10"/>
      <c r="U192" s="7" t="s">
        <v>22</v>
      </c>
      <c r="V192" s="1"/>
      <c r="W192" s="1"/>
      <c r="AD192" s="26"/>
    </row>
    <row r="193" spans="1:30" ht="15.75" customHeight="1" x14ac:dyDescent="0.2">
      <c r="B193" s="1"/>
      <c r="C193" s="1"/>
      <c r="F193" s="11" t="s">
        <v>13</v>
      </c>
      <c r="G193" s="11" t="s">
        <v>14</v>
      </c>
      <c r="H193" s="11" t="s">
        <v>5</v>
      </c>
      <c r="I193" s="11" t="s">
        <v>6</v>
      </c>
      <c r="J193" s="12"/>
      <c r="K193" s="4"/>
      <c r="L193" s="1"/>
      <c r="M193" s="1"/>
      <c r="N193" s="4"/>
      <c r="O193" s="14"/>
      <c r="P193" s="15" t="s">
        <v>13</v>
      </c>
      <c r="Q193" s="15" t="s">
        <v>14</v>
      </c>
      <c r="R193" s="15" t="s">
        <v>5</v>
      </c>
      <c r="S193" s="15" t="s">
        <v>6</v>
      </c>
      <c r="T193" s="10"/>
      <c r="V193" s="1"/>
      <c r="W193" s="1"/>
      <c r="Z193" s="11" t="s">
        <v>13</v>
      </c>
      <c r="AA193" s="11" t="s">
        <v>14</v>
      </c>
      <c r="AB193" s="11" t="s">
        <v>5</v>
      </c>
      <c r="AC193" s="11" t="s">
        <v>6</v>
      </c>
      <c r="AD193" s="12"/>
    </row>
    <row r="194" spans="1:30" ht="15.75" customHeight="1" x14ac:dyDescent="0.2">
      <c r="B194" s="16" t="s">
        <v>15</v>
      </c>
      <c r="C194" s="16" t="s">
        <v>16</v>
      </c>
      <c r="F194" s="18" t="s">
        <v>17</v>
      </c>
      <c r="G194" s="21">
        <f>IFERROR(B195/(B195+C195),0)</f>
        <v>0.65853658536585369</v>
      </c>
      <c r="H194" s="21">
        <f>IFERROR(B195/(B195+B196),0)</f>
        <v>0.67500000000000004</v>
      </c>
      <c r="I194" s="21">
        <f>(B195+C196)/(B195+C195+B196+C196)</f>
        <v>0.67073170731707321</v>
      </c>
      <c r="J194" s="12"/>
      <c r="K194" s="23"/>
      <c r="L194" s="16" t="s">
        <v>15</v>
      </c>
      <c r="M194" s="16" t="s">
        <v>16</v>
      </c>
      <c r="N194" s="4"/>
      <c r="O194" s="14"/>
      <c r="P194" s="15" t="s">
        <v>17</v>
      </c>
      <c r="Q194" s="24">
        <f>IFERROR(L195/(L195+M195),0)</f>
        <v>0.63414634146341464</v>
      </c>
      <c r="R194" s="24">
        <f>IFERROR(L195/(L195+L196),0)</f>
        <v>0.60465116279069764</v>
      </c>
      <c r="S194" s="15">
        <f>(L195+M196)/(L195+M195+L196+M196)</f>
        <v>0.6097560975609756</v>
      </c>
      <c r="T194" s="10"/>
      <c r="V194" s="16" t="s">
        <v>15</v>
      </c>
      <c r="W194" s="16" t="s">
        <v>16</v>
      </c>
      <c r="Z194" s="18" t="s">
        <v>17</v>
      </c>
      <c r="AA194" s="21">
        <f>IFERROR(V195/(V195+W195),0)</f>
        <v>0.51219512195121952</v>
      </c>
      <c r="AB194" s="21">
        <f>IFERROR(V195/(V195+V196),0)</f>
        <v>0.56756756756756754</v>
      </c>
      <c r="AC194" s="21">
        <f>(V195+W196)/(V195+W195+V196+W196)</f>
        <v>0.56097560975609762</v>
      </c>
      <c r="AD194" s="12"/>
    </row>
    <row r="195" spans="1:30" ht="15.75" customHeight="1" x14ac:dyDescent="0.2">
      <c r="B195" s="40">
        <v>27</v>
      </c>
      <c r="C195" s="40">
        <v>14</v>
      </c>
      <c r="F195" s="11" t="s">
        <v>19</v>
      </c>
      <c r="G195" s="21">
        <f>IFERROR(C196/(B196+C196),0)</f>
        <v>0.68292682926829273</v>
      </c>
      <c r="H195" s="21">
        <f>IFERROR(C196/(C195+C196),0)</f>
        <v>0.66666666666666663</v>
      </c>
      <c r="J195" s="26"/>
      <c r="K195" s="23"/>
      <c r="L195" s="40">
        <v>26</v>
      </c>
      <c r="M195" s="40">
        <v>15</v>
      </c>
      <c r="N195" s="4"/>
      <c r="O195" s="27"/>
      <c r="P195" s="15" t="s">
        <v>19</v>
      </c>
      <c r="Q195" s="24">
        <f>IFERROR(M196/(L196+M196),0)</f>
        <v>0.58536585365853655</v>
      </c>
      <c r="R195" s="24">
        <f>IFERROR(M196/(M195+M196),0)</f>
        <v>0.61538461538461542</v>
      </c>
      <c r="S195" s="4"/>
      <c r="T195" s="6"/>
      <c r="V195" s="40">
        <v>21</v>
      </c>
      <c r="W195" s="40">
        <v>20</v>
      </c>
      <c r="Z195" s="11" t="s">
        <v>19</v>
      </c>
      <c r="AA195" s="21">
        <f>IFERROR(W196/(V196+W196),0)</f>
        <v>0.6097560975609756</v>
      </c>
      <c r="AB195" s="21">
        <f>IFERROR(W196/(W195+W196),0)</f>
        <v>0.55555555555555558</v>
      </c>
      <c r="AD195" s="26"/>
    </row>
    <row r="196" spans="1:30" ht="15.75" customHeight="1" x14ac:dyDescent="0.2">
      <c r="B196" s="40">
        <v>13</v>
      </c>
      <c r="C196" s="40">
        <v>28</v>
      </c>
      <c r="E196" s="28" t="s">
        <v>20</v>
      </c>
      <c r="F196" s="21"/>
      <c r="G196" s="21">
        <f t="shared" ref="G196:H196" si="80">AVERAGE(G194:G195)</f>
        <v>0.67073170731707321</v>
      </c>
      <c r="H196" s="21">
        <f t="shared" si="80"/>
        <v>0.67083333333333339</v>
      </c>
      <c r="J196" s="26"/>
      <c r="K196" s="23"/>
      <c r="L196" s="40">
        <v>17</v>
      </c>
      <c r="M196" s="40">
        <v>24</v>
      </c>
      <c r="N196" s="14"/>
      <c r="O196" s="24" t="s">
        <v>20</v>
      </c>
      <c r="P196" s="27"/>
      <c r="Q196" s="24">
        <f t="shared" ref="Q196:R196" si="81">AVERAGE(Q194:Q195)</f>
        <v>0.6097560975609756</v>
      </c>
      <c r="R196" s="24">
        <f t="shared" si="81"/>
        <v>0.61001788908765653</v>
      </c>
      <c r="S196" s="4"/>
      <c r="T196" s="6"/>
      <c r="V196" s="40">
        <v>16</v>
      </c>
      <c r="W196" s="40">
        <v>25</v>
      </c>
      <c r="Y196" s="28" t="s">
        <v>20</v>
      </c>
      <c r="Z196" s="21"/>
      <c r="AA196" s="21">
        <f t="shared" ref="AA196:AB196" si="82">AVERAGE(AA194:AA195)</f>
        <v>0.56097560975609762</v>
      </c>
      <c r="AB196" s="21">
        <f t="shared" si="82"/>
        <v>0.56156156156156156</v>
      </c>
      <c r="AD196" s="26"/>
    </row>
    <row r="197" spans="1:30" ht="15.75" customHeight="1" x14ac:dyDescent="0.2">
      <c r="B197" s="1"/>
      <c r="C197" s="1"/>
      <c r="J197" s="26"/>
      <c r="K197" s="4"/>
      <c r="L197" s="1"/>
      <c r="M197" s="1"/>
      <c r="N197" s="4"/>
      <c r="O197" s="4"/>
      <c r="P197" s="4"/>
      <c r="Q197" s="4"/>
      <c r="R197" s="4"/>
      <c r="S197" s="4"/>
      <c r="T197" s="6"/>
      <c r="V197" s="1"/>
      <c r="W197" s="1"/>
      <c r="AD197" s="26"/>
    </row>
    <row r="198" spans="1:30" ht="15.75" customHeight="1" x14ac:dyDescent="0.2">
      <c r="A198" s="7" t="s">
        <v>23</v>
      </c>
      <c r="B198" s="1"/>
      <c r="C198" s="1"/>
      <c r="J198" s="26"/>
      <c r="K198" s="7" t="s">
        <v>23</v>
      </c>
      <c r="L198" s="1"/>
      <c r="M198" s="1"/>
      <c r="N198" s="4"/>
      <c r="O198" s="4"/>
      <c r="P198" s="9"/>
      <c r="Q198" s="9"/>
      <c r="R198" s="9"/>
      <c r="S198" s="9"/>
      <c r="T198" s="6"/>
      <c r="U198" s="7" t="s">
        <v>23</v>
      </c>
      <c r="V198" s="1"/>
      <c r="W198" s="1"/>
      <c r="AD198" s="26"/>
    </row>
    <row r="199" spans="1:30" ht="15.75" customHeight="1" x14ac:dyDescent="0.2">
      <c r="B199" s="1"/>
      <c r="C199" s="1"/>
      <c r="F199" s="11" t="s">
        <v>13</v>
      </c>
      <c r="G199" s="11" t="s">
        <v>14</v>
      </c>
      <c r="H199" s="11" t="s">
        <v>5</v>
      </c>
      <c r="I199" s="11" t="s">
        <v>6</v>
      </c>
      <c r="J199" s="26"/>
      <c r="K199" s="4"/>
      <c r="L199" s="1"/>
      <c r="M199" s="1"/>
      <c r="N199" s="4"/>
      <c r="O199" s="14"/>
      <c r="P199" s="15" t="s">
        <v>13</v>
      </c>
      <c r="Q199" s="15" t="s">
        <v>14</v>
      </c>
      <c r="R199" s="15" t="s">
        <v>5</v>
      </c>
      <c r="S199" s="15" t="s">
        <v>6</v>
      </c>
      <c r="T199" s="6"/>
      <c r="V199" s="1"/>
      <c r="W199" s="1"/>
      <c r="Z199" s="11" t="s">
        <v>13</v>
      </c>
      <c r="AA199" s="11" t="s">
        <v>14</v>
      </c>
      <c r="AB199" s="11" t="s">
        <v>5</v>
      </c>
      <c r="AC199" s="11" t="s">
        <v>6</v>
      </c>
      <c r="AD199" s="26"/>
    </row>
    <row r="200" spans="1:30" ht="15.75" customHeight="1" x14ac:dyDescent="0.2">
      <c r="B200" s="16" t="s">
        <v>15</v>
      </c>
      <c r="C200" s="16" t="s">
        <v>16</v>
      </c>
      <c r="F200" s="18" t="s">
        <v>17</v>
      </c>
      <c r="G200" s="21">
        <f>IFERROR(B201/(B201+C201),0)</f>
        <v>0.73170731707317072</v>
      </c>
      <c r="H200" s="21">
        <f>IFERROR(B201/(B201+B202),0)</f>
        <v>0.65217391304347827</v>
      </c>
      <c r="I200" s="21">
        <f>(B201+C202)/(B201+C201+B202+C202)</f>
        <v>0.67073170731707321</v>
      </c>
      <c r="J200" s="26"/>
      <c r="K200" s="23"/>
      <c r="L200" s="16" t="s">
        <v>15</v>
      </c>
      <c r="M200" s="16" t="s">
        <v>16</v>
      </c>
      <c r="N200" s="4"/>
      <c r="O200" s="14"/>
      <c r="P200" s="15" t="s">
        <v>17</v>
      </c>
      <c r="Q200" s="24">
        <f>IFERROR(L201/(L201+M201),0)</f>
        <v>0.68292682926829273</v>
      </c>
      <c r="R200" s="24">
        <f>IFERROR(L201/(L201+L202),0)</f>
        <v>0.66666666666666663</v>
      </c>
      <c r="S200" s="15">
        <f>(L201+M202)/(L201+M201+L202+M202)</f>
        <v>0.67073170731707321</v>
      </c>
      <c r="T200" s="6"/>
      <c r="V200" s="16" t="s">
        <v>15</v>
      </c>
      <c r="W200" s="16" t="s">
        <v>16</v>
      </c>
      <c r="Z200" s="18" t="s">
        <v>17</v>
      </c>
      <c r="AA200" s="21">
        <f>IFERROR(V201/(V201+W201),0)</f>
        <v>0.75609756097560976</v>
      </c>
      <c r="AB200" s="21">
        <f>IFERROR(V201/(V201+V202),0)</f>
        <v>0.59615384615384615</v>
      </c>
      <c r="AC200" s="21">
        <f>(V201+W202)/(V201+W201+V202+W202)</f>
        <v>0.62195121951219512</v>
      </c>
      <c r="AD200" s="26"/>
    </row>
    <row r="201" spans="1:30" ht="15.75" customHeight="1" x14ac:dyDescent="0.2">
      <c r="B201" s="40">
        <v>30</v>
      </c>
      <c r="C201" s="40">
        <v>11</v>
      </c>
      <c r="F201" s="11" t="s">
        <v>19</v>
      </c>
      <c r="G201" s="21">
        <f>IFERROR(C202/(B202+C202),0)</f>
        <v>0.6097560975609756</v>
      </c>
      <c r="H201" s="21">
        <f>IFERROR(C202/(C201+C202),0)</f>
        <v>0.69444444444444442</v>
      </c>
      <c r="J201" s="26"/>
      <c r="K201" s="23"/>
      <c r="L201" s="40">
        <v>28</v>
      </c>
      <c r="M201" s="40">
        <v>13</v>
      </c>
      <c r="N201" s="4"/>
      <c r="O201" s="27"/>
      <c r="P201" s="15" t="s">
        <v>19</v>
      </c>
      <c r="Q201" s="24">
        <f>IFERROR(M202/(L202+M202),0)</f>
        <v>0.65853658536585369</v>
      </c>
      <c r="R201" s="24">
        <f>IFERROR(M202/(M201+M202),0)</f>
        <v>0.67500000000000004</v>
      </c>
      <c r="S201" s="4"/>
      <c r="T201" s="6"/>
      <c r="V201" s="40">
        <v>31</v>
      </c>
      <c r="W201" s="40">
        <v>10</v>
      </c>
      <c r="Z201" s="11" t="s">
        <v>19</v>
      </c>
      <c r="AA201" s="21">
        <f>IFERROR(W202/(V202+W202),0)</f>
        <v>0.48780487804878048</v>
      </c>
      <c r="AB201" s="21">
        <f>IFERROR(W202/(W201+W202),0)</f>
        <v>0.66666666666666663</v>
      </c>
      <c r="AD201" s="26"/>
    </row>
    <row r="202" spans="1:30" ht="15.75" customHeight="1" x14ac:dyDescent="0.2">
      <c r="B202" s="40">
        <v>16</v>
      </c>
      <c r="C202" s="40">
        <v>25</v>
      </c>
      <c r="E202" s="28" t="s">
        <v>20</v>
      </c>
      <c r="F202" s="21"/>
      <c r="G202" s="21">
        <f t="shared" ref="G202:H202" si="83">AVERAGE(G200:G201)</f>
        <v>0.6707317073170731</v>
      </c>
      <c r="H202" s="21">
        <f t="shared" si="83"/>
        <v>0.67330917874396135</v>
      </c>
      <c r="J202" s="26"/>
      <c r="K202" s="23"/>
      <c r="L202" s="40">
        <v>14</v>
      </c>
      <c r="M202" s="40">
        <v>27</v>
      </c>
      <c r="N202" s="14"/>
      <c r="O202" s="24" t="s">
        <v>20</v>
      </c>
      <c r="P202" s="27"/>
      <c r="Q202" s="24">
        <f t="shared" ref="Q202:R202" si="84">AVERAGE(Q200:Q201)</f>
        <v>0.67073170731707321</v>
      </c>
      <c r="R202" s="24">
        <f t="shared" si="84"/>
        <v>0.67083333333333339</v>
      </c>
      <c r="S202" s="4"/>
      <c r="T202" s="6"/>
      <c r="V202" s="40">
        <v>21</v>
      </c>
      <c r="W202" s="40">
        <v>20</v>
      </c>
      <c r="Y202" s="28" t="s">
        <v>20</v>
      </c>
      <c r="Z202" s="21"/>
      <c r="AA202" s="21">
        <f t="shared" ref="AA202:AB202" si="85">AVERAGE(AA200:AA201)</f>
        <v>0.62195121951219512</v>
      </c>
      <c r="AB202" s="21">
        <f t="shared" si="85"/>
        <v>0.63141025641025639</v>
      </c>
      <c r="AD202" s="26"/>
    </row>
    <row r="203" spans="1:30" ht="15.75" customHeight="1" x14ac:dyDescent="0.2">
      <c r="B203" s="1"/>
      <c r="C203" s="1"/>
      <c r="J203" s="26"/>
      <c r="K203" s="4"/>
      <c r="L203" s="1"/>
      <c r="M203" s="1"/>
      <c r="N203" s="4"/>
      <c r="O203" s="4"/>
      <c r="P203" s="4"/>
      <c r="Q203" s="4"/>
      <c r="R203" s="4"/>
      <c r="S203" s="4"/>
      <c r="T203" s="6"/>
      <c r="V203" s="1"/>
      <c r="W203" s="1"/>
      <c r="AD203" s="26"/>
    </row>
    <row r="204" spans="1:30" ht="15.75" customHeight="1" x14ac:dyDescent="0.2">
      <c r="A204" s="7" t="s">
        <v>24</v>
      </c>
      <c r="B204" s="1"/>
      <c r="C204" s="1"/>
      <c r="J204" s="26"/>
      <c r="K204" s="7" t="s">
        <v>24</v>
      </c>
      <c r="L204" s="1"/>
      <c r="M204" s="1"/>
      <c r="N204" s="4"/>
      <c r="O204" s="4"/>
      <c r="P204" s="9"/>
      <c r="Q204" s="9"/>
      <c r="R204" s="9"/>
      <c r="S204" s="9"/>
      <c r="T204" s="6"/>
      <c r="U204" s="7" t="s">
        <v>24</v>
      </c>
      <c r="V204" s="1"/>
      <c r="W204" s="1"/>
      <c r="AD204" s="26"/>
    </row>
    <row r="205" spans="1:30" ht="15.75" customHeight="1" x14ac:dyDescent="0.2">
      <c r="B205" s="1"/>
      <c r="C205" s="1"/>
      <c r="F205" s="11" t="s">
        <v>13</v>
      </c>
      <c r="G205" s="11" t="s">
        <v>14</v>
      </c>
      <c r="H205" s="11" t="s">
        <v>5</v>
      </c>
      <c r="I205" s="11" t="s">
        <v>6</v>
      </c>
      <c r="J205" s="26"/>
      <c r="K205" s="4"/>
      <c r="L205" s="1"/>
      <c r="M205" s="1"/>
      <c r="N205" s="4"/>
      <c r="O205" s="14"/>
      <c r="P205" s="15" t="s">
        <v>13</v>
      </c>
      <c r="Q205" s="15" t="s">
        <v>14</v>
      </c>
      <c r="R205" s="15" t="s">
        <v>5</v>
      </c>
      <c r="S205" s="15" t="s">
        <v>6</v>
      </c>
      <c r="T205" s="6"/>
      <c r="V205" s="1"/>
      <c r="W205" s="1"/>
      <c r="Z205" s="11" t="s">
        <v>13</v>
      </c>
      <c r="AA205" s="11" t="s">
        <v>14</v>
      </c>
      <c r="AB205" s="11" t="s">
        <v>5</v>
      </c>
      <c r="AC205" s="11" t="s">
        <v>6</v>
      </c>
      <c r="AD205" s="26"/>
    </row>
    <row r="206" spans="1:30" ht="15.75" customHeight="1" x14ac:dyDescent="0.2">
      <c r="B206" s="16" t="s">
        <v>15</v>
      </c>
      <c r="C206" s="16" t="s">
        <v>16</v>
      </c>
      <c r="F206" s="18" t="s">
        <v>17</v>
      </c>
      <c r="G206" s="21">
        <f>IFERROR(B207/(B207+C207),0)</f>
        <v>0.73170731707317072</v>
      </c>
      <c r="H206" s="21">
        <f>IFERROR(B207/(B207+B208),0)</f>
        <v>0.63829787234042556</v>
      </c>
      <c r="I206" s="21">
        <f>(B207+C208)/(B207+C207+B208+C208)</f>
        <v>0.65853658536585369</v>
      </c>
      <c r="J206" s="26"/>
      <c r="K206" s="23"/>
      <c r="L206" s="16" t="s">
        <v>15</v>
      </c>
      <c r="M206" s="16" t="s">
        <v>16</v>
      </c>
      <c r="N206" s="4"/>
      <c r="O206" s="14"/>
      <c r="P206" s="15" t="s">
        <v>17</v>
      </c>
      <c r="Q206" s="24">
        <f>IFERROR(L207/(L207+M207),0)</f>
        <v>0.70731707317073167</v>
      </c>
      <c r="R206" s="24">
        <f>IFERROR(L207/(L207+L208),0)</f>
        <v>0.59183673469387754</v>
      </c>
      <c r="S206" s="15">
        <f>(L207+M208)/(L207+M207+L208+M208)</f>
        <v>0.6097560975609756</v>
      </c>
      <c r="T206" s="6"/>
      <c r="V206" s="16" t="s">
        <v>15</v>
      </c>
      <c r="W206" s="16" t="s">
        <v>16</v>
      </c>
      <c r="Z206" s="18" t="s">
        <v>17</v>
      </c>
      <c r="AA206" s="21">
        <f>IFERROR(V207/(V207+W207),0)</f>
        <v>0.75609756097560976</v>
      </c>
      <c r="AB206" s="21">
        <f>IFERROR(V207/(V207+V208),0)</f>
        <v>0.58490566037735847</v>
      </c>
      <c r="AC206" s="21">
        <f>(V207+W208)/(V207+W207+V208+W208)</f>
        <v>0.6097560975609756</v>
      </c>
      <c r="AD206" s="26"/>
    </row>
    <row r="207" spans="1:30" ht="15.75" customHeight="1" x14ac:dyDescent="0.2">
      <c r="B207" s="40">
        <v>30</v>
      </c>
      <c r="C207" s="40">
        <v>11</v>
      </c>
      <c r="F207" s="11" t="s">
        <v>19</v>
      </c>
      <c r="G207" s="21">
        <f>IFERROR(C208/(B208+C208),0)</f>
        <v>0.58536585365853655</v>
      </c>
      <c r="H207" s="21">
        <f>IFERROR(C208/(C207+C208),0)</f>
        <v>0.68571428571428572</v>
      </c>
      <c r="J207" s="26"/>
      <c r="K207" s="23"/>
      <c r="L207" s="40">
        <v>29</v>
      </c>
      <c r="M207" s="40">
        <v>12</v>
      </c>
      <c r="N207" s="4"/>
      <c r="O207" s="27"/>
      <c r="P207" s="15" t="s">
        <v>19</v>
      </c>
      <c r="Q207" s="24">
        <f>IFERROR(M208/(L208+M208),0)</f>
        <v>0.51219512195121952</v>
      </c>
      <c r="R207" s="24">
        <f>IFERROR(M208/(M207+M208),0)</f>
        <v>0.63636363636363635</v>
      </c>
      <c r="S207" s="4"/>
      <c r="T207" s="6"/>
      <c r="V207" s="40">
        <v>31</v>
      </c>
      <c r="W207" s="40">
        <v>10</v>
      </c>
      <c r="Z207" s="11" t="s">
        <v>19</v>
      </c>
      <c r="AA207" s="21">
        <f>IFERROR(W208/(V208+W208),0)</f>
        <v>0.46341463414634149</v>
      </c>
      <c r="AB207" s="21">
        <f>IFERROR(W208/(W207+W208),0)</f>
        <v>0.65517241379310343</v>
      </c>
      <c r="AD207" s="26"/>
    </row>
    <row r="208" spans="1:30" ht="15.75" customHeight="1" x14ac:dyDescent="0.2">
      <c r="B208" s="40">
        <v>17</v>
      </c>
      <c r="C208" s="40">
        <v>24</v>
      </c>
      <c r="E208" s="28" t="s">
        <v>20</v>
      </c>
      <c r="F208" s="21"/>
      <c r="G208" s="21">
        <f t="shared" ref="G208:H208" si="86">AVERAGE(G206:G207)</f>
        <v>0.65853658536585358</v>
      </c>
      <c r="H208" s="21">
        <f t="shared" si="86"/>
        <v>0.66200607902735564</v>
      </c>
      <c r="J208" s="26"/>
      <c r="K208" s="23"/>
      <c r="L208" s="40">
        <v>20</v>
      </c>
      <c r="M208" s="40">
        <v>21</v>
      </c>
      <c r="N208" s="14"/>
      <c r="O208" s="24" t="s">
        <v>20</v>
      </c>
      <c r="P208" s="27"/>
      <c r="Q208" s="24">
        <f t="shared" ref="Q208:R208" si="87">AVERAGE(Q206:Q207)</f>
        <v>0.6097560975609756</v>
      </c>
      <c r="R208" s="24">
        <f t="shared" si="87"/>
        <v>0.61410018552875689</v>
      </c>
      <c r="S208" s="4"/>
      <c r="T208" s="6"/>
      <c r="V208" s="40">
        <v>22</v>
      </c>
      <c r="W208" s="40">
        <v>19</v>
      </c>
      <c r="Y208" s="28" t="s">
        <v>20</v>
      </c>
      <c r="Z208" s="21"/>
      <c r="AA208" s="21">
        <f t="shared" ref="AA208:AB208" si="88">AVERAGE(AA206:AA207)</f>
        <v>0.6097560975609756</v>
      </c>
      <c r="AB208" s="21">
        <f t="shared" si="88"/>
        <v>0.62003903708523089</v>
      </c>
      <c r="AD208" s="26"/>
    </row>
    <row r="209" spans="1:30" ht="15.75" customHeight="1" x14ac:dyDescent="0.2">
      <c r="B209" s="1"/>
      <c r="C209" s="1"/>
      <c r="J209" s="26"/>
      <c r="K209" s="4"/>
      <c r="L209" s="1"/>
      <c r="M209" s="1"/>
      <c r="N209" s="4"/>
      <c r="O209" s="4"/>
      <c r="P209" s="4"/>
      <c r="Q209" s="4"/>
      <c r="R209" s="4"/>
      <c r="S209" s="4"/>
      <c r="T209" s="6"/>
      <c r="V209" s="1"/>
      <c r="W209" s="1"/>
      <c r="AD209" s="26"/>
    </row>
    <row r="210" spans="1:30" ht="15.75" customHeight="1" x14ac:dyDescent="0.2">
      <c r="A210" s="7" t="s">
        <v>25</v>
      </c>
      <c r="B210" s="1"/>
      <c r="C210" s="1"/>
      <c r="J210" s="26"/>
      <c r="K210" s="7" t="s">
        <v>25</v>
      </c>
      <c r="L210" s="1"/>
      <c r="M210" s="1"/>
      <c r="N210" s="4"/>
      <c r="O210" s="4"/>
      <c r="P210" s="9"/>
      <c r="Q210" s="9"/>
      <c r="R210" s="9"/>
      <c r="S210" s="9"/>
      <c r="T210" s="6"/>
      <c r="U210" s="7" t="s">
        <v>25</v>
      </c>
      <c r="V210" s="1"/>
      <c r="W210" s="1"/>
      <c r="AD210" s="26"/>
    </row>
    <row r="211" spans="1:30" ht="15.75" customHeight="1" x14ac:dyDescent="0.2">
      <c r="B211" s="1"/>
      <c r="C211" s="1"/>
      <c r="F211" s="11" t="s">
        <v>13</v>
      </c>
      <c r="G211" s="11" t="s">
        <v>14</v>
      </c>
      <c r="H211" s="11" t="s">
        <v>5</v>
      </c>
      <c r="I211" s="11" t="s">
        <v>6</v>
      </c>
      <c r="J211" s="26"/>
      <c r="K211" s="4"/>
      <c r="L211" s="1"/>
      <c r="M211" s="1"/>
      <c r="N211" s="4"/>
      <c r="O211" s="14"/>
      <c r="P211" s="15" t="s">
        <v>13</v>
      </c>
      <c r="Q211" s="15" t="s">
        <v>14</v>
      </c>
      <c r="R211" s="15" t="s">
        <v>5</v>
      </c>
      <c r="S211" s="15" t="s">
        <v>6</v>
      </c>
      <c r="T211" s="6"/>
      <c r="V211" s="1"/>
      <c r="W211" s="1"/>
      <c r="Z211" s="11" t="s">
        <v>13</v>
      </c>
      <c r="AA211" s="11" t="s">
        <v>14</v>
      </c>
      <c r="AB211" s="11" t="s">
        <v>5</v>
      </c>
      <c r="AC211" s="11" t="s">
        <v>6</v>
      </c>
      <c r="AD211" s="26"/>
    </row>
    <row r="212" spans="1:30" ht="15.75" customHeight="1" x14ac:dyDescent="0.2">
      <c r="B212" s="16" t="s">
        <v>15</v>
      </c>
      <c r="C212" s="16" t="s">
        <v>16</v>
      </c>
      <c r="F212" s="18" t="s">
        <v>17</v>
      </c>
      <c r="G212" s="21">
        <f>IFERROR(B213/(B213+C213),0)</f>
        <v>0.68292682926829273</v>
      </c>
      <c r="H212" s="21">
        <f>IFERROR(B213/(B213+B214),0)</f>
        <v>0.66666666666666663</v>
      </c>
      <c r="I212" s="21">
        <f>(B213+C214)/(B213+C213+B214+C214)</f>
        <v>0.67073170731707321</v>
      </c>
      <c r="J212" s="26"/>
      <c r="K212" s="23"/>
      <c r="L212" s="16" t="s">
        <v>15</v>
      </c>
      <c r="M212" s="16" t="s">
        <v>16</v>
      </c>
      <c r="N212" s="4"/>
      <c r="O212" s="14"/>
      <c r="P212" s="15" t="s">
        <v>17</v>
      </c>
      <c r="Q212" s="24">
        <f>IFERROR(L213/(L213+M213),0)</f>
        <v>0.77419354838709675</v>
      </c>
      <c r="R212" s="24">
        <f>IFERROR(L213/(L213+L214),0)</f>
        <v>0.47058823529411764</v>
      </c>
      <c r="S212" s="15">
        <f>(L213+M214)/(L213+M213+L214+M214)</f>
        <v>0.52777777777777779</v>
      </c>
      <c r="T212" s="6"/>
      <c r="V212" s="16" t="s">
        <v>15</v>
      </c>
      <c r="W212" s="16" t="s">
        <v>16</v>
      </c>
      <c r="Z212" s="18" t="s">
        <v>17</v>
      </c>
      <c r="AA212" s="21">
        <f>IFERROR(V213/(V213+W213),0)</f>
        <v>0.6097560975609756</v>
      </c>
      <c r="AB212" s="21">
        <f>IFERROR(V213/(V213+V214),0)</f>
        <v>0.64102564102564108</v>
      </c>
      <c r="AC212" s="21">
        <f>(V213+W214)/(V213+W213+V214+W214)</f>
        <v>0.63414634146341464</v>
      </c>
      <c r="AD212" s="26"/>
    </row>
    <row r="213" spans="1:30" ht="15.75" customHeight="1" x14ac:dyDescent="0.2">
      <c r="B213" s="40">
        <v>28</v>
      </c>
      <c r="C213" s="40">
        <v>13</v>
      </c>
      <c r="F213" s="11" t="s">
        <v>19</v>
      </c>
      <c r="G213" s="21">
        <f>IFERROR(C214/(B214+C214),0)</f>
        <v>0.65853658536585369</v>
      </c>
      <c r="H213" s="21">
        <f>IFERROR(C214/(C213+C214),0)</f>
        <v>0.67500000000000004</v>
      </c>
      <c r="J213" s="26"/>
      <c r="K213" s="23"/>
      <c r="L213" s="40">
        <v>24</v>
      </c>
      <c r="M213" s="40">
        <v>7</v>
      </c>
      <c r="N213" s="4"/>
      <c r="O213" s="27"/>
      <c r="P213" s="15" t="s">
        <v>19</v>
      </c>
      <c r="Q213" s="24">
        <f>IFERROR(M214/(L214+M214),0)</f>
        <v>0.34146341463414637</v>
      </c>
      <c r="R213" s="24">
        <f>IFERROR(M214/(M213+M214),0)</f>
        <v>0.66666666666666663</v>
      </c>
      <c r="S213" s="4"/>
      <c r="T213" s="6"/>
      <c r="V213" s="40">
        <v>25</v>
      </c>
      <c r="W213" s="40">
        <v>16</v>
      </c>
      <c r="Z213" s="11" t="s">
        <v>19</v>
      </c>
      <c r="AA213" s="21">
        <f>IFERROR(W214/(V214+W214),0)</f>
        <v>0.65853658536585369</v>
      </c>
      <c r="AB213" s="21">
        <f>IFERROR(W214/(W213+W214),0)</f>
        <v>0.62790697674418605</v>
      </c>
      <c r="AD213" s="26"/>
    </row>
    <row r="214" spans="1:30" ht="15.75" customHeight="1" x14ac:dyDescent="0.2">
      <c r="B214" s="40">
        <v>14</v>
      </c>
      <c r="C214" s="40">
        <v>27</v>
      </c>
      <c r="E214" s="28" t="s">
        <v>20</v>
      </c>
      <c r="F214" s="21"/>
      <c r="G214" s="21">
        <f t="shared" ref="G214:H214" si="89">AVERAGE(G212:G213)</f>
        <v>0.67073170731707321</v>
      </c>
      <c r="H214" s="21">
        <f t="shared" si="89"/>
        <v>0.67083333333333339</v>
      </c>
      <c r="J214" s="26"/>
      <c r="K214" s="23"/>
      <c r="L214" s="40">
        <v>27</v>
      </c>
      <c r="M214" s="40">
        <v>14</v>
      </c>
      <c r="N214" s="14"/>
      <c r="O214" s="24" t="s">
        <v>20</v>
      </c>
      <c r="P214" s="27"/>
      <c r="Q214" s="24">
        <f t="shared" ref="Q214:R214" si="90">AVERAGE(Q212:Q213)</f>
        <v>0.55782848151062159</v>
      </c>
      <c r="R214" s="24">
        <f t="shared" si="90"/>
        <v>0.56862745098039214</v>
      </c>
      <c r="S214" s="4"/>
      <c r="T214" s="6"/>
      <c r="V214" s="40">
        <v>14</v>
      </c>
      <c r="W214" s="40">
        <v>27</v>
      </c>
      <c r="Y214" s="28" t="s">
        <v>20</v>
      </c>
      <c r="Z214" s="21"/>
      <c r="AA214" s="21">
        <f t="shared" ref="AA214:AB214" si="91">AVERAGE(AA212:AA213)</f>
        <v>0.63414634146341464</v>
      </c>
      <c r="AB214" s="21">
        <f t="shared" si="91"/>
        <v>0.63446630888491362</v>
      </c>
      <c r="AD214" s="26"/>
    </row>
    <row r="215" spans="1:30" ht="15.75" customHeight="1" x14ac:dyDescent="0.2">
      <c r="J215" s="26"/>
      <c r="K215" s="4"/>
      <c r="N215" s="4"/>
      <c r="O215" s="4"/>
      <c r="P215" s="4"/>
      <c r="Q215" s="4"/>
      <c r="R215" s="4"/>
      <c r="S215" s="4"/>
      <c r="T215" s="6"/>
      <c r="AD215" s="26"/>
    </row>
    <row r="216" spans="1:30" ht="15.75" customHeight="1" x14ac:dyDescent="0.2">
      <c r="A216" s="7" t="s">
        <v>26</v>
      </c>
      <c r="B216" s="1"/>
      <c r="C216" s="1"/>
      <c r="J216" s="26"/>
      <c r="K216" s="7" t="s">
        <v>26</v>
      </c>
      <c r="L216" s="1"/>
      <c r="M216" s="1"/>
      <c r="N216" s="4"/>
      <c r="O216" s="4"/>
      <c r="P216" s="9"/>
      <c r="Q216" s="9"/>
      <c r="R216" s="9"/>
      <c r="S216" s="9"/>
      <c r="T216" s="6"/>
      <c r="U216" s="7" t="s">
        <v>26</v>
      </c>
      <c r="V216" s="1"/>
      <c r="W216" s="1"/>
      <c r="AD216" s="26"/>
    </row>
    <row r="217" spans="1:30" ht="15.75" customHeight="1" x14ac:dyDescent="0.2">
      <c r="B217" s="1"/>
      <c r="C217" s="1"/>
      <c r="F217" s="11" t="s">
        <v>13</v>
      </c>
      <c r="G217" s="11" t="s">
        <v>14</v>
      </c>
      <c r="H217" s="11" t="s">
        <v>5</v>
      </c>
      <c r="I217" s="11" t="s">
        <v>6</v>
      </c>
      <c r="J217" s="26"/>
      <c r="K217" s="4"/>
      <c r="L217" s="1"/>
      <c r="M217" s="1"/>
      <c r="N217" s="4"/>
      <c r="O217" s="14"/>
      <c r="P217" s="15" t="s">
        <v>13</v>
      </c>
      <c r="Q217" s="15" t="s">
        <v>14</v>
      </c>
      <c r="R217" s="15" t="s">
        <v>5</v>
      </c>
      <c r="S217" s="15" t="s">
        <v>6</v>
      </c>
      <c r="T217" s="6"/>
      <c r="V217" s="1"/>
      <c r="W217" s="1"/>
      <c r="Z217" s="11" t="s">
        <v>13</v>
      </c>
      <c r="AA217" s="11" t="s">
        <v>14</v>
      </c>
      <c r="AB217" s="11" t="s">
        <v>5</v>
      </c>
      <c r="AC217" s="11" t="s">
        <v>6</v>
      </c>
      <c r="AD217" s="26"/>
    </row>
    <row r="218" spans="1:30" ht="15.75" customHeight="1" x14ac:dyDescent="0.2">
      <c r="B218" s="16" t="s">
        <v>15</v>
      </c>
      <c r="C218" s="16" t="s">
        <v>16</v>
      </c>
      <c r="F218" s="18" t="s">
        <v>17</v>
      </c>
      <c r="G218" s="21">
        <f>IFERROR(B219/(B219+C219),0)</f>
        <v>0.65853658536585369</v>
      </c>
      <c r="H218" s="21">
        <f>IFERROR(B219/(B219+B220),0)</f>
        <v>0.65853658536585369</v>
      </c>
      <c r="I218" s="21">
        <f>(B219+C220)/(B219+C219+B220+C220)</f>
        <v>0.65853658536585369</v>
      </c>
      <c r="J218" s="26"/>
      <c r="K218" s="23"/>
      <c r="L218" s="16" t="s">
        <v>15</v>
      </c>
      <c r="M218" s="16" t="s">
        <v>16</v>
      </c>
      <c r="N218" s="4"/>
      <c r="O218" s="14"/>
      <c r="P218" s="15" t="s">
        <v>17</v>
      </c>
      <c r="Q218" s="24">
        <f>IFERROR(L219/(L219+M219),0)</f>
        <v>0.70731707317073167</v>
      </c>
      <c r="R218" s="24">
        <f>IFERROR(L219/(L219+L220),0)</f>
        <v>0.59183673469387754</v>
      </c>
      <c r="S218" s="15">
        <f>(L219+M220)/(L219+M219+L220+M220)</f>
        <v>0.6097560975609756</v>
      </c>
      <c r="T218" s="6"/>
      <c r="V218" s="16" t="s">
        <v>15</v>
      </c>
      <c r="W218" s="16" t="s">
        <v>16</v>
      </c>
      <c r="Z218" s="18" t="s">
        <v>17</v>
      </c>
      <c r="AA218" s="21">
        <f>IFERROR(V219/(V219+W219),0)</f>
        <v>0.53658536585365857</v>
      </c>
      <c r="AB218" s="21">
        <f>IFERROR(V219/(V219+V220),0)</f>
        <v>0.70967741935483875</v>
      </c>
      <c r="AC218" s="21">
        <f>(V219+W220)/(V219+W219+V220+W220)</f>
        <v>0.65853658536585369</v>
      </c>
      <c r="AD218" s="26"/>
    </row>
    <row r="219" spans="1:30" ht="15.75" customHeight="1" x14ac:dyDescent="0.2">
      <c r="B219" s="40">
        <v>27</v>
      </c>
      <c r="C219" s="40">
        <v>14</v>
      </c>
      <c r="F219" s="11" t="s">
        <v>19</v>
      </c>
      <c r="G219" s="21">
        <f>IFERROR(C220/(B220+C220),0)</f>
        <v>0.65853658536585369</v>
      </c>
      <c r="H219" s="21">
        <f>IFERROR(C220/(C219+C220),0)</f>
        <v>0.65853658536585369</v>
      </c>
      <c r="J219" s="26"/>
      <c r="K219" s="23"/>
      <c r="L219" s="40">
        <v>29</v>
      </c>
      <c r="M219" s="40">
        <v>12</v>
      </c>
      <c r="N219" s="4"/>
      <c r="O219" s="27"/>
      <c r="P219" s="15" t="s">
        <v>19</v>
      </c>
      <c r="Q219" s="24">
        <f>IFERROR(M220/(L220+M220),0)</f>
        <v>0.51219512195121952</v>
      </c>
      <c r="R219" s="24">
        <f>IFERROR(M220/(M219+M220),0)</f>
        <v>0.63636363636363635</v>
      </c>
      <c r="S219" s="4"/>
      <c r="T219" s="6"/>
      <c r="V219" s="40">
        <v>22</v>
      </c>
      <c r="W219" s="40">
        <v>19</v>
      </c>
      <c r="Z219" s="11" t="s">
        <v>19</v>
      </c>
      <c r="AA219" s="21">
        <f>IFERROR(W220/(V220+W220),0)</f>
        <v>0.78048780487804881</v>
      </c>
      <c r="AB219" s="21">
        <f>IFERROR(W220/(W219+W220),0)</f>
        <v>0.62745098039215685</v>
      </c>
      <c r="AD219" s="26"/>
    </row>
    <row r="220" spans="1:30" ht="15.75" customHeight="1" x14ac:dyDescent="0.2">
      <c r="B220" s="40">
        <v>14</v>
      </c>
      <c r="C220" s="40">
        <v>27</v>
      </c>
      <c r="E220" s="28" t="s">
        <v>20</v>
      </c>
      <c r="F220" s="21"/>
      <c r="G220" s="21">
        <f t="shared" ref="G220:H220" si="92">AVERAGE(G218:G219)</f>
        <v>0.65853658536585369</v>
      </c>
      <c r="H220" s="21">
        <f t="shared" si="92"/>
        <v>0.65853658536585369</v>
      </c>
      <c r="J220" s="26"/>
      <c r="K220" s="23"/>
      <c r="L220" s="40">
        <v>20</v>
      </c>
      <c r="M220" s="40">
        <v>21</v>
      </c>
      <c r="N220" s="14"/>
      <c r="O220" s="24" t="s">
        <v>20</v>
      </c>
      <c r="P220" s="27"/>
      <c r="Q220" s="24">
        <f t="shared" ref="Q220:R220" si="93">AVERAGE(Q218:Q219)</f>
        <v>0.6097560975609756</v>
      </c>
      <c r="R220" s="24">
        <f t="shared" si="93"/>
        <v>0.61410018552875689</v>
      </c>
      <c r="S220" s="4"/>
      <c r="T220" s="6"/>
      <c r="V220" s="40">
        <v>9</v>
      </c>
      <c r="W220" s="40">
        <v>32</v>
      </c>
      <c r="Y220" s="28" t="s">
        <v>20</v>
      </c>
      <c r="Z220" s="21"/>
      <c r="AA220" s="21">
        <f t="shared" ref="AA220:AB220" si="94">AVERAGE(AA218:AA219)</f>
        <v>0.65853658536585369</v>
      </c>
      <c r="AB220" s="21">
        <f t="shared" si="94"/>
        <v>0.6685641998734978</v>
      </c>
      <c r="AD220" s="26"/>
    </row>
    <row r="221" spans="1:30" ht="15.75" customHeight="1" x14ac:dyDescent="0.2">
      <c r="E221" s="4"/>
      <c r="F221" s="4"/>
      <c r="G221" s="4"/>
      <c r="H221" s="4"/>
      <c r="I221" s="4"/>
      <c r="J221" s="26"/>
      <c r="K221" s="4"/>
      <c r="N221" s="4"/>
      <c r="O221" s="4"/>
      <c r="P221" s="4"/>
      <c r="Q221" s="4"/>
      <c r="R221" s="4"/>
      <c r="S221" s="4"/>
      <c r="T221" s="6"/>
      <c r="Y221" s="4"/>
      <c r="Z221" s="4"/>
      <c r="AA221" s="4"/>
      <c r="AB221" s="4"/>
      <c r="AC221" s="4"/>
      <c r="AD221" s="26"/>
    </row>
    <row r="222" spans="1:30" ht="15.75" customHeight="1" x14ac:dyDescent="0.2">
      <c r="A222" s="7" t="s">
        <v>27</v>
      </c>
      <c r="B222" s="1"/>
      <c r="C222" s="1"/>
      <c r="E222" s="4"/>
      <c r="F222" s="4"/>
      <c r="G222" s="4"/>
      <c r="H222" s="4"/>
      <c r="I222" s="4"/>
      <c r="J222" s="26"/>
      <c r="K222" s="7" t="s">
        <v>27</v>
      </c>
      <c r="L222" s="1"/>
      <c r="M222" s="1"/>
      <c r="N222" s="4"/>
      <c r="O222" s="4"/>
      <c r="P222" s="9"/>
      <c r="Q222" s="9"/>
      <c r="R222" s="9"/>
      <c r="S222" s="9"/>
      <c r="T222" s="6"/>
      <c r="U222" s="7" t="s">
        <v>27</v>
      </c>
      <c r="V222" s="1"/>
      <c r="W222" s="1"/>
      <c r="Y222" s="4"/>
      <c r="Z222" s="4"/>
      <c r="AA222" s="4"/>
      <c r="AB222" s="4"/>
      <c r="AC222" s="4"/>
      <c r="AD222" s="26"/>
    </row>
    <row r="223" spans="1:30" ht="15.75" customHeight="1" x14ac:dyDescent="0.2">
      <c r="F223" s="11" t="s">
        <v>13</v>
      </c>
      <c r="G223" s="11" t="s">
        <v>14</v>
      </c>
      <c r="H223" s="11" t="s">
        <v>5</v>
      </c>
      <c r="I223" s="11" t="s">
        <v>6</v>
      </c>
      <c r="J223" s="26"/>
      <c r="K223" s="4"/>
      <c r="N223" s="4"/>
      <c r="O223" s="14"/>
      <c r="P223" s="15" t="s">
        <v>13</v>
      </c>
      <c r="Q223" s="15" t="s">
        <v>14</v>
      </c>
      <c r="R223" s="15" t="s">
        <v>5</v>
      </c>
      <c r="S223" s="15" t="s">
        <v>6</v>
      </c>
      <c r="T223" s="6"/>
      <c r="Z223" s="11" t="s">
        <v>13</v>
      </c>
      <c r="AA223" s="11" t="s">
        <v>14</v>
      </c>
      <c r="AB223" s="11" t="s">
        <v>5</v>
      </c>
      <c r="AC223" s="11" t="s">
        <v>6</v>
      </c>
      <c r="AD223" s="26"/>
    </row>
    <row r="224" spans="1:30" ht="15.75" customHeight="1" x14ac:dyDescent="0.2">
      <c r="B224" s="16" t="s">
        <v>15</v>
      </c>
      <c r="C224" s="16" t="s">
        <v>16</v>
      </c>
      <c r="F224" s="18" t="s">
        <v>17</v>
      </c>
      <c r="G224" s="21">
        <f>IFERROR(B225/(B225+C225),0)</f>
        <v>0.73170731707317072</v>
      </c>
      <c r="H224" s="21">
        <f>IFERROR(B225/(B225+B226),0)</f>
        <v>0.61224489795918369</v>
      </c>
      <c r="I224" s="21">
        <f>(B225+C226)/(B225+C225+B226+C226)</f>
        <v>0.63414634146341464</v>
      </c>
      <c r="J224" s="26"/>
      <c r="K224" s="23"/>
      <c r="L224" s="16" t="s">
        <v>15</v>
      </c>
      <c r="M224" s="16" t="s">
        <v>16</v>
      </c>
      <c r="N224" s="4"/>
      <c r="O224" s="14"/>
      <c r="P224" s="15" t="s">
        <v>17</v>
      </c>
      <c r="Q224" s="24">
        <f>IFERROR(L225/(L225+M225),0)</f>
        <v>0.68292682926829273</v>
      </c>
      <c r="R224" s="24">
        <f>IFERROR(L225/(L225+L226),0)</f>
        <v>0.65116279069767447</v>
      </c>
      <c r="S224" s="15">
        <f>(L225+M226)/(L225+M225+L226+M226)</f>
        <v>0.65853658536585369</v>
      </c>
      <c r="T224" s="6"/>
      <c r="V224" s="16" t="s">
        <v>15</v>
      </c>
      <c r="W224" s="16" t="s">
        <v>16</v>
      </c>
      <c r="Z224" s="18" t="s">
        <v>17</v>
      </c>
      <c r="AA224" s="21">
        <f>IFERROR(V225/(V225+W225),0)</f>
        <v>0.75609756097560976</v>
      </c>
      <c r="AB224" s="21">
        <f>IFERROR(V225/(V225+V226),0)</f>
        <v>0.65957446808510634</v>
      </c>
      <c r="AC224" s="21">
        <f>(V225+W226)/(V225+W225+V226+W226)</f>
        <v>0.68292682926829273</v>
      </c>
      <c r="AD224" s="26"/>
    </row>
    <row r="225" spans="1:30" ht="15.75" customHeight="1" x14ac:dyDescent="0.2">
      <c r="B225" s="40">
        <v>30</v>
      </c>
      <c r="C225" s="40">
        <v>11</v>
      </c>
      <c r="F225" s="11" t="s">
        <v>19</v>
      </c>
      <c r="G225" s="21">
        <f>IFERROR(C226/(B226+C226),0)</f>
        <v>0.53658536585365857</v>
      </c>
      <c r="H225" s="21">
        <f>IFERROR(C226/(C225+C226),0)</f>
        <v>0.66666666666666663</v>
      </c>
      <c r="J225" s="26"/>
      <c r="K225" s="23"/>
      <c r="L225" s="40">
        <v>28</v>
      </c>
      <c r="M225" s="40">
        <v>13</v>
      </c>
      <c r="N225" s="4"/>
      <c r="O225" s="27"/>
      <c r="P225" s="15" t="s">
        <v>19</v>
      </c>
      <c r="Q225" s="24">
        <f>IFERROR(M226/(L226+M226),0)</f>
        <v>0.63414634146341464</v>
      </c>
      <c r="R225" s="24">
        <f>IFERROR(M226/(M225+M226),0)</f>
        <v>0.66666666666666663</v>
      </c>
      <c r="S225" s="4"/>
      <c r="T225" s="6"/>
      <c r="V225" s="40">
        <v>31</v>
      </c>
      <c r="W225" s="40">
        <v>10</v>
      </c>
      <c r="Z225" s="11" t="s">
        <v>19</v>
      </c>
      <c r="AA225" s="21">
        <f>IFERROR(W226/(V226+W226),0)</f>
        <v>0.6097560975609756</v>
      </c>
      <c r="AB225" s="21">
        <f>IFERROR(W226/(W225+W226),0)</f>
        <v>0.7142857142857143</v>
      </c>
      <c r="AD225" s="26"/>
    </row>
    <row r="226" spans="1:30" ht="15.75" customHeight="1" x14ac:dyDescent="0.2">
      <c r="B226" s="40">
        <v>19</v>
      </c>
      <c r="C226" s="40">
        <v>22</v>
      </c>
      <c r="E226" s="28" t="s">
        <v>20</v>
      </c>
      <c r="F226" s="21"/>
      <c r="G226" s="21">
        <f t="shared" ref="G226:H226" si="95">AVERAGE(G224:G225)</f>
        <v>0.63414634146341464</v>
      </c>
      <c r="H226" s="21">
        <f t="shared" si="95"/>
        <v>0.63945578231292521</v>
      </c>
      <c r="J226" s="26"/>
      <c r="K226" s="23"/>
      <c r="L226" s="40">
        <v>15</v>
      </c>
      <c r="M226" s="40">
        <v>26</v>
      </c>
      <c r="N226" s="14"/>
      <c r="O226" s="24" t="s">
        <v>20</v>
      </c>
      <c r="P226" s="27"/>
      <c r="Q226" s="24">
        <f t="shared" ref="Q226:R226" si="96">AVERAGE(Q224:Q225)</f>
        <v>0.65853658536585369</v>
      </c>
      <c r="R226" s="24">
        <f t="shared" si="96"/>
        <v>0.6589147286821706</v>
      </c>
      <c r="S226" s="4"/>
      <c r="T226" s="6"/>
      <c r="V226" s="40">
        <v>16</v>
      </c>
      <c r="W226" s="40">
        <v>25</v>
      </c>
      <c r="Y226" s="28" t="s">
        <v>20</v>
      </c>
      <c r="Z226" s="21"/>
      <c r="AA226" s="21">
        <f t="shared" ref="AA226:AB226" si="97">AVERAGE(AA224:AA225)</f>
        <v>0.68292682926829262</v>
      </c>
      <c r="AB226" s="21">
        <f t="shared" si="97"/>
        <v>0.68693009118541037</v>
      </c>
      <c r="AD226" s="26"/>
    </row>
    <row r="227" spans="1:30" ht="15.75" customHeight="1" x14ac:dyDescent="0.2">
      <c r="E227" s="4"/>
      <c r="F227" s="4"/>
      <c r="G227" s="4"/>
      <c r="H227" s="4"/>
      <c r="I227" s="4"/>
      <c r="J227" s="26"/>
      <c r="K227" s="4"/>
      <c r="N227" s="4"/>
      <c r="O227" s="4"/>
      <c r="P227" s="4"/>
      <c r="Q227" s="4"/>
      <c r="R227" s="4"/>
      <c r="S227" s="4"/>
      <c r="T227" s="6"/>
      <c r="Y227" s="4"/>
      <c r="Z227" s="4"/>
      <c r="AA227" s="4"/>
      <c r="AB227" s="4"/>
      <c r="AC227" s="4"/>
      <c r="AD227" s="26"/>
    </row>
    <row r="228" spans="1:30" ht="15.75" customHeight="1" x14ac:dyDescent="0.2">
      <c r="A228" s="7" t="s">
        <v>28</v>
      </c>
      <c r="B228" s="1"/>
      <c r="C228" s="1"/>
      <c r="E228" s="4"/>
      <c r="F228" s="4"/>
      <c r="G228" s="4"/>
      <c r="H228" s="4"/>
      <c r="I228" s="4"/>
      <c r="J228" s="26"/>
      <c r="K228" s="7" t="s">
        <v>28</v>
      </c>
      <c r="L228" s="1"/>
      <c r="M228" s="1"/>
      <c r="N228" s="4"/>
      <c r="O228" s="4"/>
      <c r="P228" s="9"/>
      <c r="Q228" s="9"/>
      <c r="R228" s="9"/>
      <c r="S228" s="9"/>
      <c r="T228" s="6"/>
      <c r="U228" s="7" t="s">
        <v>28</v>
      </c>
      <c r="V228" s="1"/>
      <c r="W228" s="1"/>
      <c r="Y228" s="4"/>
      <c r="Z228" s="4"/>
      <c r="AA228" s="4"/>
      <c r="AB228" s="4"/>
      <c r="AC228" s="4"/>
      <c r="AD228" s="26"/>
    </row>
    <row r="229" spans="1:30" ht="15.75" customHeight="1" x14ac:dyDescent="0.2">
      <c r="B229" s="1"/>
      <c r="C229" s="1"/>
      <c r="F229" s="11" t="s">
        <v>13</v>
      </c>
      <c r="G229" s="11" t="s">
        <v>14</v>
      </c>
      <c r="H229" s="11" t="s">
        <v>5</v>
      </c>
      <c r="I229" s="11" t="s">
        <v>6</v>
      </c>
      <c r="J229" s="26"/>
      <c r="K229" s="4"/>
      <c r="L229" s="1"/>
      <c r="M229" s="1"/>
      <c r="N229" s="4"/>
      <c r="O229" s="14"/>
      <c r="P229" s="15" t="s">
        <v>13</v>
      </c>
      <c r="Q229" s="15" t="s">
        <v>14</v>
      </c>
      <c r="R229" s="15" t="s">
        <v>5</v>
      </c>
      <c r="S229" s="15" t="s">
        <v>6</v>
      </c>
      <c r="T229" s="6"/>
      <c r="V229" s="1"/>
      <c r="W229" s="1"/>
      <c r="Z229" s="11" t="s">
        <v>13</v>
      </c>
      <c r="AA229" s="11" t="s">
        <v>14</v>
      </c>
      <c r="AB229" s="11" t="s">
        <v>5</v>
      </c>
      <c r="AC229" s="11" t="s">
        <v>6</v>
      </c>
      <c r="AD229" s="26"/>
    </row>
    <row r="230" spans="1:30" ht="15.75" customHeight="1" x14ac:dyDescent="0.2">
      <c r="B230" s="16" t="s">
        <v>15</v>
      </c>
      <c r="C230" s="16" t="s">
        <v>16</v>
      </c>
      <c r="F230" s="18" t="s">
        <v>17</v>
      </c>
      <c r="G230" s="21">
        <f>IFERROR(B231/(B231+C231),0)</f>
        <v>0.73170731707317072</v>
      </c>
      <c r="H230" s="21">
        <f>IFERROR(B231/(B231+B232),0)</f>
        <v>0.57692307692307687</v>
      </c>
      <c r="I230" s="21">
        <f>(B231+C232)/(B231+C231+B232+C232)</f>
        <v>0.59756097560975607</v>
      </c>
      <c r="J230" s="26"/>
      <c r="K230" s="23"/>
      <c r="L230" s="16" t="s">
        <v>15</v>
      </c>
      <c r="M230" s="16" t="s">
        <v>16</v>
      </c>
      <c r="N230" s="4"/>
      <c r="O230" s="14"/>
      <c r="P230" s="15" t="s">
        <v>17</v>
      </c>
      <c r="Q230" s="24">
        <f>IFERROR(L231/(L231+M231),0)</f>
        <v>0.63414634146341464</v>
      </c>
      <c r="R230" s="24">
        <f>IFERROR(L231/(L231+L232),0)</f>
        <v>0.66666666666666663</v>
      </c>
      <c r="S230" s="15">
        <f>(L231+M232)/(L231+M231+L232+M232)</f>
        <v>0.65853658536585369</v>
      </c>
      <c r="T230" s="6"/>
      <c r="V230" s="16" t="s">
        <v>15</v>
      </c>
      <c r="W230" s="16" t="s">
        <v>16</v>
      </c>
      <c r="Z230" s="18" t="s">
        <v>17</v>
      </c>
      <c r="AA230" s="21">
        <f>IFERROR(V231/(V231+W231),0)</f>
        <v>0.63414634146341464</v>
      </c>
      <c r="AB230" s="21">
        <f>IFERROR(V231/(V231+V232),0)</f>
        <v>0.55319148936170215</v>
      </c>
      <c r="AC230" s="21">
        <f>(V231+W232)/(V231+W231+V232+W232)</f>
        <v>0.56097560975609762</v>
      </c>
      <c r="AD230" s="26"/>
    </row>
    <row r="231" spans="1:30" ht="15.75" customHeight="1" x14ac:dyDescent="0.2">
      <c r="B231" s="40">
        <v>30</v>
      </c>
      <c r="C231" s="40">
        <v>11</v>
      </c>
      <c r="F231" s="11" t="s">
        <v>19</v>
      </c>
      <c r="G231" s="21">
        <f>IFERROR(C232/(B232+C232),0)</f>
        <v>0.46341463414634149</v>
      </c>
      <c r="H231" s="21">
        <f>IFERROR(C232/(C231+C232),0)</f>
        <v>0.6333333333333333</v>
      </c>
      <c r="J231" s="26"/>
      <c r="K231" s="23"/>
      <c r="L231" s="40">
        <v>26</v>
      </c>
      <c r="M231" s="40">
        <v>15</v>
      </c>
      <c r="N231" s="4"/>
      <c r="O231" s="27"/>
      <c r="P231" s="15" t="s">
        <v>19</v>
      </c>
      <c r="Q231" s="24">
        <f>IFERROR(M232/(L232+M232),0)</f>
        <v>0.68292682926829273</v>
      </c>
      <c r="R231" s="24">
        <f>IFERROR(M232/(M231+M232),0)</f>
        <v>0.65116279069767447</v>
      </c>
      <c r="S231" s="4"/>
      <c r="T231" s="6"/>
      <c r="V231" s="40">
        <v>26</v>
      </c>
      <c r="W231" s="40">
        <v>15</v>
      </c>
      <c r="Z231" s="11" t="s">
        <v>19</v>
      </c>
      <c r="AA231" s="21">
        <f>IFERROR(W232/(V232+W232),0)</f>
        <v>0.48780487804878048</v>
      </c>
      <c r="AB231" s="21">
        <f>IFERROR(W232/(W231+W232),0)</f>
        <v>0.5714285714285714</v>
      </c>
      <c r="AD231" s="26"/>
    </row>
    <row r="232" spans="1:30" ht="15.75" customHeight="1" x14ac:dyDescent="0.2">
      <c r="B232" s="40">
        <v>22</v>
      </c>
      <c r="C232" s="40">
        <v>19</v>
      </c>
      <c r="E232" s="28" t="s">
        <v>20</v>
      </c>
      <c r="F232" s="21"/>
      <c r="G232" s="21">
        <f t="shared" ref="G232:H232" si="98">AVERAGE(G230:G231)</f>
        <v>0.59756097560975607</v>
      </c>
      <c r="H232" s="21">
        <f t="shared" si="98"/>
        <v>0.60512820512820509</v>
      </c>
      <c r="J232" s="26"/>
      <c r="K232" s="23"/>
      <c r="L232" s="40">
        <v>13</v>
      </c>
      <c r="M232" s="40">
        <v>28</v>
      </c>
      <c r="N232" s="14"/>
      <c r="O232" s="24" t="s">
        <v>20</v>
      </c>
      <c r="P232" s="27"/>
      <c r="Q232" s="24">
        <f t="shared" ref="Q232:R232" si="99">AVERAGE(Q230:Q231)</f>
        <v>0.65853658536585369</v>
      </c>
      <c r="R232" s="24">
        <f t="shared" si="99"/>
        <v>0.6589147286821706</v>
      </c>
      <c r="S232" s="4"/>
      <c r="T232" s="6"/>
      <c r="V232" s="40">
        <v>21</v>
      </c>
      <c r="W232" s="40">
        <v>20</v>
      </c>
      <c r="Y232" s="28" t="s">
        <v>20</v>
      </c>
      <c r="Z232" s="21"/>
      <c r="AA232" s="21">
        <f t="shared" ref="AA232:AB232" si="100">AVERAGE(AA230:AA231)</f>
        <v>0.56097560975609762</v>
      </c>
      <c r="AB232" s="21">
        <f t="shared" si="100"/>
        <v>0.56231003039513672</v>
      </c>
      <c r="AD232" s="26"/>
    </row>
    <row r="233" spans="1:30" ht="15.75" customHeight="1" x14ac:dyDescent="0.2">
      <c r="B233" s="1"/>
      <c r="C233" s="1"/>
      <c r="E233" s="4"/>
      <c r="F233" s="4"/>
      <c r="G233" s="4"/>
      <c r="H233" s="4"/>
      <c r="I233" s="4"/>
      <c r="J233" s="26"/>
      <c r="K233" s="4"/>
      <c r="L233" s="1"/>
      <c r="M233" s="1"/>
      <c r="N233" s="4"/>
      <c r="O233" s="4"/>
      <c r="P233" s="4"/>
      <c r="Q233" s="4"/>
      <c r="R233" s="4"/>
      <c r="S233" s="4"/>
      <c r="T233" s="6"/>
      <c r="V233" s="1"/>
      <c r="W233" s="1"/>
      <c r="Y233" s="4"/>
      <c r="Z233" s="4"/>
      <c r="AA233" s="4"/>
      <c r="AB233" s="4"/>
      <c r="AC233" s="4"/>
      <c r="AD233" s="26"/>
    </row>
    <row r="234" spans="1:30" ht="15.75" customHeight="1" x14ac:dyDescent="0.2">
      <c r="A234" s="7" t="s">
        <v>29</v>
      </c>
      <c r="B234" s="1"/>
      <c r="C234" s="1"/>
      <c r="E234" s="4"/>
      <c r="F234" s="4"/>
      <c r="G234" s="4"/>
      <c r="H234" s="4"/>
      <c r="I234" s="4"/>
      <c r="J234" s="26"/>
      <c r="K234" s="7" t="s">
        <v>29</v>
      </c>
      <c r="L234" s="1"/>
      <c r="M234" s="1"/>
      <c r="N234" s="4"/>
      <c r="O234" s="4"/>
      <c r="P234" s="9"/>
      <c r="Q234" s="9"/>
      <c r="R234" s="9"/>
      <c r="S234" s="9"/>
      <c r="T234" s="6"/>
      <c r="U234" s="7" t="s">
        <v>29</v>
      </c>
      <c r="V234" s="1"/>
      <c r="W234" s="1"/>
      <c r="Y234" s="4"/>
      <c r="Z234" s="4"/>
      <c r="AA234" s="4"/>
      <c r="AB234" s="4"/>
      <c r="AC234" s="4"/>
      <c r="AD234" s="26"/>
    </row>
    <row r="235" spans="1:30" ht="15.75" customHeight="1" x14ac:dyDescent="0.2">
      <c r="B235" s="1"/>
      <c r="C235" s="1"/>
      <c r="F235" s="11" t="s">
        <v>13</v>
      </c>
      <c r="G235" s="11" t="s">
        <v>14</v>
      </c>
      <c r="H235" s="11" t="s">
        <v>5</v>
      </c>
      <c r="I235" s="11" t="s">
        <v>6</v>
      </c>
      <c r="J235" s="26"/>
      <c r="K235" s="4"/>
      <c r="L235" s="1"/>
      <c r="M235" s="1"/>
      <c r="N235" s="4"/>
      <c r="O235" s="14"/>
      <c r="P235" s="15" t="s">
        <v>13</v>
      </c>
      <c r="Q235" s="15" t="s">
        <v>14</v>
      </c>
      <c r="R235" s="15" t="s">
        <v>5</v>
      </c>
      <c r="S235" s="15" t="s">
        <v>6</v>
      </c>
      <c r="T235" s="6"/>
      <c r="V235" s="1"/>
      <c r="W235" s="1"/>
      <c r="Z235" s="11" t="s">
        <v>13</v>
      </c>
      <c r="AA235" s="11" t="s">
        <v>14</v>
      </c>
      <c r="AB235" s="11" t="s">
        <v>5</v>
      </c>
      <c r="AC235" s="11" t="s">
        <v>6</v>
      </c>
      <c r="AD235" s="26"/>
    </row>
    <row r="236" spans="1:30" ht="15.75" customHeight="1" x14ac:dyDescent="0.2">
      <c r="B236" s="16" t="s">
        <v>15</v>
      </c>
      <c r="C236" s="16" t="s">
        <v>16</v>
      </c>
      <c r="F236" s="18" t="s">
        <v>17</v>
      </c>
      <c r="G236" s="21">
        <f>IFERROR(B237/(B237+C237),0)</f>
        <v>0.73170731707317072</v>
      </c>
      <c r="H236" s="21">
        <f>IFERROR(B237/(B237+B238),0)</f>
        <v>0.63829787234042556</v>
      </c>
      <c r="I236" s="21">
        <f>(B237+C238)/(B237+C237+B238+C238)</f>
        <v>0.65853658536585369</v>
      </c>
      <c r="J236" s="26"/>
      <c r="K236" s="23"/>
      <c r="L236" s="16" t="s">
        <v>15</v>
      </c>
      <c r="M236" s="16" t="s">
        <v>16</v>
      </c>
      <c r="N236" s="4"/>
      <c r="O236" s="14"/>
      <c r="P236" s="15" t="s">
        <v>17</v>
      </c>
      <c r="Q236" s="24">
        <f>IFERROR(L237/(L237+M237),0)</f>
        <v>0.63414634146341464</v>
      </c>
      <c r="R236" s="24">
        <f>IFERROR(L237/(L237+L238),0)</f>
        <v>0.65</v>
      </c>
      <c r="S236" s="15">
        <f>(L237+M238)/(L237+M237+L238+M238)</f>
        <v>0.64634146341463417</v>
      </c>
      <c r="T236" s="6"/>
      <c r="V236" s="16" t="s">
        <v>15</v>
      </c>
      <c r="W236" s="16" t="s">
        <v>16</v>
      </c>
      <c r="Z236" s="18" t="s">
        <v>17</v>
      </c>
      <c r="AA236" s="21">
        <f>IFERROR(V237/(V237+W237),0)</f>
        <v>0.68292682926829273</v>
      </c>
      <c r="AB236" s="21">
        <f>IFERROR(V237/(V237+V238),0)</f>
        <v>0.73684210526315785</v>
      </c>
      <c r="AC236" s="21">
        <f>(V237+W238)/(V237+W237+V238+W238)</f>
        <v>0.71951219512195119</v>
      </c>
      <c r="AD236" s="26"/>
    </row>
    <row r="237" spans="1:30" ht="15.75" customHeight="1" x14ac:dyDescent="0.2">
      <c r="B237" s="40">
        <v>30</v>
      </c>
      <c r="C237" s="40">
        <v>11</v>
      </c>
      <c r="F237" s="11" t="s">
        <v>19</v>
      </c>
      <c r="G237" s="21">
        <f>IFERROR(C238/(B238+C238),0)</f>
        <v>0.58536585365853655</v>
      </c>
      <c r="H237" s="21">
        <f>IFERROR(C238/(C237+C238),0)</f>
        <v>0.68571428571428572</v>
      </c>
      <c r="J237" s="6"/>
      <c r="K237" s="23"/>
      <c r="L237" s="40">
        <v>26</v>
      </c>
      <c r="M237" s="40">
        <v>15</v>
      </c>
      <c r="N237" s="4"/>
      <c r="O237" s="27"/>
      <c r="P237" s="15" t="s">
        <v>19</v>
      </c>
      <c r="Q237" s="24">
        <f>IFERROR(M238/(L238+M238),0)</f>
        <v>0.65853658536585369</v>
      </c>
      <c r="R237" s="24">
        <f>IFERROR(M238/(M237+M238),0)</f>
        <v>0.6428571428571429</v>
      </c>
      <c r="S237" s="4"/>
      <c r="T237" s="6"/>
      <c r="V237" s="40">
        <v>28</v>
      </c>
      <c r="W237" s="40">
        <v>13</v>
      </c>
      <c r="Z237" s="11" t="s">
        <v>19</v>
      </c>
      <c r="AA237" s="21">
        <f>IFERROR(W238/(V238+W238),0)</f>
        <v>0.75609756097560976</v>
      </c>
      <c r="AB237" s="21">
        <f>IFERROR(W238/(W237+W238),0)</f>
        <v>0.70454545454545459</v>
      </c>
      <c r="AD237" s="6"/>
    </row>
    <row r="238" spans="1:30" ht="15.75" customHeight="1" x14ac:dyDescent="0.2">
      <c r="B238" s="40">
        <v>17</v>
      </c>
      <c r="C238" s="40">
        <v>24</v>
      </c>
      <c r="E238" s="28" t="s">
        <v>20</v>
      </c>
      <c r="F238" s="21"/>
      <c r="G238" s="21">
        <f t="shared" ref="G238:H238" si="101">AVERAGE(G236:G237)</f>
        <v>0.65853658536585358</v>
      </c>
      <c r="H238" s="21">
        <f t="shared" si="101"/>
        <v>0.66200607902735564</v>
      </c>
      <c r="J238" s="6"/>
      <c r="K238" s="23"/>
      <c r="L238" s="40">
        <v>14</v>
      </c>
      <c r="M238" s="40">
        <v>27</v>
      </c>
      <c r="N238" s="14"/>
      <c r="O238" s="24" t="s">
        <v>20</v>
      </c>
      <c r="P238" s="27"/>
      <c r="Q238" s="24">
        <f t="shared" ref="Q238:R238" si="102">AVERAGE(Q236:Q237)</f>
        <v>0.64634146341463417</v>
      </c>
      <c r="R238" s="24">
        <f t="shared" si="102"/>
        <v>0.64642857142857146</v>
      </c>
      <c r="S238" s="4"/>
      <c r="T238" s="6"/>
      <c r="V238" s="40">
        <v>10</v>
      </c>
      <c r="W238" s="40">
        <v>31</v>
      </c>
      <c r="Y238" s="28" t="s">
        <v>20</v>
      </c>
      <c r="Z238" s="21"/>
      <c r="AA238" s="21">
        <f t="shared" ref="AA238:AB238" si="103">AVERAGE(AA236:AA237)</f>
        <v>0.71951219512195119</v>
      </c>
      <c r="AB238" s="21">
        <f t="shared" si="103"/>
        <v>0.72069377990430628</v>
      </c>
      <c r="AD238" s="6"/>
    </row>
    <row r="239" spans="1:30" ht="15.75" customHeight="1" x14ac:dyDescent="0.2">
      <c r="J239" s="6"/>
      <c r="K239" s="20"/>
      <c r="L239" s="20"/>
      <c r="M239" s="20"/>
      <c r="N239" s="20"/>
      <c r="O239" s="20"/>
      <c r="P239" s="20"/>
      <c r="Q239" s="20"/>
      <c r="R239" s="20"/>
      <c r="S239" s="20"/>
      <c r="T239" s="22"/>
      <c r="AD239" s="6"/>
    </row>
    <row r="240" spans="1:30" ht="15.75" customHeight="1" x14ac:dyDescent="0.25">
      <c r="A240" s="45" t="s">
        <v>30</v>
      </c>
      <c r="B240" s="44"/>
      <c r="C240" s="44"/>
      <c r="D240" s="44"/>
      <c r="E240" s="44"/>
      <c r="F240" s="44"/>
      <c r="G240" s="44"/>
      <c r="H240" s="44"/>
      <c r="I240" s="44"/>
      <c r="J240" s="46"/>
      <c r="K240" s="47" t="s">
        <v>30</v>
      </c>
      <c r="L240" s="48"/>
      <c r="M240" s="48"/>
      <c r="N240" s="48"/>
      <c r="O240" s="48"/>
      <c r="P240" s="48"/>
      <c r="Q240" s="48"/>
      <c r="R240" s="48"/>
      <c r="S240" s="48"/>
      <c r="T240" s="49"/>
      <c r="U240" s="45" t="s">
        <v>30</v>
      </c>
      <c r="V240" s="44"/>
      <c r="W240" s="44"/>
      <c r="X240" s="44"/>
      <c r="Y240" s="44"/>
      <c r="Z240" s="44"/>
      <c r="AA240" s="44"/>
      <c r="AB240" s="44"/>
      <c r="AC240" s="44"/>
      <c r="AD240" s="46"/>
    </row>
    <row r="241" spans="1:30" ht="15.75" customHeight="1" x14ac:dyDescent="0.2">
      <c r="J241" s="6"/>
      <c r="T241" s="6"/>
      <c r="U241" s="4"/>
      <c r="V241" s="4"/>
      <c r="W241" s="4"/>
      <c r="X241" s="4"/>
      <c r="Y241" s="4"/>
      <c r="Z241" s="9"/>
      <c r="AA241" s="9"/>
      <c r="AB241" s="9"/>
      <c r="AC241" s="9"/>
      <c r="AD241" s="6"/>
    </row>
    <row r="242" spans="1:30" ht="15.75" customHeight="1" x14ac:dyDescent="0.2">
      <c r="E242" s="30"/>
      <c r="F242" s="31" t="s">
        <v>13</v>
      </c>
      <c r="G242" s="32" t="s">
        <v>14</v>
      </c>
      <c r="H242" s="32" t="s">
        <v>5</v>
      </c>
      <c r="I242" s="32" t="s">
        <v>6</v>
      </c>
      <c r="J242" s="6"/>
      <c r="O242" s="30"/>
      <c r="P242" s="31" t="s">
        <v>13</v>
      </c>
      <c r="Q242" s="32" t="s">
        <v>14</v>
      </c>
      <c r="R242" s="32" t="s">
        <v>5</v>
      </c>
      <c r="S242" s="32" t="s">
        <v>6</v>
      </c>
      <c r="T242" s="6"/>
      <c r="U242" s="4"/>
      <c r="V242" s="4"/>
      <c r="W242" s="4"/>
      <c r="X242" s="4"/>
      <c r="Y242" s="30"/>
      <c r="Z242" s="31" t="s">
        <v>13</v>
      </c>
      <c r="AA242" s="32" t="s">
        <v>14</v>
      </c>
      <c r="AB242" s="32" t="s">
        <v>5</v>
      </c>
      <c r="AC242" s="32" t="s">
        <v>6</v>
      </c>
      <c r="AD242" s="6"/>
    </row>
    <row r="243" spans="1:30" ht="15.75" customHeight="1" x14ac:dyDescent="0.2">
      <c r="E243" s="30"/>
      <c r="F243" s="34" t="s">
        <v>17</v>
      </c>
      <c r="G243" s="35">
        <f t="shared" ref="G243:H243" si="104">AVERAGE(G182,G188,G194,G200,G206,G212,G218,G224,G230,G236)</f>
        <v>0.70487804878048765</v>
      </c>
      <c r="H243" s="35">
        <f>AVERAGE(H182,H188,H194,H200,H206,H212,H218,H224,H230,H236)</f>
        <v>0.63919504084486334</v>
      </c>
      <c r="I243" s="36">
        <f>AVERAGE(I236,I230,I224,I218,I212,I206,I200,I194,I188,I182)</f>
        <v>0.65121951219512197</v>
      </c>
      <c r="J243" s="6"/>
      <c r="O243" s="30"/>
      <c r="P243" s="34" t="s">
        <v>17</v>
      </c>
      <c r="Q243" s="35">
        <f>AVERAGE(Q236,Q230,Q224,Q218,Q212,Q206,Q200,Q194,Q188,Q182)</f>
        <v>0.67741935483870952</v>
      </c>
      <c r="R243" s="35">
        <f t="shared" ref="Q243:S243" si="105">AVERAGE(R236,R230,R224,R218,R212,R206,R200,R194,R188,R182)</f>
        <v>0.619422199963366</v>
      </c>
      <c r="S243" s="36">
        <f t="shared" si="105"/>
        <v>0.62960704607046059</v>
      </c>
      <c r="T243" s="6"/>
      <c r="U243" s="4"/>
      <c r="V243" s="4"/>
      <c r="W243" s="4"/>
      <c r="X243" s="4"/>
      <c r="Y243" s="30"/>
      <c r="Z243" s="34" t="s">
        <v>17</v>
      </c>
      <c r="AA243" s="35">
        <f>AVERAGE(AA236,AA230,AA224,AA218,AA212,AA206,AA200,AA194,AA188,AA182)</f>
        <v>0.64878048780487796</v>
      </c>
      <c r="AB243" s="35">
        <f>AVERAGE(AB236,AB230,AB224,AB218,AB212,AB206,AB200,AB194,AB188,AB182)</f>
        <v>0.63827275268745809</v>
      </c>
      <c r="AC243" s="36">
        <f t="shared" ref="AA243:AC243" si="106">AVERAGE(AC236,AC230,AC224,AC218,AC212,AC206,AC200,AC194,AC188,AC182)</f>
        <v>0.63536585365853659</v>
      </c>
      <c r="AD243" s="6"/>
    </row>
    <row r="244" spans="1:30" ht="15.75" customHeight="1" x14ac:dyDescent="0.2">
      <c r="E244" s="30"/>
      <c r="F244" s="38" t="s">
        <v>19</v>
      </c>
      <c r="G244" s="36">
        <f>AVERAGE(G183,G189,G195,G201,G207,G213,G219,G225,G231,G237)</f>
        <v>0.59756097560975618</v>
      </c>
      <c r="H244" s="36">
        <f>AVERAGE(H183,H189,H195,H201,H207,H213,H219,H225,H231,H237)</f>
        <v>0.66837233267290663</v>
      </c>
      <c r="I244" s="30"/>
      <c r="J244" s="6"/>
      <c r="O244" s="30"/>
      <c r="P244" s="38" t="s">
        <v>19</v>
      </c>
      <c r="Q244" s="35">
        <f>AVERAGE(Q237,Q231,Q225,Q219,Q213,Q207,Q201,Q195,Q189,Q183)</f>
        <v>0.58780487804878034</v>
      </c>
      <c r="R244" s="35">
        <f>AVERAGE(R237,R231,R225,R219,R213,R207,R201,R195,R189,R183)</f>
        <v>0.64996114964634533</v>
      </c>
      <c r="S244" s="30"/>
      <c r="T244" s="6"/>
      <c r="U244" s="4"/>
      <c r="V244" s="4"/>
      <c r="W244" s="4"/>
      <c r="X244" s="4"/>
      <c r="Y244" s="30"/>
      <c r="Z244" s="38" t="s">
        <v>19</v>
      </c>
      <c r="AA244" s="35">
        <f t="shared" ref="AA244:AB244" si="107">AVERAGE(AA237,AA231,AA225,AA219,AA213,AA207,AA201,AA195,AA189,AA183)</f>
        <v>0.62195121951219501</v>
      </c>
      <c r="AB244" s="35">
        <f t="shared" si="107"/>
        <v>0.64098713077703828</v>
      </c>
      <c r="AC244" s="30"/>
      <c r="AD244" s="6"/>
    </row>
    <row r="245" spans="1:30" ht="15.75" customHeight="1" x14ac:dyDescent="0.2">
      <c r="E245" s="39" t="s">
        <v>20</v>
      </c>
      <c r="F245" s="36"/>
      <c r="G245" s="36">
        <f>AVERAGE(G243:G244)</f>
        <v>0.65121951219512186</v>
      </c>
      <c r="H245" s="36">
        <f t="shared" ref="G245:H245" si="108">AVERAGE(H243:H244)</f>
        <v>0.65378368675888499</v>
      </c>
      <c r="I245" s="30"/>
      <c r="J245" s="6"/>
      <c r="O245" s="39" t="s">
        <v>20</v>
      </c>
      <c r="P245" s="36"/>
      <c r="Q245" s="36">
        <f>AVERAGE(Q243:Q244)</f>
        <v>0.63261211644374493</v>
      </c>
      <c r="R245" s="36">
        <f t="shared" ref="Q245:R245" si="109">AVERAGE(R243:R244)</f>
        <v>0.63469167480485567</v>
      </c>
      <c r="S245" s="30"/>
      <c r="T245" s="6"/>
      <c r="U245" s="4"/>
      <c r="V245" s="4"/>
      <c r="W245" s="4"/>
      <c r="X245" s="14"/>
      <c r="Y245" s="39" t="s">
        <v>20</v>
      </c>
      <c r="Z245" s="36"/>
      <c r="AA245" s="36">
        <f>AVERAGE(AA243:AA244)</f>
        <v>0.63536585365853648</v>
      </c>
      <c r="AB245" s="36">
        <f>AVERAGE(AB243:AB244)</f>
        <v>0.63962994173224819</v>
      </c>
      <c r="AC245" s="30"/>
      <c r="AD245" s="6"/>
    </row>
    <row r="246" spans="1:30" ht="15.75" customHeight="1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2"/>
      <c r="K246" s="20"/>
      <c r="L246" s="20"/>
      <c r="M246" s="20"/>
      <c r="N246" s="20"/>
      <c r="O246" s="20"/>
      <c r="P246" s="20"/>
      <c r="Q246" s="20"/>
      <c r="R246" s="20"/>
      <c r="S246" s="20"/>
      <c r="T246" s="22"/>
      <c r="U246" s="20"/>
      <c r="V246" s="20"/>
      <c r="W246" s="20"/>
      <c r="X246" s="20"/>
      <c r="Y246" s="20"/>
      <c r="Z246" s="20"/>
      <c r="AA246" s="20"/>
      <c r="AB246" s="20"/>
      <c r="AC246" s="20"/>
      <c r="AD246" s="22"/>
    </row>
    <row r="247" spans="1:30" ht="15.75" customHeight="1" x14ac:dyDescent="0.2"/>
    <row r="248" spans="1:30" ht="15.75" customHeight="1" x14ac:dyDescent="0.2"/>
    <row r="249" spans="1:30" ht="15.75" customHeight="1" x14ac:dyDescent="0.2"/>
    <row r="250" spans="1:30" ht="15.75" customHeight="1" x14ac:dyDescent="0.2">
      <c r="A250" s="2"/>
      <c r="B250" s="43" t="s">
        <v>31</v>
      </c>
      <c r="C250" s="44"/>
      <c r="D250" s="44"/>
      <c r="E250" s="44"/>
      <c r="F250" s="44"/>
      <c r="G250" s="44"/>
      <c r="H250" s="2"/>
      <c r="I250" s="2"/>
      <c r="J250" s="3"/>
      <c r="K250" s="2"/>
      <c r="L250" s="43" t="s">
        <v>32</v>
      </c>
      <c r="M250" s="44"/>
      <c r="N250" s="44"/>
      <c r="O250" s="44"/>
      <c r="P250" s="44"/>
      <c r="Q250" s="44"/>
      <c r="R250" s="2"/>
      <c r="S250" s="2"/>
      <c r="T250" s="3"/>
      <c r="U250" s="2"/>
      <c r="V250" s="43" t="s">
        <v>33</v>
      </c>
      <c r="W250" s="44"/>
      <c r="X250" s="44"/>
      <c r="Y250" s="44"/>
      <c r="Z250" s="44"/>
      <c r="AA250" s="44"/>
      <c r="AB250" s="2"/>
      <c r="AC250" s="2"/>
      <c r="AD250" s="3"/>
    </row>
    <row r="251" spans="1:30" ht="15.75" customHeight="1" x14ac:dyDescent="0.2">
      <c r="J251" s="6"/>
      <c r="K251" s="4"/>
      <c r="L251" s="4"/>
      <c r="M251" s="4"/>
      <c r="N251" s="4"/>
      <c r="O251" s="4"/>
      <c r="P251" s="4"/>
      <c r="Q251" s="4"/>
      <c r="R251" s="4"/>
      <c r="S251" s="4"/>
      <c r="T251" s="6"/>
      <c r="AD251" s="6"/>
    </row>
    <row r="252" spans="1:30" ht="15.75" customHeight="1" x14ac:dyDescent="0.2">
      <c r="A252" s="7" t="s">
        <v>10</v>
      </c>
      <c r="G252" s="4" t="s">
        <v>11</v>
      </c>
      <c r="H252" s="4" t="s">
        <v>12</v>
      </c>
      <c r="J252" s="6"/>
      <c r="K252" s="7" t="s">
        <v>10</v>
      </c>
      <c r="L252" s="4"/>
      <c r="M252" s="4"/>
      <c r="N252" s="4"/>
      <c r="O252" s="4"/>
      <c r="P252" s="9"/>
      <c r="Q252" s="9" t="s">
        <v>11</v>
      </c>
      <c r="R252" s="9" t="s">
        <v>12</v>
      </c>
      <c r="S252" s="9"/>
      <c r="T252" s="10"/>
      <c r="U252" s="7" t="s">
        <v>10</v>
      </c>
      <c r="AA252" s="4" t="s">
        <v>11</v>
      </c>
      <c r="AB252" s="4" t="s">
        <v>12</v>
      </c>
      <c r="AD252" s="6"/>
    </row>
    <row r="253" spans="1:30" ht="15.75" customHeight="1" x14ac:dyDescent="0.2">
      <c r="F253" s="11" t="s">
        <v>13</v>
      </c>
      <c r="G253" s="11" t="s">
        <v>14</v>
      </c>
      <c r="H253" s="11" t="s">
        <v>5</v>
      </c>
      <c r="I253" s="11" t="s">
        <v>6</v>
      </c>
      <c r="J253" s="12"/>
      <c r="K253" s="4"/>
      <c r="L253" s="13"/>
      <c r="M253" s="13"/>
      <c r="N253" s="4"/>
      <c r="O253" s="14"/>
      <c r="P253" s="15" t="s">
        <v>13</v>
      </c>
      <c r="Q253" s="15" t="s">
        <v>14</v>
      </c>
      <c r="R253" s="15" t="s">
        <v>5</v>
      </c>
      <c r="S253" s="15" t="s">
        <v>6</v>
      </c>
      <c r="T253" s="10"/>
      <c r="Z253" s="11" t="s">
        <v>13</v>
      </c>
      <c r="AA253" s="11" t="s">
        <v>14</v>
      </c>
      <c r="AB253" s="11" t="s">
        <v>5</v>
      </c>
      <c r="AC253" s="11" t="s">
        <v>6</v>
      </c>
      <c r="AD253" s="12"/>
    </row>
    <row r="254" spans="1:30" ht="15.75" customHeight="1" x14ac:dyDescent="0.2">
      <c r="A254" s="1"/>
      <c r="B254" s="16" t="s">
        <v>15</v>
      </c>
      <c r="C254" s="16" t="s">
        <v>16</v>
      </c>
      <c r="F254" s="18" t="s">
        <v>17</v>
      </c>
      <c r="G254" s="21">
        <f>IFERROR(B255/(B255+C255),0)</f>
        <v>0.75609756097560976</v>
      </c>
      <c r="H254" s="21">
        <f>IFERROR(B255/(B255+B256),0)</f>
        <v>0.67391304347826086</v>
      </c>
      <c r="I254" s="21">
        <f>(B255+C256)/(B255+C255+B256+C256)</f>
        <v>0.69512195121951215</v>
      </c>
      <c r="J254" s="12"/>
      <c r="K254" s="23"/>
      <c r="L254" s="16" t="s">
        <v>15</v>
      </c>
      <c r="M254" s="16" t="s">
        <v>16</v>
      </c>
      <c r="N254" s="4"/>
      <c r="O254" s="14"/>
      <c r="P254" s="15" t="s">
        <v>17</v>
      </c>
      <c r="Q254" s="24">
        <f>IFERROR(L255/(L255+M255),0)</f>
        <v>0.73170731707317072</v>
      </c>
      <c r="R254" s="24">
        <f>IFERROR(L255/(L255+L256),0)</f>
        <v>0.56603773584905659</v>
      </c>
      <c r="S254" s="15">
        <f>(L255+M256)/(L255+M255+L256+M256)</f>
        <v>0.58536585365853655</v>
      </c>
      <c r="T254" s="10"/>
      <c r="U254" s="1"/>
      <c r="V254" s="16" t="s">
        <v>15</v>
      </c>
      <c r="W254" s="16" t="s">
        <v>16</v>
      </c>
      <c r="Z254" s="18" t="s">
        <v>17</v>
      </c>
      <c r="AA254" s="21">
        <f>IFERROR(V255/(V255+W255),0)</f>
        <v>0.65853658536585369</v>
      </c>
      <c r="AB254" s="21">
        <f>IFERROR(V255/(V255+V256),0)</f>
        <v>0.67500000000000004</v>
      </c>
      <c r="AC254" s="21">
        <f>(V255+W256)/(V255+W255+V256+W256)</f>
        <v>0.67073170731707321</v>
      </c>
      <c r="AD254" s="12"/>
    </row>
    <row r="255" spans="1:30" ht="15.75" customHeight="1" x14ac:dyDescent="0.2">
      <c r="A255" s="1"/>
      <c r="B255" s="40">
        <v>31</v>
      </c>
      <c r="C255" s="40">
        <v>10</v>
      </c>
      <c r="F255" s="11" t="s">
        <v>19</v>
      </c>
      <c r="G255" s="21">
        <f>IFERROR(C256/(B256+C256),0)</f>
        <v>0.63414634146341464</v>
      </c>
      <c r="H255" s="21">
        <f>IFERROR(C256/(C255+C256),0)</f>
        <v>0.72222222222222221</v>
      </c>
      <c r="J255" s="26"/>
      <c r="K255" s="23"/>
      <c r="L255" s="40">
        <v>30</v>
      </c>
      <c r="M255" s="40">
        <v>11</v>
      </c>
      <c r="N255" s="4"/>
      <c r="O255" s="27"/>
      <c r="P255" s="15" t="s">
        <v>19</v>
      </c>
      <c r="Q255" s="24">
        <f>IFERROR(M256/(L256+M256),0)</f>
        <v>0.43902439024390244</v>
      </c>
      <c r="R255" s="24">
        <f>IFERROR(M256/(M255+M256),0)</f>
        <v>0.62068965517241381</v>
      </c>
      <c r="S255" s="4"/>
      <c r="T255" s="6"/>
      <c r="U255" s="1"/>
      <c r="V255" s="40">
        <v>27</v>
      </c>
      <c r="W255" s="40">
        <v>14</v>
      </c>
      <c r="Z255" s="11" t="s">
        <v>19</v>
      </c>
      <c r="AA255" s="21">
        <f>IFERROR(W256/(V256+W256),0)</f>
        <v>0.68292682926829273</v>
      </c>
      <c r="AB255" s="21">
        <f>IFERROR(W256/(W255+W256),0)</f>
        <v>0.66666666666666663</v>
      </c>
      <c r="AD255" s="26"/>
    </row>
    <row r="256" spans="1:30" ht="15.75" customHeight="1" x14ac:dyDescent="0.2">
      <c r="A256" s="1"/>
      <c r="B256" s="40">
        <v>15</v>
      </c>
      <c r="C256" s="40">
        <v>26</v>
      </c>
      <c r="E256" s="28" t="s">
        <v>20</v>
      </c>
      <c r="F256" s="21"/>
      <c r="G256" s="21">
        <f t="shared" ref="G256:H256" si="110">AVERAGE(G254:G255)</f>
        <v>0.69512195121951215</v>
      </c>
      <c r="H256" s="21">
        <f t="shared" si="110"/>
        <v>0.69806763285024154</v>
      </c>
      <c r="J256" s="26"/>
      <c r="K256" s="23"/>
      <c r="L256" s="40">
        <v>23</v>
      </c>
      <c r="M256" s="40">
        <v>18</v>
      </c>
      <c r="N256" s="14"/>
      <c r="O256" s="24" t="s">
        <v>20</v>
      </c>
      <c r="P256" s="27"/>
      <c r="Q256" s="24">
        <f t="shared" ref="Q256:R256" si="111">AVERAGE(Q254:Q255)</f>
        <v>0.58536585365853655</v>
      </c>
      <c r="R256" s="24">
        <f t="shared" si="111"/>
        <v>0.5933636955107352</v>
      </c>
      <c r="S256" s="4"/>
      <c r="T256" s="6"/>
      <c r="U256" s="1"/>
      <c r="V256" s="40">
        <v>13</v>
      </c>
      <c r="W256" s="40">
        <v>28</v>
      </c>
      <c r="Y256" s="28" t="s">
        <v>20</v>
      </c>
      <c r="Z256" s="21"/>
      <c r="AA256" s="21">
        <f t="shared" ref="AA256:AB256" si="112">AVERAGE(AA254:AA255)</f>
        <v>0.67073170731707321</v>
      </c>
      <c r="AB256" s="21">
        <f t="shared" si="112"/>
        <v>0.67083333333333339</v>
      </c>
      <c r="AD256" s="26"/>
    </row>
    <row r="257" spans="1:30" ht="15.75" customHeight="1" x14ac:dyDescent="0.2">
      <c r="B257" s="1"/>
      <c r="C257" s="1"/>
      <c r="J257" s="26"/>
      <c r="K257" s="4"/>
      <c r="L257" s="1"/>
      <c r="M257" s="1"/>
      <c r="N257" s="4"/>
      <c r="O257" s="4"/>
      <c r="P257" s="4"/>
      <c r="Q257" s="4"/>
      <c r="R257" s="4"/>
      <c r="S257" s="4"/>
      <c r="T257" s="6"/>
      <c r="V257" s="1"/>
      <c r="W257" s="1"/>
      <c r="AD257" s="26"/>
    </row>
    <row r="258" spans="1:30" ht="15.75" customHeight="1" x14ac:dyDescent="0.2">
      <c r="A258" s="7" t="s">
        <v>21</v>
      </c>
      <c r="B258" s="1"/>
      <c r="C258" s="1"/>
      <c r="J258" s="26"/>
      <c r="K258" s="7" t="s">
        <v>21</v>
      </c>
      <c r="L258" s="1"/>
      <c r="M258" s="1"/>
      <c r="N258" s="4"/>
      <c r="O258" s="4"/>
      <c r="P258" s="9"/>
      <c r="Q258" s="9"/>
      <c r="R258" s="9"/>
      <c r="S258" s="9"/>
      <c r="T258" s="10"/>
      <c r="U258" s="7" t="s">
        <v>21</v>
      </c>
      <c r="V258" s="1"/>
      <c r="W258" s="1"/>
      <c r="AD258" s="26"/>
    </row>
    <row r="259" spans="1:30" ht="15.75" customHeight="1" x14ac:dyDescent="0.2">
      <c r="B259" s="1"/>
      <c r="C259" s="1"/>
      <c r="F259" s="11" t="s">
        <v>13</v>
      </c>
      <c r="G259" s="11" t="s">
        <v>14</v>
      </c>
      <c r="H259" s="11" t="s">
        <v>5</v>
      </c>
      <c r="I259" s="11" t="s">
        <v>6</v>
      </c>
      <c r="J259" s="12"/>
      <c r="K259" s="4"/>
      <c r="L259" s="1"/>
      <c r="M259" s="1"/>
      <c r="N259" s="4"/>
      <c r="O259" s="14"/>
      <c r="P259" s="15" t="s">
        <v>13</v>
      </c>
      <c r="Q259" s="15" t="s">
        <v>14</v>
      </c>
      <c r="R259" s="15" t="s">
        <v>5</v>
      </c>
      <c r="S259" s="15" t="s">
        <v>6</v>
      </c>
      <c r="T259" s="10"/>
      <c r="V259" s="1"/>
      <c r="W259" s="1"/>
      <c r="Z259" s="11" t="s">
        <v>13</v>
      </c>
      <c r="AA259" s="11" t="s">
        <v>14</v>
      </c>
      <c r="AB259" s="11" t="s">
        <v>5</v>
      </c>
      <c r="AC259" s="11" t="s">
        <v>6</v>
      </c>
      <c r="AD259" s="12"/>
    </row>
    <row r="260" spans="1:30" ht="15.75" customHeight="1" x14ac:dyDescent="0.2">
      <c r="B260" s="16" t="s">
        <v>15</v>
      </c>
      <c r="C260" s="16" t="s">
        <v>16</v>
      </c>
      <c r="F260" s="18" t="s">
        <v>17</v>
      </c>
      <c r="G260" s="21">
        <f>IFERROR(B261/(B261+C261),0)</f>
        <v>0.70731707317073167</v>
      </c>
      <c r="H260" s="21">
        <f>IFERROR(B261/(B261+B262),0)</f>
        <v>0.60416666666666663</v>
      </c>
      <c r="I260" s="21">
        <f>(B261+C262)/(B261+C261+B262+C262)</f>
        <v>0.62195121951219512</v>
      </c>
      <c r="J260" s="12"/>
      <c r="K260" s="23"/>
      <c r="L260" s="16" t="s">
        <v>15</v>
      </c>
      <c r="M260" s="16" t="s">
        <v>16</v>
      </c>
      <c r="N260" s="4"/>
      <c r="O260" s="14"/>
      <c r="P260" s="15" t="s">
        <v>17</v>
      </c>
      <c r="Q260" s="24">
        <f>IFERROR(L261/(L261+M261),0)</f>
        <v>0.68292682926829273</v>
      </c>
      <c r="R260" s="24">
        <f>IFERROR(L261/(L261+L262),0)</f>
        <v>0.5957446808510638</v>
      </c>
      <c r="S260" s="15">
        <f>(L261+M262)/(L261+M261+L262+M262)</f>
        <v>0.6097560975609756</v>
      </c>
      <c r="T260" s="10"/>
      <c r="V260" s="16" t="s">
        <v>15</v>
      </c>
      <c r="W260" s="16" t="s">
        <v>16</v>
      </c>
      <c r="Z260" s="18" t="s">
        <v>17</v>
      </c>
      <c r="AA260" s="21">
        <f>IFERROR(V261/(V261+W261),0)</f>
        <v>0.58536585365853655</v>
      </c>
      <c r="AB260" s="21">
        <f>IFERROR(V261/(V261+V262),0)</f>
        <v>0.5714285714285714</v>
      </c>
      <c r="AC260" s="21">
        <f>(V261+W262)/(V261+W261+V262+W262)</f>
        <v>0.57317073170731703</v>
      </c>
      <c r="AD260" s="12"/>
    </row>
    <row r="261" spans="1:30" ht="15.75" customHeight="1" x14ac:dyDescent="0.2">
      <c r="B261" s="40">
        <v>29</v>
      </c>
      <c r="C261" s="40">
        <v>12</v>
      </c>
      <c r="F261" s="11" t="s">
        <v>19</v>
      </c>
      <c r="G261" s="21">
        <f>IFERROR(C262/(B262+C262),0)</f>
        <v>0.53658536585365857</v>
      </c>
      <c r="H261" s="21">
        <f>IFERROR(C262/(C261+C262),0)</f>
        <v>0.6470588235294118</v>
      </c>
      <c r="J261" s="26"/>
      <c r="K261" s="23"/>
      <c r="L261" s="40">
        <v>28</v>
      </c>
      <c r="M261" s="40">
        <v>13</v>
      </c>
      <c r="N261" s="4"/>
      <c r="O261" s="27"/>
      <c r="P261" s="15" t="s">
        <v>19</v>
      </c>
      <c r="Q261" s="24">
        <f>IFERROR(M262/(L262+M262),0)</f>
        <v>0.53658536585365857</v>
      </c>
      <c r="R261" s="24">
        <f>IFERROR(M262/(M261+M262),0)</f>
        <v>0.62857142857142856</v>
      </c>
      <c r="S261" s="4"/>
      <c r="T261" s="6"/>
      <c r="V261" s="40">
        <v>24</v>
      </c>
      <c r="W261" s="40">
        <v>17</v>
      </c>
      <c r="Z261" s="11" t="s">
        <v>19</v>
      </c>
      <c r="AA261" s="21">
        <f>IFERROR(W262/(V262+W262),0)</f>
        <v>0.56097560975609762</v>
      </c>
      <c r="AB261" s="21">
        <f>IFERROR(W262/(W261+W262),0)</f>
        <v>0.57499999999999996</v>
      </c>
      <c r="AD261" s="26"/>
    </row>
    <row r="262" spans="1:30" ht="15.75" customHeight="1" x14ac:dyDescent="0.2">
      <c r="B262" s="40">
        <v>19</v>
      </c>
      <c r="C262" s="40">
        <v>22</v>
      </c>
      <c r="E262" s="28" t="s">
        <v>20</v>
      </c>
      <c r="F262" s="21"/>
      <c r="G262" s="21">
        <f t="shared" ref="G262:H262" si="113">AVERAGE(G260:G261)</f>
        <v>0.62195121951219512</v>
      </c>
      <c r="H262" s="21">
        <f t="shared" si="113"/>
        <v>0.62561274509803921</v>
      </c>
      <c r="J262" s="26"/>
      <c r="K262" s="23"/>
      <c r="L262" s="40">
        <v>19</v>
      </c>
      <c r="M262" s="40">
        <v>22</v>
      </c>
      <c r="N262" s="14"/>
      <c r="O262" s="24" t="s">
        <v>20</v>
      </c>
      <c r="P262" s="27"/>
      <c r="Q262" s="24">
        <f t="shared" ref="Q262:R262" si="114">AVERAGE(Q260:Q261)</f>
        <v>0.60975609756097571</v>
      </c>
      <c r="R262" s="24">
        <f t="shared" si="114"/>
        <v>0.61215805471124618</v>
      </c>
      <c r="S262" s="4"/>
      <c r="T262" s="6"/>
      <c r="V262" s="40">
        <v>18</v>
      </c>
      <c r="W262" s="40">
        <v>23</v>
      </c>
      <c r="Y262" s="28" t="s">
        <v>20</v>
      </c>
      <c r="Z262" s="21"/>
      <c r="AA262" s="21">
        <f t="shared" ref="AA262:AB262" si="115">AVERAGE(AA260:AA261)</f>
        <v>0.57317073170731714</v>
      </c>
      <c r="AB262" s="21">
        <f t="shared" si="115"/>
        <v>0.57321428571428568</v>
      </c>
      <c r="AD262" s="26"/>
    </row>
    <row r="263" spans="1:30" ht="15.75" customHeight="1" x14ac:dyDescent="0.2">
      <c r="B263" s="1"/>
      <c r="C263" s="1"/>
      <c r="J263" s="26"/>
      <c r="K263" s="4"/>
      <c r="L263" s="1"/>
      <c r="M263" s="1"/>
      <c r="N263" s="4"/>
      <c r="O263" s="4"/>
      <c r="P263" s="4"/>
      <c r="Q263" s="4"/>
      <c r="R263" s="4"/>
      <c r="S263" s="4"/>
      <c r="T263" s="6"/>
      <c r="V263" s="1"/>
      <c r="W263" s="1"/>
      <c r="AD263" s="26"/>
    </row>
    <row r="264" spans="1:30" ht="15.75" customHeight="1" x14ac:dyDescent="0.2">
      <c r="A264" s="7" t="s">
        <v>22</v>
      </c>
      <c r="B264" s="1"/>
      <c r="C264" s="1"/>
      <c r="J264" s="26"/>
      <c r="K264" s="7" t="s">
        <v>22</v>
      </c>
      <c r="L264" s="1"/>
      <c r="M264" s="1"/>
      <c r="N264" s="4"/>
      <c r="O264" s="4"/>
      <c r="P264" s="9"/>
      <c r="Q264" s="9"/>
      <c r="R264" s="9"/>
      <c r="S264" s="9"/>
      <c r="T264" s="10"/>
      <c r="U264" s="7" t="s">
        <v>22</v>
      </c>
      <c r="V264" s="1"/>
      <c r="W264" s="1"/>
      <c r="AD264" s="26"/>
    </row>
    <row r="265" spans="1:30" ht="15.75" customHeight="1" x14ac:dyDescent="0.2">
      <c r="B265" s="1"/>
      <c r="C265" s="1"/>
      <c r="F265" s="11" t="s">
        <v>13</v>
      </c>
      <c r="G265" s="11" t="s">
        <v>14</v>
      </c>
      <c r="H265" s="11" t="s">
        <v>5</v>
      </c>
      <c r="I265" s="11" t="s">
        <v>6</v>
      </c>
      <c r="J265" s="12"/>
      <c r="K265" s="4"/>
      <c r="L265" s="1"/>
      <c r="M265" s="1"/>
      <c r="N265" s="4"/>
      <c r="O265" s="14"/>
      <c r="P265" s="15" t="s">
        <v>13</v>
      </c>
      <c r="Q265" s="15" t="s">
        <v>14</v>
      </c>
      <c r="R265" s="15" t="s">
        <v>5</v>
      </c>
      <c r="S265" s="15" t="s">
        <v>6</v>
      </c>
      <c r="T265" s="10"/>
      <c r="V265" s="1"/>
      <c r="W265" s="1"/>
      <c r="Z265" s="11" t="s">
        <v>13</v>
      </c>
      <c r="AA265" s="11" t="s">
        <v>14</v>
      </c>
      <c r="AB265" s="11" t="s">
        <v>5</v>
      </c>
      <c r="AC265" s="11" t="s">
        <v>6</v>
      </c>
      <c r="AD265" s="12"/>
    </row>
    <row r="266" spans="1:30" ht="15.75" customHeight="1" x14ac:dyDescent="0.2">
      <c r="B266" s="16" t="s">
        <v>15</v>
      </c>
      <c r="C266" s="16" t="s">
        <v>16</v>
      </c>
      <c r="F266" s="18" t="s">
        <v>17</v>
      </c>
      <c r="G266" s="21">
        <f>IFERROR(B267/(B267+C267),0)</f>
        <v>0.6097560975609756</v>
      </c>
      <c r="H266" s="21">
        <f>IFERROR(B267/(B267+B268),0)</f>
        <v>0.67567567567567566</v>
      </c>
      <c r="I266" s="21">
        <f>(B267+C268)/(B267+C267+B268+C268)</f>
        <v>0.65853658536585369</v>
      </c>
      <c r="J266" s="12"/>
      <c r="K266" s="23"/>
      <c r="L266" s="16" t="s">
        <v>15</v>
      </c>
      <c r="M266" s="16" t="s">
        <v>16</v>
      </c>
      <c r="N266" s="4"/>
      <c r="O266" s="14"/>
      <c r="P266" s="15" t="s">
        <v>17</v>
      </c>
      <c r="Q266" s="24">
        <f>IFERROR(L267/(L267+M267),0)</f>
        <v>0.68292682926829273</v>
      </c>
      <c r="R266" s="24">
        <f>IFERROR(L267/(L267+L268),0)</f>
        <v>0.7</v>
      </c>
      <c r="S266" s="15">
        <f>(L267+M268)/(L267+M267+L268+M268)</f>
        <v>0.69512195121951215</v>
      </c>
      <c r="T266" s="10"/>
      <c r="V266" s="16" t="s">
        <v>15</v>
      </c>
      <c r="W266" s="16" t="s">
        <v>16</v>
      </c>
      <c r="Z266" s="18" t="s">
        <v>17</v>
      </c>
      <c r="AA266" s="21">
        <f>IFERROR(V267/(V267+W267),0)</f>
        <v>0.51219512195121952</v>
      </c>
      <c r="AB266" s="21">
        <f>IFERROR(V267/(V267+V268),0)</f>
        <v>0.75</v>
      </c>
      <c r="AC266" s="21">
        <f>(V267+W268)/(V267+W267+V268+W268)</f>
        <v>0.67073170731707321</v>
      </c>
      <c r="AD266" s="12"/>
    </row>
    <row r="267" spans="1:30" ht="15.75" customHeight="1" x14ac:dyDescent="0.2">
      <c r="B267" s="40">
        <v>25</v>
      </c>
      <c r="C267" s="40">
        <v>16</v>
      </c>
      <c r="F267" s="11" t="s">
        <v>19</v>
      </c>
      <c r="G267" s="21">
        <f>IFERROR(C268/(B268+C268),0)</f>
        <v>0.70731707317073167</v>
      </c>
      <c r="H267" s="21">
        <f>IFERROR(C268/(C267+C268),0)</f>
        <v>0.64444444444444449</v>
      </c>
      <c r="J267" s="26"/>
      <c r="K267" s="23"/>
      <c r="L267" s="40">
        <v>28</v>
      </c>
      <c r="M267" s="40">
        <v>13</v>
      </c>
      <c r="N267" s="4"/>
      <c r="O267" s="27"/>
      <c r="P267" s="15" t="s">
        <v>19</v>
      </c>
      <c r="Q267" s="24">
        <f>IFERROR(M268/(L268+M268),0)</f>
        <v>0.70731707317073167</v>
      </c>
      <c r="R267" s="24">
        <f>IFERROR(M268/(M267+M268),0)</f>
        <v>0.69047619047619047</v>
      </c>
      <c r="S267" s="4"/>
      <c r="T267" s="6"/>
      <c r="V267" s="40">
        <v>21</v>
      </c>
      <c r="W267" s="40">
        <v>20</v>
      </c>
      <c r="Z267" s="11" t="s">
        <v>19</v>
      </c>
      <c r="AA267" s="21">
        <f>IFERROR(W268/(V268+W268),0)</f>
        <v>0.82926829268292679</v>
      </c>
      <c r="AB267" s="21">
        <f>IFERROR(W268/(W267+W268),0)</f>
        <v>0.62962962962962965</v>
      </c>
      <c r="AD267" s="26"/>
    </row>
    <row r="268" spans="1:30" ht="15.75" customHeight="1" x14ac:dyDescent="0.2">
      <c r="B268" s="40">
        <v>12</v>
      </c>
      <c r="C268" s="40">
        <v>29</v>
      </c>
      <c r="E268" s="28" t="s">
        <v>20</v>
      </c>
      <c r="F268" s="21"/>
      <c r="G268" s="21">
        <f t="shared" ref="G268:H268" si="116">AVERAGE(G266:G267)</f>
        <v>0.65853658536585358</v>
      </c>
      <c r="H268" s="21">
        <f t="shared" si="116"/>
        <v>0.66006006006006013</v>
      </c>
      <c r="J268" s="26"/>
      <c r="K268" s="23"/>
      <c r="L268" s="40">
        <v>12</v>
      </c>
      <c r="M268" s="40">
        <v>29</v>
      </c>
      <c r="N268" s="14"/>
      <c r="O268" s="24" t="s">
        <v>20</v>
      </c>
      <c r="P268" s="27"/>
      <c r="Q268" s="24">
        <f t="shared" ref="Q268:R268" si="117">AVERAGE(Q266:Q267)</f>
        <v>0.69512195121951215</v>
      </c>
      <c r="R268" s="24">
        <f t="shared" si="117"/>
        <v>0.69523809523809521</v>
      </c>
      <c r="S268" s="4"/>
      <c r="T268" s="6"/>
      <c r="V268" s="40">
        <v>7</v>
      </c>
      <c r="W268" s="40">
        <v>34</v>
      </c>
      <c r="Y268" s="28" t="s">
        <v>20</v>
      </c>
      <c r="Z268" s="21"/>
      <c r="AA268" s="21">
        <f t="shared" ref="AA268:AB268" si="118">AVERAGE(AA266:AA267)</f>
        <v>0.6707317073170731</v>
      </c>
      <c r="AB268" s="21">
        <f t="shared" si="118"/>
        <v>0.68981481481481488</v>
      </c>
      <c r="AD268" s="26"/>
    </row>
    <row r="269" spans="1:30" ht="15.75" customHeight="1" x14ac:dyDescent="0.2">
      <c r="B269" s="1"/>
      <c r="C269" s="1"/>
      <c r="J269" s="26"/>
      <c r="K269" s="4"/>
      <c r="L269" s="1"/>
      <c r="M269" s="1"/>
      <c r="N269" s="4"/>
      <c r="O269" s="4"/>
      <c r="P269" s="4"/>
      <c r="Q269" s="4"/>
      <c r="R269" s="4"/>
      <c r="S269" s="4"/>
      <c r="T269" s="6"/>
      <c r="V269" s="1"/>
      <c r="W269" s="1"/>
      <c r="AD269" s="26"/>
    </row>
    <row r="270" spans="1:30" ht="15.75" customHeight="1" x14ac:dyDescent="0.2">
      <c r="A270" s="7" t="s">
        <v>23</v>
      </c>
      <c r="B270" s="1"/>
      <c r="C270" s="1"/>
      <c r="J270" s="26"/>
      <c r="K270" s="7" t="s">
        <v>23</v>
      </c>
      <c r="L270" s="1"/>
      <c r="M270" s="1"/>
      <c r="N270" s="4"/>
      <c r="O270" s="4"/>
      <c r="P270" s="9"/>
      <c r="Q270" s="9"/>
      <c r="R270" s="9"/>
      <c r="S270" s="9"/>
      <c r="T270" s="6"/>
      <c r="U270" s="7" t="s">
        <v>23</v>
      </c>
      <c r="V270" s="1"/>
      <c r="W270" s="1"/>
      <c r="AD270" s="26"/>
    </row>
    <row r="271" spans="1:30" ht="15.75" customHeight="1" x14ac:dyDescent="0.2">
      <c r="B271" s="1"/>
      <c r="C271" s="1"/>
      <c r="F271" s="11" t="s">
        <v>13</v>
      </c>
      <c r="G271" s="11" t="s">
        <v>14</v>
      </c>
      <c r="H271" s="11" t="s">
        <v>5</v>
      </c>
      <c r="I271" s="11" t="s">
        <v>6</v>
      </c>
      <c r="J271" s="26"/>
      <c r="K271" s="4"/>
      <c r="L271" s="1"/>
      <c r="M271" s="1"/>
      <c r="N271" s="4"/>
      <c r="O271" s="14"/>
      <c r="P271" s="15" t="s">
        <v>13</v>
      </c>
      <c r="Q271" s="15" t="s">
        <v>14</v>
      </c>
      <c r="R271" s="15" t="s">
        <v>5</v>
      </c>
      <c r="S271" s="15" t="s">
        <v>6</v>
      </c>
      <c r="T271" s="6"/>
      <c r="V271" s="1"/>
      <c r="W271" s="1"/>
      <c r="Z271" s="11" t="s">
        <v>13</v>
      </c>
      <c r="AA271" s="11" t="s">
        <v>14</v>
      </c>
      <c r="AB271" s="11" t="s">
        <v>5</v>
      </c>
      <c r="AC271" s="11" t="s">
        <v>6</v>
      </c>
      <c r="AD271" s="26"/>
    </row>
    <row r="272" spans="1:30" ht="15.75" customHeight="1" x14ac:dyDescent="0.2">
      <c r="B272" s="16" t="s">
        <v>15</v>
      </c>
      <c r="C272" s="16" t="s">
        <v>16</v>
      </c>
      <c r="F272" s="18" t="s">
        <v>17</v>
      </c>
      <c r="G272" s="21">
        <f>IFERROR(B273/(B273+C273),0)</f>
        <v>0.65853658536585369</v>
      </c>
      <c r="H272" s="21">
        <f>IFERROR(B273/(B273+B274),0)</f>
        <v>0.65853658536585369</v>
      </c>
      <c r="I272" s="21">
        <f>(B273+C274)/(B273+C273+B274+C274)</f>
        <v>0.65853658536585369</v>
      </c>
      <c r="J272" s="26"/>
      <c r="K272" s="23"/>
      <c r="L272" s="16" t="s">
        <v>15</v>
      </c>
      <c r="M272" s="16" t="s">
        <v>16</v>
      </c>
      <c r="N272" s="4"/>
      <c r="O272" s="14"/>
      <c r="P272" s="15" t="s">
        <v>17</v>
      </c>
      <c r="Q272" s="24">
        <f>IFERROR(L273/(L273+M273),0)</f>
        <v>0.73170731707317072</v>
      </c>
      <c r="R272" s="24">
        <f>IFERROR(L273/(L273+L274),0)</f>
        <v>0.7142857142857143</v>
      </c>
      <c r="S272" s="15">
        <f>(L273+M274)/(L273+M273+L274+M274)</f>
        <v>0.71951219512195119</v>
      </c>
      <c r="T272" s="6"/>
      <c r="V272" s="16" t="s">
        <v>15</v>
      </c>
      <c r="W272" s="16" t="s">
        <v>16</v>
      </c>
      <c r="Z272" s="18" t="s">
        <v>17</v>
      </c>
      <c r="AA272" s="21">
        <f>IFERROR(V273/(V273+W273),0)</f>
        <v>0.53658536585365857</v>
      </c>
      <c r="AB272" s="21">
        <f>IFERROR(V273/(V273+V274),0)</f>
        <v>0.66666666666666663</v>
      </c>
      <c r="AC272" s="21">
        <f>(V273+W274)/(V273+W273+V274+W274)</f>
        <v>0.63414634146341464</v>
      </c>
      <c r="AD272" s="26"/>
    </row>
    <row r="273" spans="1:30" ht="15.75" customHeight="1" x14ac:dyDescent="0.2">
      <c r="B273" s="40">
        <v>27</v>
      </c>
      <c r="C273" s="40">
        <v>14</v>
      </c>
      <c r="F273" s="11" t="s">
        <v>19</v>
      </c>
      <c r="G273" s="21">
        <f>IFERROR(C274/(B274+C274),0)</f>
        <v>0.65853658536585369</v>
      </c>
      <c r="H273" s="21">
        <f>IFERROR(C274/(C273+C274),0)</f>
        <v>0.65853658536585369</v>
      </c>
      <c r="J273" s="26"/>
      <c r="K273" s="23"/>
      <c r="L273" s="40">
        <v>30</v>
      </c>
      <c r="M273" s="40">
        <v>11</v>
      </c>
      <c r="N273" s="4"/>
      <c r="O273" s="27"/>
      <c r="P273" s="15" t="s">
        <v>19</v>
      </c>
      <c r="Q273" s="24">
        <f>IFERROR(M274/(L274+M274),0)</f>
        <v>0.70731707317073167</v>
      </c>
      <c r="R273" s="24">
        <f>IFERROR(M274/(M273+M274),0)</f>
        <v>0.72499999999999998</v>
      </c>
      <c r="S273" s="4"/>
      <c r="T273" s="6"/>
      <c r="V273" s="40">
        <v>22</v>
      </c>
      <c r="W273" s="40">
        <v>19</v>
      </c>
      <c r="Z273" s="11" t="s">
        <v>19</v>
      </c>
      <c r="AA273" s="21">
        <f>IFERROR(W274/(V274+W274),0)</f>
        <v>0.73170731707317072</v>
      </c>
      <c r="AB273" s="21">
        <f>IFERROR(W274/(W273+W274),0)</f>
        <v>0.61224489795918369</v>
      </c>
      <c r="AD273" s="26"/>
    </row>
    <row r="274" spans="1:30" ht="15.75" customHeight="1" x14ac:dyDescent="0.2">
      <c r="B274" s="40">
        <v>14</v>
      </c>
      <c r="C274" s="40">
        <v>27</v>
      </c>
      <c r="E274" s="28" t="s">
        <v>20</v>
      </c>
      <c r="F274" s="21"/>
      <c r="G274" s="21">
        <f t="shared" ref="G274:H274" si="119">AVERAGE(G272:G273)</f>
        <v>0.65853658536585369</v>
      </c>
      <c r="H274" s="21">
        <f t="shared" si="119"/>
        <v>0.65853658536585369</v>
      </c>
      <c r="J274" s="26"/>
      <c r="K274" s="23"/>
      <c r="L274" s="40">
        <v>12</v>
      </c>
      <c r="M274" s="40">
        <v>29</v>
      </c>
      <c r="N274" s="14"/>
      <c r="O274" s="24" t="s">
        <v>20</v>
      </c>
      <c r="P274" s="27"/>
      <c r="Q274" s="24">
        <f t="shared" ref="Q274:R274" si="120">AVERAGE(Q272:Q273)</f>
        <v>0.71951219512195119</v>
      </c>
      <c r="R274" s="24">
        <f t="shared" si="120"/>
        <v>0.71964285714285714</v>
      </c>
      <c r="S274" s="4"/>
      <c r="T274" s="6"/>
      <c r="V274" s="40">
        <v>11</v>
      </c>
      <c r="W274" s="40">
        <v>30</v>
      </c>
      <c r="Y274" s="28" t="s">
        <v>20</v>
      </c>
      <c r="Z274" s="21"/>
      <c r="AA274" s="21">
        <f t="shared" ref="AA274:AB274" si="121">AVERAGE(AA272:AA273)</f>
        <v>0.63414634146341464</v>
      </c>
      <c r="AB274" s="21">
        <f t="shared" si="121"/>
        <v>0.63945578231292521</v>
      </c>
      <c r="AD274" s="26"/>
    </row>
    <row r="275" spans="1:30" ht="15.75" customHeight="1" x14ac:dyDescent="0.2">
      <c r="B275" s="1"/>
      <c r="C275" s="1"/>
      <c r="J275" s="26"/>
      <c r="K275" s="4"/>
      <c r="L275" s="1"/>
      <c r="M275" s="1"/>
      <c r="N275" s="4"/>
      <c r="O275" s="4"/>
      <c r="P275" s="4"/>
      <c r="Q275" s="4"/>
      <c r="R275" s="4"/>
      <c r="S275" s="4"/>
      <c r="T275" s="6"/>
      <c r="V275" s="1"/>
      <c r="W275" s="1"/>
      <c r="AD275" s="26"/>
    </row>
    <row r="276" spans="1:30" ht="15.75" customHeight="1" x14ac:dyDescent="0.2">
      <c r="A276" s="7" t="s">
        <v>24</v>
      </c>
      <c r="B276" s="1"/>
      <c r="C276" s="1"/>
      <c r="J276" s="26"/>
      <c r="K276" s="7" t="s">
        <v>24</v>
      </c>
      <c r="L276" s="1"/>
      <c r="M276" s="1"/>
      <c r="N276" s="4"/>
      <c r="O276" s="4"/>
      <c r="P276" s="9"/>
      <c r="Q276" s="9"/>
      <c r="R276" s="9"/>
      <c r="S276" s="9"/>
      <c r="T276" s="6"/>
      <c r="U276" s="7" t="s">
        <v>24</v>
      </c>
      <c r="V276" s="1"/>
      <c r="W276" s="1"/>
      <c r="AD276" s="26"/>
    </row>
    <row r="277" spans="1:30" ht="15.75" customHeight="1" x14ac:dyDescent="0.2">
      <c r="B277" s="1"/>
      <c r="C277" s="1"/>
      <c r="F277" s="11" t="s">
        <v>13</v>
      </c>
      <c r="G277" s="11" t="s">
        <v>14</v>
      </c>
      <c r="H277" s="11" t="s">
        <v>5</v>
      </c>
      <c r="I277" s="11" t="s">
        <v>6</v>
      </c>
      <c r="J277" s="26"/>
      <c r="K277" s="4"/>
      <c r="L277" s="1"/>
      <c r="M277" s="1"/>
      <c r="N277" s="4"/>
      <c r="O277" s="14"/>
      <c r="P277" s="15" t="s">
        <v>13</v>
      </c>
      <c r="Q277" s="15" t="s">
        <v>14</v>
      </c>
      <c r="R277" s="15" t="s">
        <v>5</v>
      </c>
      <c r="S277" s="15" t="s">
        <v>6</v>
      </c>
      <c r="T277" s="6"/>
      <c r="V277" s="1"/>
      <c r="W277" s="1"/>
      <c r="Z277" s="11" t="s">
        <v>13</v>
      </c>
      <c r="AA277" s="11" t="s">
        <v>14</v>
      </c>
      <c r="AB277" s="11" t="s">
        <v>5</v>
      </c>
      <c r="AC277" s="11" t="s">
        <v>6</v>
      </c>
      <c r="AD277" s="26"/>
    </row>
    <row r="278" spans="1:30" ht="15.75" customHeight="1" x14ac:dyDescent="0.2">
      <c r="B278" s="16" t="s">
        <v>15</v>
      </c>
      <c r="C278" s="16" t="s">
        <v>16</v>
      </c>
      <c r="F278" s="18" t="s">
        <v>17</v>
      </c>
      <c r="G278" s="21">
        <f>IFERROR(B279/(B279+C279),0)</f>
        <v>0.6097560975609756</v>
      </c>
      <c r="H278" s="21">
        <f>IFERROR(B279/(B279+B280),0)</f>
        <v>0.59523809523809523</v>
      </c>
      <c r="I278" s="21">
        <f>(B279+C280)/(B279+C279+B280+C280)</f>
        <v>0.59756097560975607</v>
      </c>
      <c r="J278" s="26"/>
      <c r="K278" s="23"/>
      <c r="L278" s="16" t="s">
        <v>15</v>
      </c>
      <c r="M278" s="16" t="s">
        <v>16</v>
      </c>
      <c r="N278" s="4"/>
      <c r="O278" s="14"/>
      <c r="P278" s="15" t="s">
        <v>17</v>
      </c>
      <c r="Q278" s="24">
        <f>IFERROR(L279/(L279+M279),0)</f>
        <v>0.56097560975609762</v>
      </c>
      <c r="R278" s="24">
        <f>IFERROR(L279/(L279+L280),0)</f>
        <v>0.53488372093023251</v>
      </c>
      <c r="S278" s="15">
        <f>(L279+M280)/(L279+M279+L280+M280)</f>
        <v>0.53658536585365857</v>
      </c>
      <c r="T278" s="6"/>
      <c r="V278" s="16" t="s">
        <v>15</v>
      </c>
      <c r="W278" s="16" t="s">
        <v>16</v>
      </c>
      <c r="Z278" s="18" t="s">
        <v>17</v>
      </c>
      <c r="AA278" s="21">
        <f>IFERROR(V279/(V279+W279),0)</f>
        <v>0.87804878048780488</v>
      </c>
      <c r="AB278" s="21">
        <f>IFERROR(V279/(V279+V280),0)</f>
        <v>0.58064516129032262</v>
      </c>
      <c r="AC278" s="21">
        <f>(V279+W280)/(V279+W279+V280+W280)</f>
        <v>0.62195121951219512</v>
      </c>
      <c r="AD278" s="26"/>
    </row>
    <row r="279" spans="1:30" ht="15.75" customHeight="1" x14ac:dyDescent="0.2">
      <c r="B279" s="40">
        <v>25</v>
      </c>
      <c r="C279" s="40">
        <v>16</v>
      </c>
      <c r="F279" s="11" t="s">
        <v>19</v>
      </c>
      <c r="G279" s="21">
        <f>IFERROR(C280/(B280+C280),0)</f>
        <v>0.58536585365853655</v>
      </c>
      <c r="H279" s="21">
        <f>IFERROR(C280/(C279+C280),0)</f>
        <v>0.6</v>
      </c>
      <c r="J279" s="26"/>
      <c r="K279" s="23"/>
      <c r="L279" s="40">
        <v>23</v>
      </c>
      <c r="M279" s="40">
        <v>18</v>
      </c>
      <c r="N279" s="4"/>
      <c r="O279" s="27"/>
      <c r="P279" s="15" t="s">
        <v>19</v>
      </c>
      <c r="Q279" s="24">
        <f>IFERROR(M280/(L280+M280),0)</f>
        <v>0.51219512195121952</v>
      </c>
      <c r="R279" s="24">
        <f>IFERROR(M280/(M279+M280),0)</f>
        <v>0.53846153846153844</v>
      </c>
      <c r="S279" s="4"/>
      <c r="T279" s="6"/>
      <c r="V279" s="40">
        <v>36</v>
      </c>
      <c r="W279" s="40">
        <v>5</v>
      </c>
      <c r="Z279" s="11" t="s">
        <v>19</v>
      </c>
      <c r="AA279" s="21">
        <f>IFERROR(W280/(V280+W280),0)</f>
        <v>0.36585365853658536</v>
      </c>
      <c r="AB279" s="21">
        <f>IFERROR(W280/(W279+W280),0)</f>
        <v>0.75</v>
      </c>
      <c r="AD279" s="26"/>
    </row>
    <row r="280" spans="1:30" ht="15.75" customHeight="1" x14ac:dyDescent="0.2">
      <c r="B280" s="40">
        <v>17</v>
      </c>
      <c r="C280" s="40">
        <v>24</v>
      </c>
      <c r="E280" s="28" t="s">
        <v>20</v>
      </c>
      <c r="F280" s="21"/>
      <c r="G280" s="21">
        <f t="shared" ref="G280:H280" si="122">AVERAGE(G278:G279)</f>
        <v>0.59756097560975607</v>
      </c>
      <c r="H280" s="21">
        <f t="shared" si="122"/>
        <v>0.59761904761904761</v>
      </c>
      <c r="J280" s="26"/>
      <c r="K280" s="23"/>
      <c r="L280" s="40">
        <v>20</v>
      </c>
      <c r="M280" s="40">
        <v>21</v>
      </c>
      <c r="N280" s="14"/>
      <c r="O280" s="24" t="s">
        <v>20</v>
      </c>
      <c r="P280" s="27"/>
      <c r="Q280" s="24">
        <f t="shared" ref="Q280:R280" si="123">AVERAGE(Q278:Q279)</f>
        <v>0.53658536585365857</v>
      </c>
      <c r="R280" s="24">
        <f t="shared" si="123"/>
        <v>0.53667262969588547</v>
      </c>
      <c r="S280" s="4"/>
      <c r="T280" s="6"/>
      <c r="V280" s="40">
        <v>26</v>
      </c>
      <c r="W280" s="40">
        <v>15</v>
      </c>
      <c r="Y280" s="28" t="s">
        <v>20</v>
      </c>
      <c r="Z280" s="21"/>
      <c r="AA280" s="21">
        <f t="shared" ref="AA280:AB280" si="124">AVERAGE(AA278:AA279)</f>
        <v>0.62195121951219512</v>
      </c>
      <c r="AB280" s="21">
        <f t="shared" si="124"/>
        <v>0.66532258064516125</v>
      </c>
      <c r="AD280" s="26"/>
    </row>
    <row r="281" spans="1:30" ht="15.75" customHeight="1" x14ac:dyDescent="0.2">
      <c r="B281" s="1"/>
      <c r="C281" s="1"/>
      <c r="J281" s="26"/>
      <c r="K281" s="4"/>
      <c r="L281" s="1"/>
      <c r="M281" s="1"/>
      <c r="N281" s="4"/>
      <c r="O281" s="4"/>
      <c r="P281" s="4"/>
      <c r="Q281" s="4"/>
      <c r="R281" s="4"/>
      <c r="S281" s="4"/>
      <c r="T281" s="6"/>
      <c r="V281" s="1"/>
      <c r="W281" s="1"/>
      <c r="AD281" s="26"/>
    </row>
    <row r="282" spans="1:30" ht="15.75" customHeight="1" x14ac:dyDescent="0.2">
      <c r="A282" s="7" t="s">
        <v>25</v>
      </c>
      <c r="B282" s="1"/>
      <c r="C282" s="1"/>
      <c r="J282" s="26"/>
      <c r="K282" s="7" t="s">
        <v>25</v>
      </c>
      <c r="L282" s="1"/>
      <c r="M282" s="1"/>
      <c r="N282" s="4"/>
      <c r="O282" s="4"/>
      <c r="P282" s="9"/>
      <c r="Q282" s="9"/>
      <c r="R282" s="9"/>
      <c r="S282" s="9"/>
      <c r="T282" s="6"/>
      <c r="U282" s="7" t="s">
        <v>25</v>
      </c>
      <c r="V282" s="1"/>
      <c r="W282" s="1"/>
      <c r="AD282" s="26"/>
    </row>
    <row r="283" spans="1:30" ht="15.75" customHeight="1" x14ac:dyDescent="0.2">
      <c r="B283" s="1"/>
      <c r="C283" s="1"/>
      <c r="F283" s="11" t="s">
        <v>13</v>
      </c>
      <c r="G283" s="11" t="s">
        <v>14</v>
      </c>
      <c r="H283" s="11" t="s">
        <v>5</v>
      </c>
      <c r="I283" s="11" t="s">
        <v>6</v>
      </c>
      <c r="J283" s="26"/>
      <c r="K283" s="4"/>
      <c r="L283" s="1"/>
      <c r="M283" s="1"/>
      <c r="N283" s="4"/>
      <c r="O283" s="14"/>
      <c r="P283" s="15" t="s">
        <v>13</v>
      </c>
      <c r="Q283" s="15" t="s">
        <v>14</v>
      </c>
      <c r="R283" s="15" t="s">
        <v>5</v>
      </c>
      <c r="S283" s="15" t="s">
        <v>6</v>
      </c>
      <c r="T283" s="6"/>
      <c r="V283" s="1"/>
      <c r="W283" s="1"/>
      <c r="Z283" s="11" t="s">
        <v>13</v>
      </c>
      <c r="AA283" s="11" t="s">
        <v>14</v>
      </c>
      <c r="AB283" s="11" t="s">
        <v>5</v>
      </c>
      <c r="AC283" s="11" t="s">
        <v>6</v>
      </c>
      <c r="AD283" s="26"/>
    </row>
    <row r="284" spans="1:30" ht="15.75" customHeight="1" x14ac:dyDescent="0.2">
      <c r="B284" s="16" t="s">
        <v>15</v>
      </c>
      <c r="C284" s="16" t="s">
        <v>16</v>
      </c>
      <c r="F284" s="18" t="s">
        <v>17</v>
      </c>
      <c r="G284" s="21">
        <f>IFERROR(B285/(B285+C285),0)</f>
        <v>0.75609756097560976</v>
      </c>
      <c r="H284" s="21">
        <f>IFERROR(B285/(B285+B286),0)</f>
        <v>0.68888888888888888</v>
      </c>
      <c r="I284" s="21">
        <f>(B285+C286)/(B285+C285+B286+C286)</f>
        <v>0.70731707317073167</v>
      </c>
      <c r="J284" s="26"/>
      <c r="K284" s="23"/>
      <c r="L284" s="16" t="s">
        <v>15</v>
      </c>
      <c r="M284" s="16" t="s">
        <v>16</v>
      </c>
      <c r="N284" s="4"/>
      <c r="O284" s="14"/>
      <c r="P284" s="15" t="s">
        <v>17</v>
      </c>
      <c r="Q284" s="24">
        <f>IFERROR(L285/(L285+M285),0)</f>
        <v>0.78048780487804881</v>
      </c>
      <c r="R284" s="24">
        <f>IFERROR(L285/(L285+L286),0)</f>
        <v>0.66666666666666663</v>
      </c>
      <c r="S284" s="15">
        <f>(L285+M286)/(L285+M285+L286+M286)</f>
        <v>0.69512195121951215</v>
      </c>
      <c r="T284" s="6"/>
      <c r="V284" s="16" t="s">
        <v>15</v>
      </c>
      <c r="W284" s="16" t="s">
        <v>16</v>
      </c>
      <c r="Z284" s="18" t="s">
        <v>17</v>
      </c>
      <c r="AA284" s="21">
        <f>IFERROR(V285/(V285+W285),0)</f>
        <v>0.68292682926829273</v>
      </c>
      <c r="AB284" s="21">
        <f>IFERROR(V285/(V285+V286),0)</f>
        <v>0.62222222222222223</v>
      </c>
      <c r="AC284" s="21">
        <f>(V285+W286)/(V285+W285+V286+W286)</f>
        <v>0.63414634146341464</v>
      </c>
      <c r="AD284" s="26"/>
    </row>
    <row r="285" spans="1:30" ht="15.75" customHeight="1" x14ac:dyDescent="0.2">
      <c r="B285" s="40">
        <v>31</v>
      </c>
      <c r="C285" s="40">
        <v>10</v>
      </c>
      <c r="F285" s="11" t="s">
        <v>19</v>
      </c>
      <c r="G285" s="21">
        <f>IFERROR(C286/(B286+C286),0)</f>
        <v>0.65853658536585369</v>
      </c>
      <c r="H285" s="21">
        <f>IFERROR(C286/(C285+C286),0)</f>
        <v>0.72972972972972971</v>
      </c>
      <c r="J285" s="26"/>
      <c r="K285" s="23"/>
      <c r="L285" s="40">
        <v>32</v>
      </c>
      <c r="M285" s="40">
        <v>9</v>
      </c>
      <c r="N285" s="4"/>
      <c r="O285" s="27"/>
      <c r="P285" s="15" t="s">
        <v>19</v>
      </c>
      <c r="Q285" s="24">
        <f>IFERROR(M286/(L286+M286),0)</f>
        <v>0.6097560975609756</v>
      </c>
      <c r="R285" s="24">
        <f>IFERROR(M286/(M285+M286),0)</f>
        <v>0.73529411764705888</v>
      </c>
      <c r="S285" s="4"/>
      <c r="T285" s="6"/>
      <c r="V285" s="40">
        <v>28</v>
      </c>
      <c r="W285" s="40">
        <v>13</v>
      </c>
      <c r="Z285" s="11" t="s">
        <v>19</v>
      </c>
      <c r="AA285" s="21">
        <f>IFERROR(W286/(V286+W286),0)</f>
        <v>0.58536585365853655</v>
      </c>
      <c r="AB285" s="21">
        <f>IFERROR(W286/(W285+W286),0)</f>
        <v>0.64864864864864868</v>
      </c>
      <c r="AD285" s="26"/>
    </row>
    <row r="286" spans="1:30" ht="15.75" customHeight="1" x14ac:dyDescent="0.2">
      <c r="B286" s="40">
        <v>14</v>
      </c>
      <c r="C286" s="40">
        <v>27</v>
      </c>
      <c r="E286" s="28" t="s">
        <v>20</v>
      </c>
      <c r="F286" s="21"/>
      <c r="G286" s="21">
        <f t="shared" ref="G286:H286" si="125">AVERAGE(G284:G285)</f>
        <v>0.70731707317073167</v>
      </c>
      <c r="H286" s="21">
        <f t="shared" si="125"/>
        <v>0.70930930930930924</v>
      </c>
      <c r="J286" s="26"/>
      <c r="K286" s="23"/>
      <c r="L286" s="40">
        <v>16</v>
      </c>
      <c r="M286" s="40">
        <v>25</v>
      </c>
      <c r="N286" s="14"/>
      <c r="O286" s="24" t="s">
        <v>20</v>
      </c>
      <c r="P286" s="27"/>
      <c r="Q286" s="24">
        <f t="shared" ref="Q286:R286" si="126">AVERAGE(Q284:Q285)</f>
        <v>0.69512195121951215</v>
      </c>
      <c r="R286" s="24">
        <f t="shared" si="126"/>
        <v>0.7009803921568627</v>
      </c>
      <c r="S286" s="4"/>
      <c r="T286" s="6"/>
      <c r="V286" s="40">
        <v>17</v>
      </c>
      <c r="W286" s="40">
        <v>24</v>
      </c>
      <c r="Y286" s="28" t="s">
        <v>20</v>
      </c>
      <c r="Z286" s="21"/>
      <c r="AA286" s="21">
        <f t="shared" ref="AA286:AB286" si="127">AVERAGE(AA284:AA285)</f>
        <v>0.63414634146341464</v>
      </c>
      <c r="AB286" s="21">
        <f t="shared" si="127"/>
        <v>0.63543543543543546</v>
      </c>
      <c r="AD286" s="26"/>
    </row>
    <row r="287" spans="1:30" ht="15.75" customHeight="1" x14ac:dyDescent="0.2">
      <c r="J287" s="26"/>
      <c r="K287" s="4"/>
      <c r="N287" s="4"/>
      <c r="O287" s="4"/>
      <c r="P287" s="4"/>
      <c r="Q287" s="4"/>
      <c r="R287" s="4"/>
      <c r="S287" s="4"/>
      <c r="T287" s="6"/>
      <c r="AD287" s="26"/>
    </row>
    <row r="288" spans="1:30" ht="15.75" customHeight="1" x14ac:dyDescent="0.2">
      <c r="A288" s="7" t="s">
        <v>26</v>
      </c>
      <c r="B288" s="1"/>
      <c r="C288" s="1"/>
      <c r="J288" s="26"/>
      <c r="K288" s="7" t="s">
        <v>26</v>
      </c>
      <c r="L288" s="1"/>
      <c r="M288" s="1"/>
      <c r="N288" s="4"/>
      <c r="O288" s="4"/>
      <c r="P288" s="9"/>
      <c r="Q288" s="9"/>
      <c r="R288" s="9"/>
      <c r="S288" s="9"/>
      <c r="T288" s="6"/>
      <c r="U288" s="7" t="s">
        <v>26</v>
      </c>
      <c r="V288" s="1"/>
      <c r="W288" s="1"/>
      <c r="AD288" s="26"/>
    </row>
    <row r="289" spans="1:30" ht="15.75" customHeight="1" x14ac:dyDescent="0.2">
      <c r="B289" s="1"/>
      <c r="C289" s="1"/>
      <c r="F289" s="11" t="s">
        <v>13</v>
      </c>
      <c r="G289" s="11" t="s">
        <v>14</v>
      </c>
      <c r="H289" s="11" t="s">
        <v>5</v>
      </c>
      <c r="I289" s="11" t="s">
        <v>6</v>
      </c>
      <c r="J289" s="26"/>
      <c r="K289" s="4"/>
      <c r="L289" s="1"/>
      <c r="M289" s="1"/>
      <c r="N289" s="4"/>
      <c r="O289" s="14"/>
      <c r="P289" s="15" t="s">
        <v>13</v>
      </c>
      <c r="Q289" s="15" t="s">
        <v>14</v>
      </c>
      <c r="R289" s="15" t="s">
        <v>5</v>
      </c>
      <c r="S289" s="15" t="s">
        <v>6</v>
      </c>
      <c r="T289" s="6"/>
      <c r="V289" s="1"/>
      <c r="W289" s="1"/>
      <c r="Z289" s="11" t="s">
        <v>13</v>
      </c>
      <c r="AA289" s="11" t="s">
        <v>14</v>
      </c>
      <c r="AB289" s="11" t="s">
        <v>5</v>
      </c>
      <c r="AC289" s="11" t="s">
        <v>6</v>
      </c>
      <c r="AD289" s="26"/>
    </row>
    <row r="290" spans="1:30" ht="15.75" customHeight="1" x14ac:dyDescent="0.2">
      <c r="B290" s="16" t="s">
        <v>15</v>
      </c>
      <c r="C290" s="16" t="s">
        <v>16</v>
      </c>
      <c r="F290" s="18" t="s">
        <v>17</v>
      </c>
      <c r="G290" s="21">
        <f>IFERROR(B291/(B291+C291),0)</f>
        <v>0.65853658536585369</v>
      </c>
      <c r="H290" s="21">
        <f>IFERROR(B291/(B291+B292),0)</f>
        <v>0.65853658536585369</v>
      </c>
      <c r="I290" s="21">
        <f>(B291+C292)/(B291+C291+B292+C292)</f>
        <v>0.65853658536585369</v>
      </c>
      <c r="J290" s="26"/>
      <c r="K290" s="23"/>
      <c r="L290" s="16" t="s">
        <v>15</v>
      </c>
      <c r="M290" s="16" t="s">
        <v>16</v>
      </c>
      <c r="N290" s="4"/>
      <c r="O290" s="14"/>
      <c r="P290" s="15" t="s">
        <v>17</v>
      </c>
      <c r="Q290" s="24">
        <f>IFERROR(L291/(L291+M291),0)</f>
        <v>0.70731707317073167</v>
      </c>
      <c r="R290" s="24">
        <f>IFERROR(L291/(L291+L292),0)</f>
        <v>0.67441860465116277</v>
      </c>
      <c r="S290" s="15">
        <f>(L291+M292)/(L291+M291+L292+M292)</f>
        <v>0.68292682926829273</v>
      </c>
      <c r="T290" s="6"/>
      <c r="V290" s="16" t="s">
        <v>15</v>
      </c>
      <c r="W290" s="16" t="s">
        <v>16</v>
      </c>
      <c r="Z290" s="18" t="s">
        <v>17</v>
      </c>
      <c r="AA290" s="21">
        <f>IFERROR(V291/(V291+W291),0)</f>
        <v>0.68292682926829273</v>
      </c>
      <c r="AB290" s="21">
        <f>IFERROR(V291/(V291+V292),0)</f>
        <v>0.60869565217391308</v>
      </c>
      <c r="AC290" s="21">
        <f>(V291+W292)/(V291+W291+V292+W292)</f>
        <v>0.62195121951219512</v>
      </c>
      <c r="AD290" s="26"/>
    </row>
    <row r="291" spans="1:30" ht="15.75" customHeight="1" x14ac:dyDescent="0.2">
      <c r="B291" s="40">
        <v>27</v>
      </c>
      <c r="C291" s="40">
        <v>14</v>
      </c>
      <c r="F291" s="11" t="s">
        <v>19</v>
      </c>
      <c r="G291" s="21">
        <f>IFERROR(C292/(B292+C292),0)</f>
        <v>0.65853658536585369</v>
      </c>
      <c r="H291" s="21">
        <f>IFERROR(C292/(C291+C292),0)</f>
        <v>0.65853658536585369</v>
      </c>
      <c r="J291" s="26"/>
      <c r="K291" s="23"/>
      <c r="L291" s="40">
        <v>29</v>
      </c>
      <c r="M291" s="40">
        <v>12</v>
      </c>
      <c r="N291" s="4"/>
      <c r="O291" s="27"/>
      <c r="P291" s="15" t="s">
        <v>19</v>
      </c>
      <c r="Q291" s="24">
        <f>IFERROR(M292/(L292+M292),0)</f>
        <v>0.65853658536585369</v>
      </c>
      <c r="R291" s="24">
        <f>IFERROR(M292/(M291+M292),0)</f>
        <v>0.69230769230769229</v>
      </c>
      <c r="S291" s="4"/>
      <c r="T291" s="6"/>
      <c r="V291" s="40">
        <v>28</v>
      </c>
      <c r="W291" s="40">
        <v>13</v>
      </c>
      <c r="Z291" s="11" t="s">
        <v>19</v>
      </c>
      <c r="AA291" s="21">
        <f>IFERROR(W292/(V292+W292),0)</f>
        <v>0.56097560975609762</v>
      </c>
      <c r="AB291" s="21">
        <f>IFERROR(W292/(W291+W292),0)</f>
        <v>0.63888888888888884</v>
      </c>
      <c r="AD291" s="26"/>
    </row>
    <row r="292" spans="1:30" ht="15.75" customHeight="1" x14ac:dyDescent="0.2">
      <c r="B292" s="40">
        <v>14</v>
      </c>
      <c r="C292" s="40">
        <v>27</v>
      </c>
      <c r="E292" s="28" t="s">
        <v>20</v>
      </c>
      <c r="F292" s="21"/>
      <c r="G292" s="21">
        <f t="shared" ref="G292:H292" si="128">AVERAGE(G290:G291)</f>
        <v>0.65853658536585369</v>
      </c>
      <c r="H292" s="21">
        <f t="shared" si="128"/>
        <v>0.65853658536585369</v>
      </c>
      <c r="J292" s="26"/>
      <c r="K292" s="23"/>
      <c r="L292" s="40">
        <v>14</v>
      </c>
      <c r="M292" s="40">
        <v>27</v>
      </c>
      <c r="N292" s="14"/>
      <c r="O292" s="24" t="s">
        <v>20</v>
      </c>
      <c r="P292" s="27"/>
      <c r="Q292" s="24">
        <f t="shared" ref="Q292:R292" si="129">AVERAGE(Q290:Q291)</f>
        <v>0.68292682926829262</v>
      </c>
      <c r="R292" s="24">
        <f t="shared" si="129"/>
        <v>0.68336314847942758</v>
      </c>
      <c r="S292" s="4"/>
      <c r="T292" s="6"/>
      <c r="V292" s="40">
        <v>18</v>
      </c>
      <c r="W292" s="40">
        <v>23</v>
      </c>
      <c r="Y292" s="28" t="s">
        <v>20</v>
      </c>
      <c r="Z292" s="21"/>
      <c r="AA292" s="21">
        <f t="shared" ref="AA292:AB292" si="130">AVERAGE(AA290:AA291)</f>
        <v>0.62195121951219523</v>
      </c>
      <c r="AB292" s="21">
        <f t="shared" si="130"/>
        <v>0.62379227053140096</v>
      </c>
      <c r="AD292" s="26"/>
    </row>
    <row r="293" spans="1:30" ht="15.75" customHeight="1" x14ac:dyDescent="0.2">
      <c r="E293" s="4"/>
      <c r="F293" s="4"/>
      <c r="G293" s="4"/>
      <c r="H293" s="4"/>
      <c r="I293" s="4"/>
      <c r="J293" s="26"/>
      <c r="K293" s="4"/>
      <c r="N293" s="4"/>
      <c r="O293" s="4"/>
      <c r="P293" s="4"/>
      <c r="Q293" s="4"/>
      <c r="R293" s="4"/>
      <c r="S293" s="4"/>
      <c r="T293" s="6"/>
      <c r="Y293" s="4"/>
      <c r="Z293" s="4"/>
      <c r="AA293" s="4"/>
      <c r="AB293" s="4"/>
      <c r="AC293" s="4"/>
      <c r="AD293" s="26"/>
    </row>
    <row r="294" spans="1:30" ht="15.75" customHeight="1" x14ac:dyDescent="0.2">
      <c r="A294" s="7" t="s">
        <v>27</v>
      </c>
      <c r="B294" s="1"/>
      <c r="C294" s="1"/>
      <c r="E294" s="4"/>
      <c r="F294" s="4"/>
      <c r="G294" s="4"/>
      <c r="H294" s="4"/>
      <c r="I294" s="4"/>
      <c r="J294" s="26"/>
      <c r="K294" s="7" t="s">
        <v>27</v>
      </c>
      <c r="L294" s="1"/>
      <c r="M294" s="1"/>
      <c r="N294" s="4"/>
      <c r="O294" s="4"/>
      <c r="P294" s="9"/>
      <c r="Q294" s="9"/>
      <c r="R294" s="9"/>
      <c r="S294" s="9"/>
      <c r="T294" s="6"/>
      <c r="U294" s="7" t="s">
        <v>27</v>
      </c>
      <c r="V294" s="1"/>
      <c r="W294" s="1"/>
      <c r="Y294" s="4"/>
      <c r="Z294" s="4"/>
      <c r="AA294" s="4"/>
      <c r="AB294" s="4"/>
      <c r="AC294" s="4"/>
      <c r="AD294" s="26"/>
    </row>
    <row r="295" spans="1:30" ht="15.75" customHeight="1" x14ac:dyDescent="0.2">
      <c r="F295" s="11" t="s">
        <v>13</v>
      </c>
      <c r="G295" s="11" t="s">
        <v>14</v>
      </c>
      <c r="H295" s="11" t="s">
        <v>5</v>
      </c>
      <c r="I295" s="11" t="s">
        <v>6</v>
      </c>
      <c r="J295" s="26"/>
      <c r="K295" s="4"/>
      <c r="N295" s="4"/>
      <c r="O295" s="14"/>
      <c r="P295" s="15" t="s">
        <v>13</v>
      </c>
      <c r="Q295" s="15" t="s">
        <v>14</v>
      </c>
      <c r="R295" s="15" t="s">
        <v>5</v>
      </c>
      <c r="S295" s="15" t="s">
        <v>6</v>
      </c>
      <c r="T295" s="6"/>
      <c r="Z295" s="11" t="s">
        <v>13</v>
      </c>
      <c r="AA295" s="11" t="s">
        <v>14</v>
      </c>
      <c r="AB295" s="11" t="s">
        <v>5</v>
      </c>
      <c r="AC295" s="11" t="s">
        <v>6</v>
      </c>
      <c r="AD295" s="26"/>
    </row>
    <row r="296" spans="1:30" ht="15.75" customHeight="1" x14ac:dyDescent="0.2">
      <c r="B296" s="16" t="s">
        <v>15</v>
      </c>
      <c r="C296" s="16" t="s">
        <v>16</v>
      </c>
      <c r="F296" s="18" t="s">
        <v>17</v>
      </c>
      <c r="G296" s="21">
        <f>IFERROR(B297/(B297+C297),0)</f>
        <v>0.73170731707317072</v>
      </c>
      <c r="H296" s="21">
        <f>IFERROR(B297/(B297+B298),0)</f>
        <v>0.66666666666666663</v>
      </c>
      <c r="I296" s="21">
        <f>(B297+C298)/(B297+C297+B298+C298)</f>
        <v>0.68292682926829273</v>
      </c>
      <c r="J296" s="26"/>
      <c r="K296" s="23"/>
      <c r="L296" s="16" t="s">
        <v>15</v>
      </c>
      <c r="M296" s="16" t="s">
        <v>16</v>
      </c>
      <c r="N296" s="4"/>
      <c r="O296" s="14"/>
      <c r="P296" s="15" t="s">
        <v>17</v>
      </c>
      <c r="Q296" s="24">
        <f>IFERROR(L297/(L297+M297),0)</f>
        <v>0.63414634146341464</v>
      </c>
      <c r="R296" s="24">
        <f>IFERROR(L297/(L297+L298),0)</f>
        <v>0.57777777777777772</v>
      </c>
      <c r="S296" s="15">
        <f>(L297+M298)/(L297+M297+L298+M298)</f>
        <v>0.58536585365853655</v>
      </c>
      <c r="T296" s="6"/>
      <c r="V296" s="16" t="s">
        <v>15</v>
      </c>
      <c r="W296" s="16" t="s">
        <v>16</v>
      </c>
      <c r="Z296" s="18" t="s">
        <v>17</v>
      </c>
      <c r="AA296" s="21">
        <f>IFERROR(V297/(V297+W297),0)</f>
        <v>0.6097560975609756</v>
      </c>
      <c r="AB296" s="21">
        <f>IFERROR(V297/(V297+V298),0)</f>
        <v>0.64102564102564108</v>
      </c>
      <c r="AC296" s="21">
        <f>(V297+W298)/(V297+W297+V298+W298)</f>
        <v>0.63414634146341464</v>
      </c>
      <c r="AD296" s="26"/>
    </row>
    <row r="297" spans="1:30" ht="15.75" customHeight="1" x14ac:dyDescent="0.2">
      <c r="B297" s="40">
        <v>30</v>
      </c>
      <c r="C297" s="40">
        <v>11</v>
      </c>
      <c r="F297" s="11" t="s">
        <v>19</v>
      </c>
      <c r="G297" s="21">
        <f>IFERROR(C298/(B298+C298),0)</f>
        <v>0.63414634146341464</v>
      </c>
      <c r="H297" s="21">
        <f>IFERROR(C298/(C297+C298),0)</f>
        <v>0.70270270270270274</v>
      </c>
      <c r="J297" s="26"/>
      <c r="K297" s="23"/>
      <c r="L297" s="40">
        <v>26</v>
      </c>
      <c r="M297" s="40">
        <v>15</v>
      </c>
      <c r="N297" s="4"/>
      <c r="O297" s="27"/>
      <c r="P297" s="15" t="s">
        <v>19</v>
      </c>
      <c r="Q297" s="24">
        <f>IFERROR(M298/(L298+M298),0)</f>
        <v>0.53658536585365857</v>
      </c>
      <c r="R297" s="24">
        <f>IFERROR(M298/(M297+M298),0)</f>
        <v>0.59459459459459463</v>
      </c>
      <c r="S297" s="4"/>
      <c r="T297" s="6"/>
      <c r="V297" s="40">
        <v>25</v>
      </c>
      <c r="W297" s="40">
        <v>16</v>
      </c>
      <c r="Z297" s="11" t="s">
        <v>19</v>
      </c>
      <c r="AA297" s="21">
        <f>IFERROR(W298/(V298+W298),0)</f>
        <v>0.65853658536585369</v>
      </c>
      <c r="AB297" s="21">
        <f>IFERROR(W298/(W297+W298),0)</f>
        <v>0.62790697674418605</v>
      </c>
      <c r="AD297" s="26"/>
    </row>
    <row r="298" spans="1:30" ht="15.75" customHeight="1" x14ac:dyDescent="0.2">
      <c r="B298" s="40">
        <v>15</v>
      </c>
      <c r="C298" s="40">
        <v>26</v>
      </c>
      <c r="E298" s="28" t="s">
        <v>20</v>
      </c>
      <c r="F298" s="21"/>
      <c r="G298" s="21">
        <f t="shared" ref="G298:H298" si="131">AVERAGE(G296:G297)</f>
        <v>0.68292682926829262</v>
      </c>
      <c r="H298" s="21">
        <f t="shared" si="131"/>
        <v>0.68468468468468469</v>
      </c>
      <c r="J298" s="26"/>
      <c r="K298" s="23"/>
      <c r="L298" s="40">
        <v>19</v>
      </c>
      <c r="M298" s="40">
        <v>22</v>
      </c>
      <c r="N298" s="14"/>
      <c r="O298" s="24" t="s">
        <v>20</v>
      </c>
      <c r="P298" s="27"/>
      <c r="Q298" s="24">
        <f t="shared" ref="Q298:R298" si="132">AVERAGE(Q296:Q297)</f>
        <v>0.58536585365853666</v>
      </c>
      <c r="R298" s="24">
        <f t="shared" si="132"/>
        <v>0.58618618618618612</v>
      </c>
      <c r="S298" s="4"/>
      <c r="T298" s="6"/>
      <c r="V298" s="40">
        <v>14</v>
      </c>
      <c r="W298" s="40">
        <v>27</v>
      </c>
      <c r="Y298" s="28" t="s">
        <v>20</v>
      </c>
      <c r="Z298" s="21"/>
      <c r="AA298" s="21">
        <f t="shared" ref="AA298:AB298" si="133">AVERAGE(AA296:AA297)</f>
        <v>0.63414634146341464</v>
      </c>
      <c r="AB298" s="21">
        <f t="shared" si="133"/>
        <v>0.63446630888491362</v>
      </c>
      <c r="AD298" s="26"/>
    </row>
    <row r="299" spans="1:30" ht="15.75" customHeight="1" x14ac:dyDescent="0.2">
      <c r="E299" s="4"/>
      <c r="F299" s="4"/>
      <c r="G299" s="4"/>
      <c r="H299" s="4"/>
      <c r="I299" s="4"/>
      <c r="J299" s="26"/>
      <c r="K299" s="4"/>
      <c r="N299" s="4"/>
      <c r="O299" s="4"/>
      <c r="P299" s="4"/>
      <c r="Q299" s="4"/>
      <c r="R299" s="4"/>
      <c r="S299" s="4"/>
      <c r="T299" s="6"/>
      <c r="Y299" s="4"/>
      <c r="Z299" s="4"/>
      <c r="AA299" s="4"/>
      <c r="AB299" s="4"/>
      <c r="AC299" s="4"/>
      <c r="AD299" s="26"/>
    </row>
    <row r="300" spans="1:30" ht="15.75" customHeight="1" x14ac:dyDescent="0.2">
      <c r="A300" s="7" t="s">
        <v>28</v>
      </c>
      <c r="B300" s="1"/>
      <c r="C300" s="1"/>
      <c r="E300" s="4"/>
      <c r="F300" s="4"/>
      <c r="G300" s="4"/>
      <c r="H300" s="4"/>
      <c r="I300" s="4"/>
      <c r="J300" s="26"/>
      <c r="K300" s="7" t="s">
        <v>28</v>
      </c>
      <c r="L300" s="1"/>
      <c r="M300" s="1"/>
      <c r="N300" s="4"/>
      <c r="O300" s="4"/>
      <c r="P300" s="9"/>
      <c r="Q300" s="9"/>
      <c r="R300" s="9"/>
      <c r="S300" s="9"/>
      <c r="T300" s="6"/>
      <c r="U300" s="7" t="s">
        <v>28</v>
      </c>
      <c r="V300" s="1"/>
      <c r="W300" s="1"/>
      <c r="Y300" s="4"/>
      <c r="Z300" s="4"/>
      <c r="AA300" s="4"/>
      <c r="AB300" s="4"/>
      <c r="AC300" s="4"/>
      <c r="AD300" s="26"/>
    </row>
    <row r="301" spans="1:30" ht="15.75" customHeight="1" x14ac:dyDescent="0.2">
      <c r="B301" s="1"/>
      <c r="C301" s="1"/>
      <c r="F301" s="11" t="s">
        <v>13</v>
      </c>
      <c r="G301" s="11" t="s">
        <v>14</v>
      </c>
      <c r="H301" s="11" t="s">
        <v>5</v>
      </c>
      <c r="I301" s="11" t="s">
        <v>6</v>
      </c>
      <c r="J301" s="26"/>
      <c r="K301" s="4"/>
      <c r="L301" s="1"/>
      <c r="M301" s="1"/>
      <c r="N301" s="4"/>
      <c r="O301" s="14"/>
      <c r="P301" s="15" t="s">
        <v>13</v>
      </c>
      <c r="Q301" s="15" t="s">
        <v>14</v>
      </c>
      <c r="R301" s="15" t="s">
        <v>5</v>
      </c>
      <c r="S301" s="15" t="s">
        <v>6</v>
      </c>
      <c r="T301" s="6"/>
      <c r="V301" s="1"/>
      <c r="W301" s="1"/>
      <c r="Z301" s="11" t="s">
        <v>13</v>
      </c>
      <c r="AA301" s="11" t="s">
        <v>14</v>
      </c>
      <c r="AB301" s="11" t="s">
        <v>5</v>
      </c>
      <c r="AC301" s="11" t="s">
        <v>6</v>
      </c>
      <c r="AD301" s="26"/>
    </row>
    <row r="302" spans="1:30" ht="15.75" customHeight="1" x14ac:dyDescent="0.2">
      <c r="B302" s="16" t="s">
        <v>15</v>
      </c>
      <c r="C302" s="16" t="s">
        <v>16</v>
      </c>
      <c r="F302" s="18" t="s">
        <v>17</v>
      </c>
      <c r="G302" s="21">
        <f>IFERROR(B303/(B303+C303),0)</f>
        <v>0.68292682926829273</v>
      </c>
      <c r="H302" s="21">
        <f>IFERROR(B303/(B303+B304),0)</f>
        <v>0.68292682926829273</v>
      </c>
      <c r="I302" s="21">
        <f>(B303+C304)/(B303+C303+B304+C304)</f>
        <v>0.68292682926829273</v>
      </c>
      <c r="J302" s="26"/>
      <c r="K302" s="23"/>
      <c r="L302" s="16" t="s">
        <v>15</v>
      </c>
      <c r="M302" s="16" t="s">
        <v>16</v>
      </c>
      <c r="N302" s="4"/>
      <c r="O302" s="14"/>
      <c r="P302" s="15" t="s">
        <v>17</v>
      </c>
      <c r="Q302" s="24">
        <f>IFERROR(L303/(L303+M303),0)</f>
        <v>0.73170731707317072</v>
      </c>
      <c r="R302" s="24">
        <f>IFERROR(L303/(L303+L304),0)</f>
        <v>0.57692307692307687</v>
      </c>
      <c r="S302" s="15">
        <f>(L303+M304)/(L303+M303+L304+M304)</f>
        <v>0.59756097560975607</v>
      </c>
      <c r="T302" s="6"/>
      <c r="V302" s="16" t="s">
        <v>15</v>
      </c>
      <c r="W302" s="16" t="s">
        <v>16</v>
      </c>
      <c r="Z302" s="18" t="s">
        <v>17</v>
      </c>
      <c r="AA302" s="21">
        <f>IFERROR(V303/(V303+W303),0)</f>
        <v>0.70731707317073167</v>
      </c>
      <c r="AB302" s="21">
        <f>IFERROR(V303/(V303+V304),0)</f>
        <v>0.61702127659574468</v>
      </c>
      <c r="AC302" s="21">
        <f>(V303+W304)/(V303+W303+V304+W304)</f>
        <v>0.63414634146341464</v>
      </c>
      <c r="AD302" s="26"/>
    </row>
    <row r="303" spans="1:30" ht="15.75" customHeight="1" x14ac:dyDescent="0.2">
      <c r="B303" s="40">
        <v>28</v>
      </c>
      <c r="C303" s="40">
        <v>13</v>
      </c>
      <c r="F303" s="11" t="s">
        <v>19</v>
      </c>
      <c r="G303" s="21">
        <f>IFERROR(C304/(B304+C304),0)</f>
        <v>0.68292682926829273</v>
      </c>
      <c r="H303" s="21">
        <f>IFERROR(C304/(C303+C304),0)</f>
        <v>0.68292682926829273</v>
      </c>
      <c r="J303" s="26"/>
      <c r="K303" s="23"/>
      <c r="L303" s="40">
        <v>30</v>
      </c>
      <c r="M303" s="40">
        <v>11</v>
      </c>
      <c r="N303" s="4"/>
      <c r="O303" s="27"/>
      <c r="P303" s="15" t="s">
        <v>19</v>
      </c>
      <c r="Q303" s="24">
        <f>IFERROR(M304/(L304+M304),0)</f>
        <v>0.46341463414634149</v>
      </c>
      <c r="R303" s="24">
        <f>IFERROR(M304/(M303+M304),0)</f>
        <v>0.6333333333333333</v>
      </c>
      <c r="S303" s="4"/>
      <c r="T303" s="6"/>
      <c r="V303" s="40">
        <v>29</v>
      </c>
      <c r="W303" s="40">
        <v>12</v>
      </c>
      <c r="Z303" s="11" t="s">
        <v>19</v>
      </c>
      <c r="AA303" s="21">
        <f>IFERROR(W304/(V304+W304),0)</f>
        <v>0.56097560975609762</v>
      </c>
      <c r="AB303" s="21">
        <f>IFERROR(W304/(W303+W304),0)</f>
        <v>0.65714285714285714</v>
      </c>
      <c r="AD303" s="26"/>
    </row>
    <row r="304" spans="1:30" ht="15.75" customHeight="1" x14ac:dyDescent="0.2">
      <c r="B304" s="40">
        <v>13</v>
      </c>
      <c r="C304" s="40">
        <v>28</v>
      </c>
      <c r="E304" s="28" t="s">
        <v>20</v>
      </c>
      <c r="F304" s="21"/>
      <c r="G304" s="21">
        <f t="shared" ref="G304:H304" si="134">AVERAGE(G302:G303)</f>
        <v>0.68292682926829273</v>
      </c>
      <c r="H304" s="21">
        <f t="shared" si="134"/>
        <v>0.68292682926829273</v>
      </c>
      <c r="J304" s="26"/>
      <c r="K304" s="23"/>
      <c r="L304" s="40">
        <v>22</v>
      </c>
      <c r="M304" s="40">
        <v>19</v>
      </c>
      <c r="N304" s="14"/>
      <c r="O304" s="24" t="s">
        <v>20</v>
      </c>
      <c r="P304" s="27"/>
      <c r="Q304" s="24">
        <f t="shared" ref="Q304:R304" si="135">AVERAGE(Q302:Q303)</f>
        <v>0.59756097560975607</v>
      </c>
      <c r="R304" s="24">
        <f t="shared" si="135"/>
        <v>0.60512820512820509</v>
      </c>
      <c r="S304" s="4"/>
      <c r="T304" s="6"/>
      <c r="V304" s="40">
        <v>18</v>
      </c>
      <c r="W304" s="40">
        <v>23</v>
      </c>
      <c r="Y304" s="28" t="s">
        <v>20</v>
      </c>
      <c r="Z304" s="21"/>
      <c r="AA304" s="21">
        <f t="shared" ref="AA304:AB304" si="136">AVERAGE(AA302:AA303)</f>
        <v>0.63414634146341464</v>
      </c>
      <c r="AB304" s="21">
        <f t="shared" si="136"/>
        <v>0.63708206686930091</v>
      </c>
      <c r="AD304" s="26"/>
    </row>
    <row r="305" spans="1:30" ht="15.75" customHeight="1" x14ac:dyDescent="0.2">
      <c r="B305" s="1"/>
      <c r="C305" s="1"/>
      <c r="E305" s="4"/>
      <c r="F305" s="4"/>
      <c r="G305" s="4"/>
      <c r="H305" s="4"/>
      <c r="I305" s="4"/>
      <c r="J305" s="26"/>
      <c r="K305" s="4"/>
      <c r="L305" s="1"/>
      <c r="M305" s="1"/>
      <c r="N305" s="4"/>
      <c r="O305" s="4"/>
      <c r="P305" s="4"/>
      <c r="Q305" s="4"/>
      <c r="R305" s="4"/>
      <c r="S305" s="4"/>
      <c r="T305" s="6"/>
      <c r="V305" s="1"/>
      <c r="W305" s="1"/>
      <c r="Y305" s="4"/>
      <c r="Z305" s="4"/>
      <c r="AA305" s="4"/>
      <c r="AB305" s="4"/>
      <c r="AC305" s="4"/>
      <c r="AD305" s="26"/>
    </row>
    <row r="306" spans="1:30" ht="15.75" customHeight="1" x14ac:dyDescent="0.2">
      <c r="A306" s="7" t="s">
        <v>29</v>
      </c>
      <c r="B306" s="1"/>
      <c r="C306" s="1"/>
      <c r="E306" s="4"/>
      <c r="F306" s="4"/>
      <c r="G306" s="4"/>
      <c r="H306" s="4"/>
      <c r="I306" s="4"/>
      <c r="J306" s="26"/>
      <c r="K306" s="7" t="s">
        <v>29</v>
      </c>
      <c r="L306" s="1"/>
      <c r="M306" s="1"/>
      <c r="N306" s="4"/>
      <c r="O306" s="4"/>
      <c r="P306" s="9"/>
      <c r="Q306" s="9"/>
      <c r="R306" s="9"/>
      <c r="S306" s="9"/>
      <c r="T306" s="6"/>
      <c r="U306" s="7" t="s">
        <v>29</v>
      </c>
      <c r="V306" s="1"/>
      <c r="W306" s="1"/>
      <c r="Y306" s="4"/>
      <c r="Z306" s="4"/>
      <c r="AA306" s="4"/>
      <c r="AB306" s="4"/>
      <c r="AC306" s="4"/>
      <c r="AD306" s="26"/>
    </row>
    <row r="307" spans="1:30" ht="15.75" customHeight="1" x14ac:dyDescent="0.2">
      <c r="B307" s="1"/>
      <c r="C307" s="1"/>
      <c r="F307" s="11" t="s">
        <v>13</v>
      </c>
      <c r="G307" s="11" t="s">
        <v>14</v>
      </c>
      <c r="H307" s="11" t="s">
        <v>5</v>
      </c>
      <c r="I307" s="11" t="s">
        <v>6</v>
      </c>
      <c r="J307" s="26"/>
      <c r="K307" s="4"/>
      <c r="L307" s="1"/>
      <c r="M307" s="1"/>
      <c r="N307" s="4"/>
      <c r="O307" s="14"/>
      <c r="P307" s="15" t="s">
        <v>13</v>
      </c>
      <c r="Q307" s="15" t="s">
        <v>14</v>
      </c>
      <c r="R307" s="15" t="s">
        <v>5</v>
      </c>
      <c r="S307" s="15" t="s">
        <v>6</v>
      </c>
      <c r="T307" s="6"/>
      <c r="V307" s="1"/>
      <c r="W307" s="1"/>
      <c r="Z307" s="11" t="s">
        <v>13</v>
      </c>
      <c r="AA307" s="11" t="s">
        <v>14</v>
      </c>
      <c r="AB307" s="11" t="s">
        <v>5</v>
      </c>
      <c r="AC307" s="11" t="s">
        <v>6</v>
      </c>
      <c r="AD307" s="26"/>
    </row>
    <row r="308" spans="1:30" ht="15.75" customHeight="1" x14ac:dyDescent="0.2">
      <c r="B308" s="16" t="s">
        <v>15</v>
      </c>
      <c r="C308" s="16" t="s">
        <v>16</v>
      </c>
      <c r="F308" s="18" t="s">
        <v>17</v>
      </c>
      <c r="G308" s="21">
        <f>IFERROR(B309/(B309+C309),0)</f>
        <v>0.73170731707317072</v>
      </c>
      <c r="H308" s="21">
        <f>IFERROR(B309/(B309+B310),0)</f>
        <v>0.69767441860465118</v>
      </c>
      <c r="I308" s="21">
        <f>(B309+C310)/(B309+C309+B310+C310)</f>
        <v>0.70731707317073167</v>
      </c>
      <c r="J308" s="26"/>
      <c r="K308" s="23"/>
      <c r="L308" s="16" t="s">
        <v>15</v>
      </c>
      <c r="M308" s="16" t="s">
        <v>16</v>
      </c>
      <c r="N308" s="4"/>
      <c r="O308" s="14"/>
      <c r="P308" s="15" t="s">
        <v>17</v>
      </c>
      <c r="Q308" s="24">
        <f>IFERROR(L309/(L309+M309),0)</f>
        <v>0.68292682926829273</v>
      </c>
      <c r="R308" s="24">
        <f>IFERROR(L309/(L309+L310),0)</f>
        <v>0.71794871794871795</v>
      </c>
      <c r="S308" s="15">
        <f>(L309+M310)/(L309+M309+L310+M310)</f>
        <v>0.70731707317073167</v>
      </c>
      <c r="T308" s="6"/>
      <c r="V308" s="16" t="s">
        <v>15</v>
      </c>
      <c r="W308" s="16" t="s">
        <v>16</v>
      </c>
      <c r="Z308" s="18" t="s">
        <v>17</v>
      </c>
      <c r="AA308" s="21">
        <f>IFERROR(V309/(V309+W309),0)</f>
        <v>0.63414634146341464</v>
      </c>
      <c r="AB308" s="21">
        <f>IFERROR(V309/(V309+V310),0)</f>
        <v>0.66666666666666663</v>
      </c>
      <c r="AC308" s="21">
        <f>(V309+W310)/(V309+W309+V310+W310)</f>
        <v>0.65853658536585369</v>
      </c>
      <c r="AD308" s="26"/>
    </row>
    <row r="309" spans="1:30" ht="15.75" customHeight="1" x14ac:dyDescent="0.2">
      <c r="B309" s="40">
        <v>30</v>
      </c>
      <c r="C309" s="40">
        <v>11</v>
      </c>
      <c r="F309" s="11" t="s">
        <v>19</v>
      </c>
      <c r="G309" s="21">
        <f>IFERROR(C310/(B310+C310),0)</f>
        <v>0.68292682926829273</v>
      </c>
      <c r="H309" s="21">
        <f>IFERROR(C310/(C309+C310),0)</f>
        <v>0.71794871794871795</v>
      </c>
      <c r="J309" s="6"/>
      <c r="K309" s="23"/>
      <c r="L309" s="40">
        <v>28</v>
      </c>
      <c r="M309" s="40">
        <v>13</v>
      </c>
      <c r="N309" s="4"/>
      <c r="O309" s="27"/>
      <c r="P309" s="15" t="s">
        <v>19</v>
      </c>
      <c r="Q309" s="24">
        <f>IFERROR(M310/(L310+M310),0)</f>
        <v>0.73170731707317072</v>
      </c>
      <c r="R309" s="24">
        <f>IFERROR(M310/(M309+M310),0)</f>
        <v>0.69767441860465118</v>
      </c>
      <c r="S309" s="4"/>
      <c r="T309" s="6"/>
      <c r="V309" s="40">
        <v>26</v>
      </c>
      <c r="W309" s="40">
        <v>15</v>
      </c>
      <c r="Z309" s="11" t="s">
        <v>19</v>
      </c>
      <c r="AA309" s="21">
        <f>IFERROR(W310/(V310+W310),0)</f>
        <v>0.68292682926829273</v>
      </c>
      <c r="AB309" s="21">
        <f>IFERROR(W310/(W309+W310),0)</f>
        <v>0.65116279069767447</v>
      </c>
      <c r="AD309" s="6"/>
    </row>
    <row r="310" spans="1:30" ht="15.75" customHeight="1" x14ac:dyDescent="0.2">
      <c r="B310" s="40">
        <v>13</v>
      </c>
      <c r="C310" s="40">
        <v>28</v>
      </c>
      <c r="E310" s="28" t="s">
        <v>20</v>
      </c>
      <c r="F310" s="21"/>
      <c r="G310" s="21">
        <f t="shared" ref="G310:H310" si="137">AVERAGE(G308:G309)</f>
        <v>0.70731707317073167</v>
      </c>
      <c r="H310" s="21">
        <f t="shared" si="137"/>
        <v>0.70781156827668457</v>
      </c>
      <c r="J310" s="6"/>
      <c r="K310" s="23"/>
      <c r="L310" s="40">
        <v>11</v>
      </c>
      <c r="M310" s="40">
        <v>30</v>
      </c>
      <c r="N310" s="14"/>
      <c r="O310" s="24" t="s">
        <v>20</v>
      </c>
      <c r="P310" s="27"/>
      <c r="Q310" s="24">
        <f t="shared" ref="Q310:R310" si="138">AVERAGE(Q308:Q309)</f>
        <v>0.70731707317073167</v>
      </c>
      <c r="R310" s="24">
        <f t="shared" si="138"/>
        <v>0.70781156827668457</v>
      </c>
      <c r="S310" s="4"/>
      <c r="T310" s="6"/>
      <c r="V310" s="40">
        <v>13</v>
      </c>
      <c r="W310" s="40">
        <v>28</v>
      </c>
      <c r="Y310" s="28" t="s">
        <v>20</v>
      </c>
      <c r="Z310" s="21"/>
      <c r="AA310" s="21">
        <f t="shared" ref="AA310:AB310" si="139">AVERAGE(AA308:AA309)</f>
        <v>0.65853658536585369</v>
      </c>
      <c r="AB310" s="21">
        <f t="shared" si="139"/>
        <v>0.6589147286821706</v>
      </c>
      <c r="AD310" s="6"/>
    </row>
    <row r="311" spans="1:30" ht="15.75" customHeight="1" x14ac:dyDescent="0.2">
      <c r="J311" s="6"/>
      <c r="K311" s="20"/>
      <c r="L311" s="20"/>
      <c r="M311" s="20"/>
      <c r="N311" s="20"/>
      <c r="O311" s="20"/>
      <c r="P311" s="20"/>
      <c r="Q311" s="20"/>
      <c r="R311" s="20"/>
      <c r="S311" s="20"/>
      <c r="T311" s="22"/>
      <c r="AD311" s="6"/>
    </row>
    <row r="312" spans="1:30" ht="15.75" customHeight="1" x14ac:dyDescent="0.25">
      <c r="A312" s="45" t="s">
        <v>30</v>
      </c>
      <c r="B312" s="44"/>
      <c r="C312" s="44"/>
      <c r="D312" s="44"/>
      <c r="E312" s="44"/>
      <c r="F312" s="44"/>
      <c r="G312" s="44"/>
      <c r="H312" s="44"/>
      <c r="I312" s="44"/>
      <c r="J312" s="46"/>
      <c r="K312" s="47" t="s">
        <v>30</v>
      </c>
      <c r="L312" s="48"/>
      <c r="M312" s="48"/>
      <c r="N312" s="48"/>
      <c r="O312" s="48"/>
      <c r="P312" s="48"/>
      <c r="Q312" s="48"/>
      <c r="R312" s="48"/>
      <c r="S312" s="48"/>
      <c r="T312" s="49"/>
      <c r="U312" s="45" t="s">
        <v>30</v>
      </c>
      <c r="V312" s="44"/>
      <c r="W312" s="44"/>
      <c r="X312" s="44"/>
      <c r="Y312" s="44"/>
      <c r="Z312" s="44"/>
      <c r="AA312" s="44"/>
      <c r="AB312" s="44"/>
      <c r="AC312" s="44"/>
      <c r="AD312" s="46"/>
    </row>
    <row r="313" spans="1:30" ht="15.75" customHeight="1" x14ac:dyDescent="0.2">
      <c r="J313" s="6"/>
      <c r="T313" s="6"/>
      <c r="U313" s="4"/>
      <c r="V313" s="4"/>
      <c r="W313" s="4"/>
      <c r="X313" s="4"/>
      <c r="Y313" s="4"/>
      <c r="Z313" s="9"/>
      <c r="AA313" s="9"/>
      <c r="AB313" s="9"/>
      <c r="AC313" s="9"/>
      <c r="AD313" s="6"/>
    </row>
    <row r="314" spans="1:30" ht="15.75" customHeight="1" x14ac:dyDescent="0.2">
      <c r="E314" s="30"/>
      <c r="F314" s="31" t="s">
        <v>13</v>
      </c>
      <c r="G314" s="32" t="s">
        <v>14</v>
      </c>
      <c r="H314" s="32" t="s">
        <v>5</v>
      </c>
      <c r="I314" s="32" t="s">
        <v>6</v>
      </c>
      <c r="J314" s="6"/>
      <c r="O314" s="30"/>
      <c r="P314" s="31" t="s">
        <v>13</v>
      </c>
      <c r="Q314" s="32" t="s">
        <v>14</v>
      </c>
      <c r="R314" s="32" t="s">
        <v>5</v>
      </c>
      <c r="S314" s="32" t="s">
        <v>6</v>
      </c>
      <c r="T314" s="6"/>
      <c r="U314" s="4"/>
      <c r="V314" s="4"/>
      <c r="W314" s="4"/>
      <c r="X314" s="4"/>
      <c r="Y314" s="30"/>
      <c r="Z314" s="31" t="s">
        <v>13</v>
      </c>
      <c r="AA314" s="32" t="s">
        <v>14</v>
      </c>
      <c r="AB314" s="32" t="s">
        <v>5</v>
      </c>
      <c r="AC314" s="32" t="s">
        <v>6</v>
      </c>
      <c r="AD314" s="6"/>
    </row>
    <row r="315" spans="1:30" ht="15.75" customHeight="1" x14ac:dyDescent="0.2">
      <c r="E315" s="30"/>
      <c r="F315" s="34" t="s">
        <v>17</v>
      </c>
      <c r="G315" s="35">
        <f t="shared" ref="G315:H315" si="140">AVERAGE(G254,G260,G266,G272,G278,G284,G290,G296,G302,G308)</f>
        <v>0.69024390243902434</v>
      </c>
      <c r="H315" s="35">
        <f t="shared" si="140"/>
        <v>0.66022234552189052</v>
      </c>
      <c r="I315" s="36">
        <f>AVERAGE(I308,I302,I296,I290,I284,I278,I272,I266,I260,I254)</f>
        <v>0.66707317073170735</v>
      </c>
      <c r="J315" s="6"/>
      <c r="O315" s="30"/>
      <c r="P315" s="34" t="s">
        <v>17</v>
      </c>
      <c r="Q315" s="35">
        <f t="shared" ref="Q315:S315" si="141">AVERAGE(Q308,Q302,Q296,Q290,Q284,Q278,Q272,Q266,Q260,Q254)</f>
        <v>0.69268292682926824</v>
      </c>
      <c r="R315" s="35">
        <f t="shared" si="141"/>
        <v>0.63246866958834691</v>
      </c>
      <c r="S315" s="36">
        <f t="shared" si="141"/>
        <v>0.64146341463414625</v>
      </c>
      <c r="T315" s="6"/>
      <c r="U315" s="4"/>
      <c r="V315" s="4"/>
      <c r="W315" s="4"/>
      <c r="X315" s="4"/>
      <c r="Y315" s="30"/>
      <c r="Z315" s="34" t="s">
        <v>17</v>
      </c>
      <c r="AA315" s="35">
        <f t="shared" ref="AA315:AC315" si="142">AVERAGE(AA308,AA302,AA296,AA290,AA284,AA278,AA272,AA266,AA260,AA254)</f>
        <v>0.64878048780487796</v>
      </c>
      <c r="AB315" s="35">
        <f>AVERAGE(AB308,AB302,AB296,AB290,AB284,AB278,AB272,AB266,AB260,AB254)</f>
        <v>0.63993718580697478</v>
      </c>
      <c r="AC315" s="36">
        <f>AVERAGE(AC308,AC302,AC296,AC290,AC284,AC278,AC272,AC266,AC260,AC254)</f>
        <v>0.63536585365853671</v>
      </c>
      <c r="AD315" s="6"/>
    </row>
    <row r="316" spans="1:30" ht="15.75" customHeight="1" x14ac:dyDescent="0.2">
      <c r="E316" s="30"/>
      <c r="F316" s="38" t="s">
        <v>19</v>
      </c>
      <c r="G316" s="36">
        <f t="shared" ref="G316:H316" si="143">AVERAGE(G255,G261,G267,G273,G279,G285,G291,G297,G303,G309)</f>
        <v>0.64390243902439015</v>
      </c>
      <c r="H316" s="36">
        <f t="shared" si="143"/>
        <v>0.67641066405772288</v>
      </c>
      <c r="I316" s="30"/>
      <c r="J316" s="6"/>
      <c r="O316" s="30"/>
      <c r="P316" s="38" t="s">
        <v>19</v>
      </c>
      <c r="Q316" s="35">
        <f t="shared" ref="Q316:R316" si="144">AVERAGE(Q309,Q303,Q297,Q291,Q285,Q279,Q273,Q267,Q261,Q255)</f>
        <v>0.59024390243902436</v>
      </c>
      <c r="R316" s="35">
        <f t="shared" si="144"/>
        <v>0.65564029691689008</v>
      </c>
      <c r="S316" s="30"/>
      <c r="T316" s="6"/>
      <c r="U316" s="4"/>
      <c r="V316" s="4"/>
      <c r="W316" s="4"/>
      <c r="X316" s="4"/>
      <c r="Y316" s="30"/>
      <c r="Z316" s="38" t="s">
        <v>19</v>
      </c>
      <c r="AA316" s="35">
        <f t="shared" ref="AA316:AB316" si="145">AVERAGE(AA309,AA303,AA297,AA291,AA285,AA279,AA273,AA267,AA261,AA255)</f>
        <v>0.62195121951219512</v>
      </c>
      <c r="AB316" s="35">
        <f t="shared" si="145"/>
        <v>0.64572913563777357</v>
      </c>
      <c r="AC316" s="30"/>
      <c r="AD316" s="6"/>
    </row>
    <row r="317" spans="1:30" ht="15.75" customHeight="1" x14ac:dyDescent="0.2">
      <c r="E317" s="39" t="s">
        <v>20</v>
      </c>
      <c r="F317" s="36"/>
      <c r="G317" s="36">
        <f t="shared" ref="G317:H317" si="146">AVERAGE(G315:G316)</f>
        <v>0.66707317073170724</v>
      </c>
      <c r="H317" s="36">
        <f t="shared" si="146"/>
        <v>0.66831650478980675</v>
      </c>
      <c r="I317" s="30"/>
      <c r="J317" s="6"/>
      <c r="O317" s="39" t="s">
        <v>20</v>
      </c>
      <c r="P317" s="36"/>
      <c r="Q317" s="36">
        <f>AVERAGE(Q315:Q316)</f>
        <v>0.64146341463414625</v>
      </c>
      <c r="R317" s="36">
        <f t="shared" ref="Q317:R317" si="147">AVERAGE(R315:R316)</f>
        <v>0.64405448325261849</v>
      </c>
      <c r="S317" s="30"/>
      <c r="T317" s="6"/>
      <c r="U317" s="4"/>
      <c r="V317" s="4"/>
      <c r="W317" s="4"/>
      <c r="X317" s="14"/>
      <c r="Y317" s="39" t="s">
        <v>20</v>
      </c>
      <c r="Z317" s="36"/>
      <c r="AA317" s="36">
        <f>AVERAGE(AA315:AA316)</f>
        <v>0.63536585365853648</v>
      </c>
      <c r="AB317" s="36">
        <f>AVERAGE(AB315:AB316)</f>
        <v>0.64283316072237418</v>
      </c>
      <c r="AC317" s="30"/>
      <c r="AD317" s="6"/>
    </row>
    <row r="318" spans="1:30" ht="15.75" customHeight="1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2"/>
      <c r="K318" s="20"/>
      <c r="L318" s="20"/>
      <c r="M318" s="20"/>
      <c r="N318" s="20"/>
      <c r="O318" s="20"/>
      <c r="P318" s="20"/>
      <c r="Q318" s="20"/>
      <c r="R318" s="20"/>
      <c r="S318" s="20"/>
      <c r="T318" s="22"/>
      <c r="U318" s="20"/>
      <c r="V318" s="20"/>
      <c r="W318" s="20"/>
      <c r="X318" s="20"/>
      <c r="Y318" s="20"/>
      <c r="Z318" s="20"/>
      <c r="AA318" s="20"/>
      <c r="AB318" s="20"/>
      <c r="AC318" s="20"/>
      <c r="AD318" s="22"/>
    </row>
    <row r="319" spans="1:30" ht="15.75" customHeight="1" x14ac:dyDescent="0.2"/>
    <row r="320" spans="1:3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D175:U175"/>
    <mergeCell ref="L250:Q250"/>
    <mergeCell ref="V250:AA250"/>
    <mergeCell ref="A312:J312"/>
    <mergeCell ref="K312:T312"/>
    <mergeCell ref="U312:AD312"/>
    <mergeCell ref="B178:G178"/>
    <mergeCell ref="L178:Q178"/>
    <mergeCell ref="V178:AA178"/>
    <mergeCell ref="A240:J240"/>
    <mergeCell ref="K240:T240"/>
    <mergeCell ref="U240:AD240"/>
    <mergeCell ref="B250:G250"/>
    <mergeCell ref="B84:G84"/>
    <mergeCell ref="L84:Q84"/>
    <mergeCell ref="V84:AA84"/>
    <mergeCell ref="A146:J146"/>
    <mergeCell ref="K146:T146"/>
    <mergeCell ref="U146:AD146"/>
    <mergeCell ref="D8:U8"/>
    <mergeCell ref="B10:G10"/>
    <mergeCell ref="L10:Q10"/>
    <mergeCell ref="V10:AA10"/>
    <mergeCell ref="A72:J72"/>
    <mergeCell ref="K72:T72"/>
    <mergeCell ref="U72:AD72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topLeftCell="A23" zoomScale="70" zoomScaleNormal="70" workbookViewId="0">
      <selection activeCell="T244" sqref="T244"/>
    </sheetView>
  </sheetViews>
  <sheetFormatPr baseColWidth="10" defaultColWidth="11.28515625" defaultRowHeight="15" customHeight="1" x14ac:dyDescent="0.2"/>
  <cols>
    <col min="1" max="28" width="8.28515625" customWidth="1"/>
    <col min="29" max="29" width="9.85546875" customWidth="1"/>
    <col min="30" max="30" width="8.28515625" customWidth="1"/>
  </cols>
  <sheetData>
    <row r="1" spans="1:30" ht="15.75" customHeight="1" x14ac:dyDescent="0.2"/>
    <row r="2" spans="1:30" ht="15.75" customHeight="1" x14ac:dyDescent="0.2"/>
    <row r="3" spans="1:30" ht="15.75" customHeight="1" x14ac:dyDescent="0.2"/>
    <row r="4" spans="1:30" ht="15.75" customHeight="1" x14ac:dyDescent="0.2"/>
    <row r="5" spans="1:30" ht="15.75" customHeight="1" x14ac:dyDescent="0.2"/>
    <row r="6" spans="1:30" ht="15.75" customHeight="1" x14ac:dyDescent="0.2"/>
    <row r="7" spans="1:30" ht="15.75" customHeight="1" x14ac:dyDescent="0.2"/>
    <row r="8" spans="1:30" ht="15.75" customHeight="1" x14ac:dyDescent="0.4">
      <c r="D8" s="41" t="s">
        <v>3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</row>
    <row r="9" spans="1:30" ht="15.75" customHeight="1" x14ac:dyDescent="0.2"/>
    <row r="10" spans="1:30" ht="15.75" customHeight="1" x14ac:dyDescent="0.2">
      <c r="A10" s="2"/>
      <c r="B10" s="43" t="s">
        <v>7</v>
      </c>
      <c r="C10" s="44"/>
      <c r="D10" s="44"/>
      <c r="E10" s="44"/>
      <c r="F10" s="44"/>
      <c r="G10" s="44"/>
      <c r="H10" s="2"/>
      <c r="I10" s="2"/>
      <c r="J10" s="3"/>
      <c r="K10" s="2"/>
      <c r="L10" s="43" t="s">
        <v>8</v>
      </c>
      <c r="M10" s="44"/>
      <c r="N10" s="44"/>
      <c r="O10" s="44"/>
      <c r="P10" s="44"/>
      <c r="Q10" s="44"/>
      <c r="R10" s="2"/>
      <c r="S10" s="2"/>
      <c r="T10" s="3"/>
      <c r="U10" s="2"/>
      <c r="V10" s="43" t="s">
        <v>9</v>
      </c>
      <c r="W10" s="44"/>
      <c r="X10" s="44"/>
      <c r="Y10" s="44"/>
      <c r="Z10" s="44"/>
      <c r="AA10" s="44"/>
      <c r="AB10" s="2"/>
      <c r="AC10" s="2"/>
      <c r="AD10" s="3"/>
    </row>
    <row r="11" spans="1:30" ht="15.75" customHeight="1" x14ac:dyDescent="0.2">
      <c r="J11" s="6"/>
      <c r="T11" s="6"/>
      <c r="U11" s="4"/>
      <c r="V11" s="4"/>
      <c r="W11" s="4"/>
      <c r="X11" s="4"/>
      <c r="Y11" s="4"/>
      <c r="Z11" s="4"/>
      <c r="AA11" s="4"/>
      <c r="AB11" s="4"/>
      <c r="AC11" s="4"/>
      <c r="AD11" s="6"/>
    </row>
    <row r="12" spans="1:30" ht="15.75" customHeight="1" x14ac:dyDescent="0.2">
      <c r="A12" s="7" t="s">
        <v>10</v>
      </c>
      <c r="G12" s="4" t="s">
        <v>11</v>
      </c>
      <c r="H12" s="4" t="s">
        <v>12</v>
      </c>
      <c r="J12" s="6"/>
      <c r="K12" s="7" t="s">
        <v>10</v>
      </c>
      <c r="Q12" s="4" t="s">
        <v>11</v>
      </c>
      <c r="R12" s="4" t="s">
        <v>12</v>
      </c>
      <c r="T12" s="6"/>
      <c r="U12" s="7" t="s">
        <v>10</v>
      </c>
      <c r="V12" s="4"/>
      <c r="W12" s="4"/>
      <c r="X12" s="4"/>
      <c r="Y12" s="4"/>
      <c r="Z12" s="9"/>
      <c r="AA12" s="9" t="s">
        <v>11</v>
      </c>
      <c r="AB12" s="9" t="s">
        <v>12</v>
      </c>
      <c r="AC12" s="9"/>
      <c r="AD12" s="10"/>
    </row>
    <row r="13" spans="1:30" ht="15.75" customHeight="1" x14ac:dyDescent="0.2">
      <c r="F13" s="11" t="s">
        <v>13</v>
      </c>
      <c r="G13" s="11" t="s">
        <v>14</v>
      </c>
      <c r="H13" s="11" t="s">
        <v>5</v>
      </c>
      <c r="I13" s="11" t="s">
        <v>6</v>
      </c>
      <c r="J13" s="12"/>
      <c r="P13" s="11" t="s">
        <v>13</v>
      </c>
      <c r="Q13" s="11" t="s">
        <v>14</v>
      </c>
      <c r="R13" s="11" t="s">
        <v>5</v>
      </c>
      <c r="S13" s="11" t="s">
        <v>6</v>
      </c>
      <c r="T13" s="12"/>
      <c r="U13" s="4"/>
      <c r="V13" s="13"/>
      <c r="W13" s="13"/>
      <c r="X13" s="4"/>
      <c r="Y13" s="14"/>
      <c r="Z13" s="15" t="s">
        <v>13</v>
      </c>
      <c r="AA13" s="15" t="s">
        <v>14</v>
      </c>
      <c r="AB13" s="15" t="s">
        <v>5</v>
      </c>
      <c r="AC13" s="15" t="s">
        <v>6</v>
      </c>
      <c r="AD13" s="10"/>
    </row>
    <row r="14" spans="1:30" ht="15.75" customHeight="1" x14ac:dyDescent="0.2">
      <c r="A14" s="1"/>
      <c r="B14" s="17" t="s">
        <v>15</v>
      </c>
      <c r="C14" s="17" t="s">
        <v>16</v>
      </c>
      <c r="F14" s="18" t="s">
        <v>17</v>
      </c>
      <c r="G14" s="21">
        <f>IFERROR(B15/(B15+C15),0)</f>
        <v>0.85185185185185186</v>
      </c>
      <c r="H14" s="21">
        <f>IFERROR(B15/(B15+B16),0)</f>
        <v>0.60526315789473684</v>
      </c>
      <c r="I14" s="21">
        <f>(B15+C16)/(B15+C15+B16+C16)</f>
        <v>0.64814814814814814</v>
      </c>
      <c r="J14" s="12"/>
      <c r="K14" s="1"/>
      <c r="L14" s="17" t="s">
        <v>15</v>
      </c>
      <c r="M14" s="17" t="s">
        <v>16</v>
      </c>
      <c r="P14" s="18" t="s">
        <v>17</v>
      </c>
      <c r="Q14" s="21">
        <f>IFERROR(L15/(L15+M15),0)</f>
        <v>0.70370370370370372</v>
      </c>
      <c r="R14" s="21">
        <f>IFERROR(L15/(L15+L16),0)</f>
        <v>0.5757575757575758</v>
      </c>
      <c r="S14" s="21">
        <f>(L15+M16)/(L15+M15+L16+M16)</f>
        <v>0.59259259259259256</v>
      </c>
      <c r="T14" s="12"/>
      <c r="U14" s="23"/>
      <c r="V14" s="17" t="s">
        <v>15</v>
      </c>
      <c r="W14" s="17" t="s">
        <v>16</v>
      </c>
      <c r="X14" s="4"/>
      <c r="Y14" s="14"/>
      <c r="Z14" s="15" t="s">
        <v>17</v>
      </c>
      <c r="AA14" s="24">
        <f>IFERROR(V15/(V15+W15),0)</f>
        <v>0.88888888888888884</v>
      </c>
      <c r="AB14" s="24">
        <f>IFERROR(V15/(V15+V16),0)</f>
        <v>0.58536585365853655</v>
      </c>
      <c r="AC14" s="15">
        <f>(V15+W16)/(V15+W15+V16+W16)</f>
        <v>0.62962962962962965</v>
      </c>
      <c r="AD14" s="10"/>
    </row>
    <row r="15" spans="1:30" ht="15.75" customHeight="1" x14ac:dyDescent="0.2">
      <c r="A15" s="1"/>
      <c r="B15" s="25">
        <v>23</v>
      </c>
      <c r="C15" s="25">
        <v>4</v>
      </c>
      <c r="F15" s="11" t="s">
        <v>19</v>
      </c>
      <c r="G15" s="21">
        <f>IFERROR(C16/(B16+C16),0)</f>
        <v>0.44444444444444442</v>
      </c>
      <c r="H15" s="21">
        <f>IFERROR(C16/(C15+C16),0)</f>
        <v>0.75</v>
      </c>
      <c r="J15" s="26"/>
      <c r="K15" s="1"/>
      <c r="L15" s="25">
        <v>19</v>
      </c>
      <c r="M15" s="25">
        <v>8</v>
      </c>
      <c r="P15" s="11" t="s">
        <v>19</v>
      </c>
      <c r="Q15" s="21">
        <f>IFERROR(M16/(L16+M16),0)</f>
        <v>0.48148148148148145</v>
      </c>
      <c r="R15" s="21">
        <f>IFERROR(M16/(M15+M16),0)</f>
        <v>0.61904761904761907</v>
      </c>
      <c r="T15" s="26"/>
      <c r="U15" s="23"/>
      <c r="V15" s="25">
        <v>24</v>
      </c>
      <c r="W15" s="25">
        <v>3</v>
      </c>
      <c r="X15" s="4"/>
      <c r="Y15" s="27"/>
      <c r="Z15" s="15" t="s">
        <v>19</v>
      </c>
      <c r="AA15" s="24">
        <f>IFERROR(W16/(V16+W16),0)</f>
        <v>0.37037037037037035</v>
      </c>
      <c r="AB15" s="24">
        <f>IFERROR(W16/(W15+W16),0)</f>
        <v>0.76923076923076927</v>
      </c>
      <c r="AC15" s="4"/>
      <c r="AD15" s="6"/>
    </row>
    <row r="16" spans="1:30" ht="15.75" customHeight="1" x14ac:dyDescent="0.2">
      <c r="A16" s="1"/>
      <c r="B16" s="25">
        <v>15</v>
      </c>
      <c r="C16" s="25">
        <v>12</v>
      </c>
      <c r="E16" s="28" t="s">
        <v>20</v>
      </c>
      <c r="F16" s="21"/>
      <c r="G16" s="21">
        <f t="shared" ref="G16:H16" si="0">AVERAGE(G14:G15)</f>
        <v>0.64814814814814814</v>
      </c>
      <c r="H16" s="21">
        <f t="shared" si="0"/>
        <v>0.67763157894736836</v>
      </c>
      <c r="J16" s="26"/>
      <c r="K16" s="1"/>
      <c r="L16" s="25">
        <v>14</v>
      </c>
      <c r="M16" s="25">
        <v>13</v>
      </c>
      <c r="O16" s="28" t="s">
        <v>20</v>
      </c>
      <c r="P16" s="21"/>
      <c r="Q16" s="21">
        <f t="shared" ref="Q16:R16" si="1">AVERAGE(Q14:Q15)</f>
        <v>0.59259259259259256</v>
      </c>
      <c r="R16" s="21">
        <f t="shared" si="1"/>
        <v>0.59740259740259738</v>
      </c>
      <c r="T16" s="26"/>
      <c r="U16" s="23"/>
      <c r="V16" s="25">
        <v>17</v>
      </c>
      <c r="W16" s="25">
        <v>10</v>
      </c>
      <c r="X16" s="14"/>
      <c r="Y16" s="24" t="s">
        <v>20</v>
      </c>
      <c r="Z16" s="27"/>
      <c r="AA16" s="24">
        <f t="shared" ref="AA16:AB16" si="2">AVERAGE(AA14:AA15)</f>
        <v>0.62962962962962954</v>
      </c>
      <c r="AB16" s="24">
        <f t="shared" si="2"/>
        <v>0.67729831144465291</v>
      </c>
      <c r="AC16" s="4"/>
      <c r="AD16" s="6"/>
    </row>
    <row r="17" spans="1:30" ht="15.75" customHeight="1" x14ac:dyDescent="0.2">
      <c r="B17" s="29"/>
      <c r="C17" s="29"/>
      <c r="J17" s="26"/>
      <c r="L17" s="29"/>
      <c r="M17" s="29"/>
      <c r="T17" s="26"/>
      <c r="U17" s="4"/>
      <c r="V17" s="29"/>
      <c r="W17" s="29"/>
      <c r="X17" s="4"/>
      <c r="Y17" s="4"/>
      <c r="Z17" s="4"/>
      <c r="AA17" s="4"/>
      <c r="AB17" s="4"/>
      <c r="AC17" s="4"/>
      <c r="AD17" s="6"/>
    </row>
    <row r="18" spans="1:30" ht="15.75" customHeight="1" x14ac:dyDescent="0.2">
      <c r="A18" s="7" t="s">
        <v>21</v>
      </c>
      <c r="B18" s="29"/>
      <c r="C18" s="29"/>
      <c r="J18" s="26"/>
      <c r="K18" s="7" t="s">
        <v>21</v>
      </c>
      <c r="L18" s="29"/>
      <c r="M18" s="29"/>
      <c r="T18" s="26"/>
      <c r="U18" s="7" t="s">
        <v>21</v>
      </c>
      <c r="V18" s="29"/>
      <c r="W18" s="29"/>
      <c r="X18" s="4"/>
      <c r="Y18" s="4"/>
      <c r="Z18" s="9"/>
      <c r="AA18" s="9"/>
      <c r="AB18" s="9"/>
      <c r="AC18" s="9"/>
      <c r="AD18" s="10"/>
    </row>
    <row r="19" spans="1:30" ht="15.75" customHeight="1" x14ac:dyDescent="0.2">
      <c r="B19" s="29"/>
      <c r="C19" s="29"/>
      <c r="F19" s="11" t="s">
        <v>13</v>
      </c>
      <c r="G19" s="11" t="s">
        <v>14</v>
      </c>
      <c r="H19" s="11" t="s">
        <v>5</v>
      </c>
      <c r="I19" s="11" t="s">
        <v>6</v>
      </c>
      <c r="J19" s="12"/>
      <c r="L19" s="29"/>
      <c r="M19" s="29"/>
      <c r="P19" s="11" t="s">
        <v>13</v>
      </c>
      <c r="Q19" s="11" t="s">
        <v>14</v>
      </c>
      <c r="R19" s="11" t="s">
        <v>5</v>
      </c>
      <c r="S19" s="11" t="s">
        <v>6</v>
      </c>
      <c r="T19" s="12"/>
      <c r="U19" s="4"/>
      <c r="V19" s="29"/>
      <c r="W19" s="29"/>
      <c r="X19" s="4"/>
      <c r="Y19" s="14"/>
      <c r="Z19" s="15" t="s">
        <v>13</v>
      </c>
      <c r="AA19" s="15" t="s">
        <v>14</v>
      </c>
      <c r="AB19" s="15" t="s">
        <v>5</v>
      </c>
      <c r="AC19" s="15" t="s">
        <v>6</v>
      </c>
      <c r="AD19" s="10"/>
    </row>
    <row r="20" spans="1:30" ht="15.75" customHeight="1" x14ac:dyDescent="0.2">
      <c r="B20" s="17" t="s">
        <v>15</v>
      </c>
      <c r="C20" s="17" t="s">
        <v>16</v>
      </c>
      <c r="F20" s="18" t="s">
        <v>17</v>
      </c>
      <c r="G20" s="21">
        <f>IFERROR(B21/(B21+C21),0)</f>
        <v>0.88888888888888884</v>
      </c>
      <c r="H20" s="21">
        <f>IFERROR(B21/(B21+B22),0)</f>
        <v>0.61538461538461542</v>
      </c>
      <c r="I20" s="21">
        <f>(B21+C22)/(B21+C21+B22+C22)</f>
        <v>0.66666666666666663</v>
      </c>
      <c r="J20" s="12"/>
      <c r="L20" s="17" t="s">
        <v>15</v>
      </c>
      <c r="M20" s="17" t="s">
        <v>16</v>
      </c>
      <c r="P20" s="18" t="s">
        <v>17</v>
      </c>
      <c r="Q20" s="21">
        <f>IFERROR(L21/(L21+M21),0)</f>
        <v>0.88888888888888884</v>
      </c>
      <c r="R20" s="21">
        <f>IFERROR(L21/(L21+L22),0)</f>
        <v>0.63157894736842102</v>
      </c>
      <c r="S20" s="21">
        <f>(L21+M22)/(L21+M21+L22+M22)</f>
        <v>0.68518518518518523</v>
      </c>
      <c r="T20" s="12"/>
      <c r="U20" s="23"/>
      <c r="V20" s="17" t="s">
        <v>15</v>
      </c>
      <c r="W20" s="17" t="s">
        <v>16</v>
      </c>
      <c r="X20" s="4"/>
      <c r="Y20" s="14"/>
      <c r="Z20" s="15" t="s">
        <v>17</v>
      </c>
      <c r="AA20" s="24">
        <f>IFERROR(V21/(V21+W21),0)</f>
        <v>0</v>
      </c>
      <c r="AB20" s="24">
        <f>IFERROR(V21/(V21+V22),0)</f>
        <v>0</v>
      </c>
      <c r="AC20" s="15">
        <f>(V21+W22)/(V21+W21+V22+W22)</f>
        <v>0.5</v>
      </c>
      <c r="AD20" s="10"/>
    </row>
    <row r="21" spans="1:30" ht="15.75" customHeight="1" x14ac:dyDescent="0.2">
      <c r="B21" s="25">
        <v>24</v>
      </c>
      <c r="C21" s="25">
        <v>3</v>
      </c>
      <c r="F21" s="11" t="s">
        <v>19</v>
      </c>
      <c r="G21" s="21">
        <f>IFERROR(C22/(B22+C22),0)</f>
        <v>0.44444444444444442</v>
      </c>
      <c r="H21" s="21">
        <f>IFERROR(C22/(C21+C22),0)</f>
        <v>0.8</v>
      </c>
      <c r="J21" s="26"/>
      <c r="L21" s="25">
        <v>24</v>
      </c>
      <c r="M21" s="25">
        <v>3</v>
      </c>
      <c r="P21" s="11" t="s">
        <v>19</v>
      </c>
      <c r="Q21" s="21">
        <f>IFERROR(M22/(L22+M22),0)</f>
        <v>0.48148148148148145</v>
      </c>
      <c r="R21" s="21">
        <f>IFERROR(M22/(M21+M22),0)</f>
        <v>0.8125</v>
      </c>
      <c r="T21" s="26"/>
      <c r="U21" s="23"/>
      <c r="V21" s="25">
        <v>0</v>
      </c>
      <c r="W21" s="25">
        <v>27</v>
      </c>
      <c r="X21" s="4"/>
      <c r="Y21" s="27"/>
      <c r="Z21" s="15" t="s">
        <v>19</v>
      </c>
      <c r="AA21" s="24">
        <f>IFERROR(W22/(V22+W22),0)</f>
        <v>1</v>
      </c>
      <c r="AB21" s="24">
        <f>IFERROR(W22/(W21+W22),0)</f>
        <v>0.5</v>
      </c>
      <c r="AC21" s="4"/>
      <c r="AD21" s="6"/>
    </row>
    <row r="22" spans="1:30" ht="15.75" customHeight="1" x14ac:dyDescent="0.2">
      <c r="B22" s="25">
        <v>15</v>
      </c>
      <c r="C22" s="25">
        <v>12</v>
      </c>
      <c r="E22" s="28" t="s">
        <v>20</v>
      </c>
      <c r="F22" s="21"/>
      <c r="G22" s="21">
        <f t="shared" ref="G22:H22" si="3">AVERAGE(G20:G21)</f>
        <v>0.66666666666666663</v>
      </c>
      <c r="H22" s="21">
        <f t="shared" si="3"/>
        <v>0.70769230769230773</v>
      </c>
      <c r="J22" s="26"/>
      <c r="L22" s="25">
        <v>14</v>
      </c>
      <c r="M22" s="25">
        <v>13</v>
      </c>
      <c r="O22" s="28" t="s">
        <v>20</v>
      </c>
      <c r="P22" s="21"/>
      <c r="Q22" s="21">
        <f t="shared" ref="Q22:R22" si="4">AVERAGE(Q20:Q21)</f>
        <v>0.68518518518518512</v>
      </c>
      <c r="R22" s="21">
        <f t="shared" si="4"/>
        <v>0.72203947368421051</v>
      </c>
      <c r="T22" s="26"/>
      <c r="U22" s="23"/>
      <c r="V22" s="25">
        <v>0</v>
      </c>
      <c r="W22" s="25">
        <v>27</v>
      </c>
      <c r="X22" s="14"/>
      <c r="Y22" s="24" t="s">
        <v>20</v>
      </c>
      <c r="Z22" s="27"/>
      <c r="AA22" s="24">
        <f t="shared" ref="AA22:AB22" si="5">AVERAGE(AA20:AA21)</f>
        <v>0.5</v>
      </c>
      <c r="AB22" s="24">
        <f t="shared" si="5"/>
        <v>0.25</v>
      </c>
      <c r="AC22" s="4"/>
      <c r="AD22" s="6"/>
    </row>
    <row r="23" spans="1:30" ht="15.75" customHeight="1" x14ac:dyDescent="0.2">
      <c r="B23" s="29"/>
      <c r="C23" s="29"/>
      <c r="J23" s="26"/>
      <c r="L23" s="29"/>
      <c r="M23" s="29"/>
      <c r="T23" s="26"/>
      <c r="U23" s="4"/>
      <c r="V23" s="29"/>
      <c r="W23" s="29"/>
      <c r="X23" s="4"/>
      <c r="Y23" s="4"/>
      <c r="Z23" s="4"/>
      <c r="AA23" s="4"/>
      <c r="AB23" s="4"/>
      <c r="AC23" s="4"/>
      <c r="AD23" s="6"/>
    </row>
    <row r="24" spans="1:30" ht="15.75" customHeight="1" x14ac:dyDescent="0.2">
      <c r="A24" s="7" t="s">
        <v>22</v>
      </c>
      <c r="B24" s="29"/>
      <c r="C24" s="29"/>
      <c r="J24" s="26"/>
      <c r="K24" s="7" t="s">
        <v>22</v>
      </c>
      <c r="L24" s="29"/>
      <c r="M24" s="29"/>
      <c r="T24" s="26"/>
      <c r="U24" s="7" t="s">
        <v>22</v>
      </c>
      <c r="V24" s="29"/>
      <c r="W24" s="29"/>
      <c r="X24" s="4"/>
      <c r="Y24" s="4"/>
      <c r="Z24" s="9"/>
      <c r="AA24" s="9"/>
      <c r="AB24" s="9"/>
      <c r="AC24" s="9"/>
      <c r="AD24" s="10"/>
    </row>
    <row r="25" spans="1:30" ht="15.75" customHeight="1" x14ac:dyDescent="0.2">
      <c r="B25" s="29"/>
      <c r="C25" s="29"/>
      <c r="F25" s="11" t="s">
        <v>13</v>
      </c>
      <c r="G25" s="11" t="s">
        <v>14</v>
      </c>
      <c r="H25" s="11" t="s">
        <v>5</v>
      </c>
      <c r="I25" s="11" t="s">
        <v>6</v>
      </c>
      <c r="J25" s="12"/>
      <c r="L25" s="29"/>
      <c r="M25" s="29"/>
      <c r="P25" s="11" t="s">
        <v>13</v>
      </c>
      <c r="Q25" s="11" t="s">
        <v>14</v>
      </c>
      <c r="R25" s="11" t="s">
        <v>5</v>
      </c>
      <c r="S25" s="11" t="s">
        <v>6</v>
      </c>
      <c r="T25" s="12"/>
      <c r="U25" s="4"/>
      <c r="V25" s="29"/>
      <c r="W25" s="29"/>
      <c r="X25" s="4"/>
      <c r="Y25" s="14"/>
      <c r="Z25" s="15" t="s">
        <v>13</v>
      </c>
      <c r="AA25" s="15" t="s">
        <v>14</v>
      </c>
      <c r="AB25" s="15" t="s">
        <v>5</v>
      </c>
      <c r="AC25" s="15" t="s">
        <v>6</v>
      </c>
      <c r="AD25" s="10"/>
    </row>
    <row r="26" spans="1:30" ht="15.75" customHeight="1" x14ac:dyDescent="0.2">
      <c r="B26" s="17" t="s">
        <v>15</v>
      </c>
      <c r="C26" s="17" t="s">
        <v>16</v>
      </c>
      <c r="F26" s="18" t="s">
        <v>17</v>
      </c>
      <c r="G26" s="21">
        <f>IFERROR(B27/(B27+C27),0)</f>
        <v>0.92592592592592593</v>
      </c>
      <c r="H26" s="21">
        <f>IFERROR(B27/(B27+B28),0)</f>
        <v>0.54347826086956519</v>
      </c>
      <c r="I26" s="21">
        <f>(B27+C28)/(B27+C27+B28+C28)</f>
        <v>0.57407407407407407</v>
      </c>
      <c r="J26" s="12"/>
      <c r="L26" s="17" t="s">
        <v>15</v>
      </c>
      <c r="M26" s="17" t="s">
        <v>16</v>
      </c>
      <c r="P26" s="18" t="s">
        <v>17</v>
      </c>
      <c r="Q26" s="21">
        <f>IFERROR(L27/(L27+M27),0)</f>
        <v>3.7037037037037035E-2</v>
      </c>
      <c r="R26" s="21">
        <f>IFERROR(L27/(L27+L28),0)</f>
        <v>1</v>
      </c>
      <c r="S26" s="21">
        <f>(L27+M28)/(L27+M27+L28+M28)</f>
        <v>0.51851851851851849</v>
      </c>
      <c r="T26" s="12"/>
      <c r="U26" s="23"/>
      <c r="V26" s="17" t="s">
        <v>15</v>
      </c>
      <c r="W26" s="17" t="s">
        <v>16</v>
      </c>
      <c r="X26" s="4"/>
      <c r="Y26" s="14"/>
      <c r="Z26" s="15" t="s">
        <v>17</v>
      </c>
      <c r="AA26" s="24">
        <f>IFERROR(V27/(V27+W27),0)</f>
        <v>0.48148148148148145</v>
      </c>
      <c r="AB26" s="24">
        <f>IFERROR(V27/(V27+V28),0)</f>
        <v>0.65</v>
      </c>
      <c r="AC26" s="15">
        <f>(V27+W28)/(V27+W27+V28+W28)</f>
        <v>0.61111111111111116</v>
      </c>
      <c r="AD26" s="10"/>
    </row>
    <row r="27" spans="1:30" ht="15.75" customHeight="1" x14ac:dyDescent="0.2">
      <c r="B27" s="25">
        <v>25</v>
      </c>
      <c r="C27" s="25">
        <v>2</v>
      </c>
      <c r="F27" s="11" t="s">
        <v>19</v>
      </c>
      <c r="G27" s="21">
        <f>IFERROR(C28/(B28+C28),0)</f>
        <v>0.22222222222222221</v>
      </c>
      <c r="H27" s="21">
        <f>IFERROR(C28/(C27+C28),0)</f>
        <v>0.75</v>
      </c>
      <c r="J27" s="26"/>
      <c r="L27" s="25">
        <v>1</v>
      </c>
      <c r="M27" s="25">
        <v>26</v>
      </c>
      <c r="P27" s="11" t="s">
        <v>19</v>
      </c>
      <c r="Q27" s="21">
        <f>IFERROR(M28/(L28+M28),0)</f>
        <v>1</v>
      </c>
      <c r="R27" s="21">
        <f>IFERROR(M28/(M27+M28),0)</f>
        <v>0.50943396226415094</v>
      </c>
      <c r="T27" s="26"/>
      <c r="U27" s="23"/>
      <c r="V27" s="25">
        <v>13</v>
      </c>
      <c r="W27" s="25">
        <v>14</v>
      </c>
      <c r="X27" s="4"/>
      <c r="Y27" s="27"/>
      <c r="Z27" s="15" t="s">
        <v>19</v>
      </c>
      <c r="AA27" s="24">
        <f>IFERROR(W28/(V28+W28),0)</f>
        <v>0.7407407407407407</v>
      </c>
      <c r="AB27" s="24">
        <f>IFERROR(W28/(W27+W28),0)</f>
        <v>0.58823529411764708</v>
      </c>
      <c r="AC27" s="4"/>
      <c r="AD27" s="6"/>
    </row>
    <row r="28" spans="1:30" ht="15.75" customHeight="1" x14ac:dyDescent="0.2">
      <c r="B28" s="25">
        <v>21</v>
      </c>
      <c r="C28" s="25">
        <v>6</v>
      </c>
      <c r="E28" s="28" t="s">
        <v>20</v>
      </c>
      <c r="F28" s="21"/>
      <c r="G28" s="21">
        <f t="shared" ref="G28:H28" si="6">AVERAGE(G26:G27)</f>
        <v>0.57407407407407407</v>
      </c>
      <c r="H28" s="21">
        <f t="shared" si="6"/>
        <v>0.64673913043478259</v>
      </c>
      <c r="J28" s="26"/>
      <c r="L28" s="25">
        <v>0</v>
      </c>
      <c r="M28" s="25">
        <v>27</v>
      </c>
      <c r="O28" s="28" t="s">
        <v>20</v>
      </c>
      <c r="P28" s="21"/>
      <c r="Q28" s="21">
        <f t="shared" ref="Q28:R28" si="7">AVERAGE(Q26:Q27)</f>
        <v>0.51851851851851849</v>
      </c>
      <c r="R28" s="21">
        <f t="shared" si="7"/>
        <v>0.75471698113207553</v>
      </c>
      <c r="T28" s="26"/>
      <c r="U28" s="23"/>
      <c r="V28" s="25">
        <v>7</v>
      </c>
      <c r="W28" s="25">
        <v>20</v>
      </c>
      <c r="X28" s="14"/>
      <c r="Y28" s="24" t="s">
        <v>20</v>
      </c>
      <c r="Z28" s="27"/>
      <c r="AA28" s="24">
        <f t="shared" ref="AA28:AB28" si="8">AVERAGE(AA26:AA27)</f>
        <v>0.61111111111111105</v>
      </c>
      <c r="AB28" s="24">
        <f t="shared" si="8"/>
        <v>0.61911764705882355</v>
      </c>
      <c r="AC28" s="4"/>
      <c r="AD28" s="6"/>
    </row>
    <row r="29" spans="1:30" ht="15.75" customHeight="1" x14ac:dyDescent="0.2">
      <c r="B29" s="29"/>
      <c r="C29" s="29"/>
      <c r="J29" s="26"/>
      <c r="L29" s="29"/>
      <c r="M29" s="29"/>
      <c r="T29" s="26"/>
      <c r="U29" s="4"/>
      <c r="V29" s="29"/>
      <c r="W29" s="29"/>
      <c r="X29" s="4"/>
      <c r="Y29" s="4"/>
      <c r="Z29" s="4"/>
      <c r="AA29" s="4"/>
      <c r="AB29" s="4"/>
      <c r="AC29" s="4"/>
      <c r="AD29" s="6"/>
    </row>
    <row r="30" spans="1:30" ht="15.75" customHeight="1" x14ac:dyDescent="0.2">
      <c r="A30" s="7" t="s">
        <v>23</v>
      </c>
      <c r="B30" s="29"/>
      <c r="C30" s="29"/>
      <c r="J30" s="26"/>
      <c r="K30" s="7" t="s">
        <v>23</v>
      </c>
      <c r="L30" s="29"/>
      <c r="M30" s="29"/>
      <c r="T30" s="26"/>
      <c r="U30" s="7" t="s">
        <v>23</v>
      </c>
      <c r="V30" s="29"/>
      <c r="W30" s="29"/>
      <c r="X30" s="4"/>
      <c r="Y30" s="4"/>
      <c r="Z30" s="9"/>
      <c r="AA30" s="9"/>
      <c r="AB30" s="9"/>
      <c r="AC30" s="9"/>
      <c r="AD30" s="6"/>
    </row>
    <row r="31" spans="1:30" ht="15.75" customHeight="1" x14ac:dyDescent="0.2">
      <c r="B31" s="29"/>
      <c r="C31" s="29"/>
      <c r="F31" s="11" t="s">
        <v>13</v>
      </c>
      <c r="G31" s="11" t="s">
        <v>14</v>
      </c>
      <c r="H31" s="11" t="s">
        <v>5</v>
      </c>
      <c r="I31" s="11" t="s">
        <v>6</v>
      </c>
      <c r="J31" s="26"/>
      <c r="L31" s="29"/>
      <c r="M31" s="29"/>
      <c r="P31" s="11" t="s">
        <v>13</v>
      </c>
      <c r="Q31" s="11" t="s">
        <v>14</v>
      </c>
      <c r="R31" s="11" t="s">
        <v>5</v>
      </c>
      <c r="S31" s="11" t="s">
        <v>6</v>
      </c>
      <c r="T31" s="26"/>
      <c r="U31" s="4"/>
      <c r="V31" s="29"/>
      <c r="W31" s="29"/>
      <c r="X31" s="4"/>
      <c r="Y31" s="14"/>
      <c r="Z31" s="15" t="s">
        <v>13</v>
      </c>
      <c r="AA31" s="15" t="s">
        <v>14</v>
      </c>
      <c r="AB31" s="15" t="s">
        <v>5</v>
      </c>
      <c r="AC31" s="15" t="s">
        <v>6</v>
      </c>
      <c r="AD31" s="6"/>
    </row>
    <row r="32" spans="1:30" ht="15.75" customHeight="1" x14ac:dyDescent="0.2">
      <c r="B32" s="17" t="s">
        <v>15</v>
      </c>
      <c r="C32" s="17" t="s">
        <v>16</v>
      </c>
      <c r="F32" s="18" t="s">
        <v>17</v>
      </c>
      <c r="G32" s="21">
        <f>IFERROR(B33/(B33+C33),0)</f>
        <v>0.81481481481481477</v>
      </c>
      <c r="H32" s="21">
        <f>IFERROR(B33/(B33+B34),0)</f>
        <v>0.57894736842105265</v>
      </c>
      <c r="I32" s="21">
        <f>(B33+C34)/(B33+C33+B34+C34)</f>
        <v>0.61111111111111116</v>
      </c>
      <c r="J32" s="26"/>
      <c r="L32" s="17" t="s">
        <v>15</v>
      </c>
      <c r="M32" s="17" t="s">
        <v>16</v>
      </c>
      <c r="P32" s="18" t="s">
        <v>17</v>
      </c>
      <c r="Q32" s="21">
        <f>IFERROR(L33/(L33+M33),0)</f>
        <v>0.37037037037037035</v>
      </c>
      <c r="R32" s="21">
        <f>IFERROR(L33/(L33+L34),0)</f>
        <v>0.83333333333333337</v>
      </c>
      <c r="S32" s="21">
        <f>(L33+M34)/(L33+M33+L34+M34)</f>
        <v>0.64814814814814814</v>
      </c>
      <c r="T32" s="26"/>
      <c r="U32" s="23"/>
      <c r="V32" s="17" t="s">
        <v>15</v>
      </c>
      <c r="W32" s="17" t="s">
        <v>16</v>
      </c>
      <c r="X32" s="4"/>
      <c r="Y32" s="14"/>
      <c r="Z32" s="15" t="s">
        <v>17</v>
      </c>
      <c r="AA32" s="24">
        <f>IFERROR(V33/(V33+W33),0)</f>
        <v>1</v>
      </c>
      <c r="AB32" s="24">
        <f>IFERROR(V33/(V33+V34),0)</f>
        <v>0.5</v>
      </c>
      <c r="AC32" s="15">
        <f>(V33+W34)/(V33+W33+V34+W34)</f>
        <v>0.5</v>
      </c>
      <c r="AD32" s="6"/>
    </row>
    <row r="33" spans="1:30" ht="15.75" customHeight="1" x14ac:dyDescent="0.2">
      <c r="B33" s="25">
        <v>22</v>
      </c>
      <c r="C33" s="25">
        <v>5</v>
      </c>
      <c r="F33" s="11" t="s">
        <v>19</v>
      </c>
      <c r="G33" s="21">
        <f>IFERROR(C34/(B34+C34),0)</f>
        <v>0.40740740740740738</v>
      </c>
      <c r="H33" s="21">
        <f>IFERROR(C34/(C33+C34),0)</f>
        <v>0.6875</v>
      </c>
      <c r="J33" s="26"/>
      <c r="L33" s="25">
        <v>10</v>
      </c>
      <c r="M33" s="25">
        <v>17</v>
      </c>
      <c r="P33" s="11" t="s">
        <v>19</v>
      </c>
      <c r="Q33" s="21">
        <f>IFERROR(M34/(L34+M34),0)</f>
        <v>0.92592592592592593</v>
      </c>
      <c r="R33" s="21">
        <f>IFERROR(M34/(M33+M34),0)</f>
        <v>0.59523809523809523</v>
      </c>
      <c r="T33" s="26"/>
      <c r="U33" s="23"/>
      <c r="V33" s="25">
        <v>27</v>
      </c>
      <c r="W33" s="25">
        <v>0</v>
      </c>
      <c r="X33" s="4"/>
      <c r="Y33" s="27"/>
      <c r="Z33" s="15" t="s">
        <v>19</v>
      </c>
      <c r="AA33" s="24">
        <f>IFERROR(W34/(V34+W34),0)</f>
        <v>0</v>
      </c>
      <c r="AB33" s="24">
        <f>IFERROR(W34/(W33+W34),0)</f>
        <v>0</v>
      </c>
      <c r="AC33" s="4"/>
      <c r="AD33" s="6"/>
    </row>
    <row r="34" spans="1:30" ht="15.75" customHeight="1" x14ac:dyDescent="0.2">
      <c r="B34" s="25">
        <v>16</v>
      </c>
      <c r="C34" s="25">
        <v>11</v>
      </c>
      <c r="E34" s="28" t="s">
        <v>20</v>
      </c>
      <c r="F34" s="21"/>
      <c r="G34" s="21">
        <f t="shared" ref="G34:H34" si="9">AVERAGE(G32:G33)</f>
        <v>0.61111111111111105</v>
      </c>
      <c r="H34" s="21">
        <f t="shared" si="9"/>
        <v>0.63322368421052633</v>
      </c>
      <c r="J34" s="26"/>
      <c r="L34" s="25">
        <v>2</v>
      </c>
      <c r="M34" s="25">
        <v>25</v>
      </c>
      <c r="O34" s="28" t="s">
        <v>20</v>
      </c>
      <c r="P34" s="21"/>
      <c r="Q34" s="21">
        <f t="shared" ref="Q34:R34" si="10">AVERAGE(Q32:Q33)</f>
        <v>0.64814814814814814</v>
      </c>
      <c r="R34" s="21">
        <f t="shared" si="10"/>
        <v>0.7142857142857143</v>
      </c>
      <c r="T34" s="26"/>
      <c r="U34" s="23"/>
      <c r="V34" s="25">
        <v>27</v>
      </c>
      <c r="W34" s="25">
        <v>0</v>
      </c>
      <c r="X34" s="14"/>
      <c r="Y34" s="24" t="s">
        <v>20</v>
      </c>
      <c r="Z34" s="27"/>
      <c r="AA34" s="24">
        <f t="shared" ref="AA34:AB34" si="11">AVERAGE(AA32:AA33)</f>
        <v>0.5</v>
      </c>
      <c r="AB34" s="24">
        <f t="shared" si="11"/>
        <v>0.25</v>
      </c>
      <c r="AC34" s="4"/>
      <c r="AD34" s="6"/>
    </row>
    <row r="35" spans="1:30" ht="15.75" customHeight="1" x14ac:dyDescent="0.2">
      <c r="B35" s="29"/>
      <c r="C35" s="29"/>
      <c r="J35" s="26"/>
      <c r="L35" s="29"/>
      <c r="M35" s="29"/>
      <c r="T35" s="26"/>
      <c r="U35" s="4"/>
      <c r="V35" s="29"/>
      <c r="W35" s="29"/>
      <c r="X35" s="4"/>
      <c r="Y35" s="4"/>
      <c r="Z35" s="4"/>
      <c r="AA35" s="4"/>
      <c r="AB35" s="4"/>
      <c r="AC35" s="4"/>
      <c r="AD35" s="6"/>
    </row>
    <row r="36" spans="1:30" ht="15.75" customHeight="1" x14ac:dyDescent="0.2">
      <c r="A36" s="7" t="s">
        <v>24</v>
      </c>
      <c r="B36" s="29"/>
      <c r="C36" s="29"/>
      <c r="J36" s="26"/>
      <c r="K36" s="7" t="s">
        <v>24</v>
      </c>
      <c r="L36" s="29"/>
      <c r="M36" s="29"/>
      <c r="T36" s="26"/>
      <c r="U36" s="7" t="s">
        <v>24</v>
      </c>
      <c r="V36" s="29"/>
      <c r="W36" s="29"/>
      <c r="X36" s="4"/>
      <c r="Y36" s="4"/>
      <c r="Z36" s="9"/>
      <c r="AA36" s="9"/>
      <c r="AB36" s="9"/>
      <c r="AC36" s="9"/>
      <c r="AD36" s="6"/>
    </row>
    <row r="37" spans="1:30" ht="15.75" customHeight="1" x14ac:dyDescent="0.2">
      <c r="B37" s="29"/>
      <c r="C37" s="29"/>
      <c r="F37" s="11" t="s">
        <v>13</v>
      </c>
      <c r="G37" s="11" t="s">
        <v>14</v>
      </c>
      <c r="H37" s="11" t="s">
        <v>5</v>
      </c>
      <c r="I37" s="11" t="s">
        <v>6</v>
      </c>
      <c r="J37" s="26"/>
      <c r="L37" s="29"/>
      <c r="M37" s="29"/>
      <c r="P37" s="11" t="s">
        <v>13</v>
      </c>
      <c r="Q37" s="11" t="s">
        <v>14</v>
      </c>
      <c r="R37" s="11" t="s">
        <v>5</v>
      </c>
      <c r="S37" s="11" t="s">
        <v>6</v>
      </c>
      <c r="T37" s="26"/>
      <c r="U37" s="4"/>
      <c r="V37" s="29"/>
      <c r="W37" s="29"/>
      <c r="X37" s="4"/>
      <c r="Y37" s="14"/>
      <c r="Z37" s="15" t="s">
        <v>13</v>
      </c>
      <c r="AA37" s="15" t="s">
        <v>14</v>
      </c>
      <c r="AB37" s="15" t="s">
        <v>5</v>
      </c>
      <c r="AC37" s="15" t="s">
        <v>6</v>
      </c>
      <c r="AD37" s="6"/>
    </row>
    <row r="38" spans="1:30" ht="15.75" customHeight="1" x14ac:dyDescent="0.2">
      <c r="B38" s="17" t="s">
        <v>15</v>
      </c>
      <c r="C38" s="17" t="s">
        <v>16</v>
      </c>
      <c r="F38" s="18" t="s">
        <v>17</v>
      </c>
      <c r="G38" s="21">
        <f>IFERROR(B39/(B39+C39),0)</f>
        <v>0.7407407407407407</v>
      </c>
      <c r="H38" s="21">
        <f>IFERROR(B39/(B39+B40),0)</f>
        <v>0.7142857142857143</v>
      </c>
      <c r="I38" s="21">
        <f>(B39+C40)/(B39+C39+B40+C40)</f>
        <v>0.72222222222222221</v>
      </c>
      <c r="J38" s="26"/>
      <c r="L38" s="17" t="s">
        <v>15</v>
      </c>
      <c r="M38" s="17" t="s">
        <v>16</v>
      </c>
      <c r="P38" s="18" t="s">
        <v>17</v>
      </c>
      <c r="Q38" s="21">
        <f>IFERROR(L39/(L39+M39),0)</f>
        <v>0.88888888888888884</v>
      </c>
      <c r="R38" s="21">
        <f>IFERROR(L39/(L39+L40),0)</f>
        <v>0.53333333333333333</v>
      </c>
      <c r="S38" s="21">
        <f>(L39+M40)/(L39+M39+L40+M40)</f>
        <v>0.55555555555555558</v>
      </c>
      <c r="T38" s="26"/>
      <c r="U38" s="23"/>
      <c r="V38" s="17" t="s">
        <v>15</v>
      </c>
      <c r="W38" s="17" t="s">
        <v>16</v>
      </c>
      <c r="X38" s="4"/>
      <c r="Y38" s="14"/>
      <c r="Z38" s="15" t="s">
        <v>17</v>
      </c>
      <c r="AA38" s="24">
        <f>IFERROR(V39/(V39+W39),0)</f>
        <v>0.85185185185185186</v>
      </c>
      <c r="AB38" s="24">
        <f>IFERROR(V39/(V39+V40),0)</f>
        <v>0.60526315789473684</v>
      </c>
      <c r="AC38" s="15">
        <f>(V39+W40)/(V39+W39+V40+W40)</f>
        <v>0.64814814814814814</v>
      </c>
      <c r="AD38" s="6"/>
    </row>
    <row r="39" spans="1:30" ht="15.75" customHeight="1" x14ac:dyDescent="0.2">
      <c r="B39" s="25">
        <v>20</v>
      </c>
      <c r="C39" s="25">
        <v>7</v>
      </c>
      <c r="F39" s="11" t="s">
        <v>19</v>
      </c>
      <c r="G39" s="21">
        <f>IFERROR(C40/(B40+C40),0)</f>
        <v>0.70370370370370372</v>
      </c>
      <c r="H39" s="21">
        <f>IFERROR(C40/(C39+C40),0)</f>
        <v>0.73076923076923073</v>
      </c>
      <c r="J39" s="26"/>
      <c r="L39" s="25">
        <v>24</v>
      </c>
      <c r="M39" s="25">
        <v>3</v>
      </c>
      <c r="P39" s="11" t="s">
        <v>19</v>
      </c>
      <c r="Q39" s="21">
        <f>IFERROR(M40/(L40+M40),0)</f>
        <v>0.22222222222222221</v>
      </c>
      <c r="R39" s="21">
        <f>IFERROR(M40/(M39+M40),0)</f>
        <v>0.66666666666666663</v>
      </c>
      <c r="T39" s="26"/>
      <c r="U39" s="23"/>
      <c r="V39" s="25">
        <v>23</v>
      </c>
      <c r="W39" s="25">
        <v>4</v>
      </c>
      <c r="X39" s="4"/>
      <c r="Y39" s="27"/>
      <c r="Z39" s="15" t="s">
        <v>19</v>
      </c>
      <c r="AA39" s="24">
        <f>IFERROR(W40/(V40+W40),0)</f>
        <v>0.44444444444444442</v>
      </c>
      <c r="AB39" s="24">
        <f>IFERROR(W40/(W39+W40),0)</f>
        <v>0.75</v>
      </c>
      <c r="AC39" s="4"/>
      <c r="AD39" s="6"/>
    </row>
    <row r="40" spans="1:30" ht="15.75" customHeight="1" x14ac:dyDescent="0.2">
      <c r="B40" s="25">
        <v>8</v>
      </c>
      <c r="C40" s="25">
        <v>19</v>
      </c>
      <c r="E40" s="28" t="s">
        <v>20</v>
      </c>
      <c r="F40" s="21"/>
      <c r="G40" s="21">
        <f t="shared" ref="G40:H40" si="12">AVERAGE(G38:G39)</f>
        <v>0.72222222222222221</v>
      </c>
      <c r="H40" s="21">
        <f t="shared" si="12"/>
        <v>0.72252747252747251</v>
      </c>
      <c r="J40" s="26"/>
      <c r="L40" s="25">
        <v>21</v>
      </c>
      <c r="M40" s="25">
        <v>6</v>
      </c>
      <c r="O40" s="28" t="s">
        <v>20</v>
      </c>
      <c r="P40" s="21"/>
      <c r="Q40" s="21">
        <f t="shared" ref="Q40:R40" si="13">AVERAGE(Q38:Q39)</f>
        <v>0.55555555555555558</v>
      </c>
      <c r="R40" s="21">
        <f t="shared" si="13"/>
        <v>0.6</v>
      </c>
      <c r="T40" s="26"/>
      <c r="U40" s="23"/>
      <c r="V40" s="25">
        <v>15</v>
      </c>
      <c r="W40" s="25">
        <v>12</v>
      </c>
      <c r="X40" s="14"/>
      <c r="Y40" s="24" t="s">
        <v>20</v>
      </c>
      <c r="Z40" s="27"/>
      <c r="AA40" s="24">
        <f t="shared" ref="AA40:AB40" si="14">AVERAGE(AA38:AA39)</f>
        <v>0.64814814814814814</v>
      </c>
      <c r="AB40" s="24">
        <f t="shared" si="14"/>
        <v>0.67763157894736836</v>
      </c>
      <c r="AC40" s="4"/>
      <c r="AD40" s="6"/>
    </row>
    <row r="41" spans="1:30" ht="15.75" customHeight="1" x14ac:dyDescent="0.2">
      <c r="B41" s="29"/>
      <c r="C41" s="29"/>
      <c r="J41" s="26"/>
      <c r="L41" s="29"/>
      <c r="M41" s="29"/>
      <c r="T41" s="26"/>
      <c r="U41" s="4"/>
      <c r="V41" s="29"/>
      <c r="W41" s="29"/>
      <c r="X41" s="4"/>
      <c r="Y41" s="4"/>
      <c r="Z41" s="4"/>
      <c r="AA41" s="4"/>
      <c r="AB41" s="4"/>
      <c r="AC41" s="4"/>
      <c r="AD41" s="6"/>
    </row>
    <row r="42" spans="1:30" ht="15.75" customHeight="1" x14ac:dyDescent="0.2">
      <c r="A42" s="7" t="s">
        <v>25</v>
      </c>
      <c r="B42" s="29"/>
      <c r="C42" s="29"/>
      <c r="J42" s="26"/>
      <c r="K42" s="7" t="s">
        <v>25</v>
      </c>
      <c r="L42" s="29"/>
      <c r="M42" s="29"/>
      <c r="T42" s="26"/>
      <c r="U42" s="7" t="s">
        <v>25</v>
      </c>
      <c r="V42" s="29"/>
      <c r="W42" s="29"/>
      <c r="X42" s="4"/>
      <c r="Y42" s="4"/>
      <c r="Z42" s="9"/>
      <c r="AA42" s="9"/>
      <c r="AB42" s="9"/>
      <c r="AC42" s="9"/>
      <c r="AD42" s="6"/>
    </row>
    <row r="43" spans="1:30" ht="15.75" customHeight="1" x14ac:dyDescent="0.2">
      <c r="B43" s="29"/>
      <c r="C43" s="29"/>
      <c r="F43" s="11" t="s">
        <v>13</v>
      </c>
      <c r="G43" s="11" t="s">
        <v>14</v>
      </c>
      <c r="H43" s="11" t="s">
        <v>5</v>
      </c>
      <c r="I43" s="11" t="s">
        <v>6</v>
      </c>
      <c r="J43" s="26"/>
      <c r="L43" s="29"/>
      <c r="M43" s="29"/>
      <c r="P43" s="11" t="s">
        <v>13</v>
      </c>
      <c r="Q43" s="11" t="s">
        <v>14</v>
      </c>
      <c r="R43" s="11" t="s">
        <v>5</v>
      </c>
      <c r="S43" s="11" t="s">
        <v>6</v>
      </c>
      <c r="T43" s="26"/>
      <c r="U43" s="4"/>
      <c r="V43" s="29"/>
      <c r="W43" s="29"/>
      <c r="X43" s="4"/>
      <c r="Y43" s="14"/>
      <c r="Z43" s="15" t="s">
        <v>13</v>
      </c>
      <c r="AA43" s="15" t="s">
        <v>14</v>
      </c>
      <c r="AB43" s="15" t="s">
        <v>5</v>
      </c>
      <c r="AC43" s="15" t="s">
        <v>6</v>
      </c>
      <c r="AD43" s="6"/>
    </row>
    <row r="44" spans="1:30" ht="15.75" customHeight="1" x14ac:dyDescent="0.2">
      <c r="B44" s="17" t="s">
        <v>15</v>
      </c>
      <c r="C44" s="17" t="s">
        <v>16</v>
      </c>
      <c r="F44" s="18" t="s">
        <v>17</v>
      </c>
      <c r="G44" s="21">
        <f>IFERROR(B45/(B45+C45),0)</f>
        <v>0.77777777777777779</v>
      </c>
      <c r="H44" s="21">
        <f>IFERROR(B45/(B45+B46),0)</f>
        <v>0.58333333333333337</v>
      </c>
      <c r="I44" s="21">
        <f>(B45+C46)/(B45+C45+B46+C46)</f>
        <v>0.61111111111111116</v>
      </c>
      <c r="J44" s="26"/>
      <c r="L44" s="17" t="s">
        <v>15</v>
      </c>
      <c r="M44" s="17" t="s">
        <v>16</v>
      </c>
      <c r="P44" s="18" t="s">
        <v>17</v>
      </c>
      <c r="Q44" s="21">
        <f>IFERROR(L45/(L45+M45),0)</f>
        <v>0.81481481481481477</v>
      </c>
      <c r="R44" s="21">
        <f>IFERROR(L45/(L45+L46),0)</f>
        <v>0.6470588235294118</v>
      </c>
      <c r="S44" s="21">
        <f>(L45+M46)/(L45+M45+L46+M46)</f>
        <v>0.68518518518518523</v>
      </c>
      <c r="T44" s="26"/>
      <c r="U44" s="23"/>
      <c r="V44" s="17" t="s">
        <v>15</v>
      </c>
      <c r="W44" s="17" t="s">
        <v>16</v>
      </c>
      <c r="X44" s="4"/>
      <c r="Y44" s="14"/>
      <c r="Z44" s="15" t="s">
        <v>17</v>
      </c>
      <c r="AA44" s="24">
        <f>IFERROR(V45/(V45+W45),0)</f>
        <v>0.14814814814814814</v>
      </c>
      <c r="AB44" s="24">
        <f>IFERROR(V45/(V45+V46),0)</f>
        <v>0.8</v>
      </c>
      <c r="AC44" s="15">
        <f>(V45+W46)/(V45+W45+V46+W46)</f>
        <v>0.55555555555555558</v>
      </c>
      <c r="AD44" s="6"/>
    </row>
    <row r="45" spans="1:30" ht="15.75" customHeight="1" x14ac:dyDescent="0.2">
      <c r="B45" s="25">
        <v>21</v>
      </c>
      <c r="C45" s="25">
        <v>6</v>
      </c>
      <c r="F45" s="11" t="s">
        <v>19</v>
      </c>
      <c r="G45" s="21">
        <f>IFERROR(C46/(B46+C46),0)</f>
        <v>0.44444444444444442</v>
      </c>
      <c r="H45" s="21">
        <f>IFERROR(C46/(C45+C46),0)</f>
        <v>0.66666666666666663</v>
      </c>
      <c r="J45" s="26"/>
      <c r="L45" s="25">
        <v>22</v>
      </c>
      <c r="M45" s="25">
        <v>5</v>
      </c>
      <c r="P45" s="11" t="s">
        <v>19</v>
      </c>
      <c r="Q45" s="21">
        <f>IFERROR(M46/(L46+M46),0)</f>
        <v>0.55555555555555558</v>
      </c>
      <c r="R45" s="21">
        <f>IFERROR(M46/(M45+M46),0)</f>
        <v>0.75</v>
      </c>
      <c r="T45" s="26"/>
      <c r="U45" s="23"/>
      <c r="V45" s="25">
        <v>4</v>
      </c>
      <c r="W45" s="25">
        <v>23</v>
      </c>
      <c r="X45" s="4"/>
      <c r="Y45" s="27"/>
      <c r="Z45" s="15" t="s">
        <v>19</v>
      </c>
      <c r="AA45" s="24">
        <f>IFERROR(W46/(V46+W46),0)</f>
        <v>0.96296296296296291</v>
      </c>
      <c r="AB45" s="24">
        <f>IFERROR(W46/(W45+W46),0)</f>
        <v>0.53061224489795922</v>
      </c>
      <c r="AC45" s="4"/>
      <c r="AD45" s="6"/>
    </row>
    <row r="46" spans="1:30" ht="15.75" customHeight="1" x14ac:dyDescent="0.2">
      <c r="B46" s="25">
        <v>15</v>
      </c>
      <c r="C46" s="25">
        <v>12</v>
      </c>
      <c r="E46" s="28" t="s">
        <v>20</v>
      </c>
      <c r="F46" s="21"/>
      <c r="G46" s="21">
        <f t="shared" ref="G46:H46" si="15">AVERAGE(G44:G45)</f>
        <v>0.61111111111111116</v>
      </c>
      <c r="H46" s="21">
        <f t="shared" si="15"/>
        <v>0.625</v>
      </c>
      <c r="J46" s="26"/>
      <c r="L46" s="25">
        <v>12</v>
      </c>
      <c r="M46" s="25">
        <v>15</v>
      </c>
      <c r="O46" s="28" t="s">
        <v>20</v>
      </c>
      <c r="P46" s="21"/>
      <c r="Q46" s="21">
        <f t="shared" ref="Q46:R46" si="16">AVERAGE(Q44:Q45)</f>
        <v>0.68518518518518512</v>
      </c>
      <c r="R46" s="21">
        <f t="shared" si="16"/>
        <v>0.69852941176470584</v>
      </c>
      <c r="T46" s="26"/>
      <c r="U46" s="23"/>
      <c r="V46" s="25">
        <v>1</v>
      </c>
      <c r="W46" s="25">
        <v>26</v>
      </c>
      <c r="X46" s="14"/>
      <c r="Y46" s="24" t="s">
        <v>20</v>
      </c>
      <c r="Z46" s="27"/>
      <c r="AA46" s="24">
        <f t="shared" ref="AA46:AB46" si="17">AVERAGE(AA44:AA45)</f>
        <v>0.55555555555555558</v>
      </c>
      <c r="AB46" s="24">
        <f t="shared" si="17"/>
        <v>0.66530612244897958</v>
      </c>
      <c r="AC46" s="4"/>
      <c r="AD46" s="6"/>
    </row>
    <row r="47" spans="1:30" ht="15.75" customHeight="1" x14ac:dyDescent="0.2">
      <c r="B47" s="29"/>
      <c r="C47" s="29"/>
      <c r="J47" s="26"/>
      <c r="L47" s="29"/>
      <c r="M47" s="29"/>
      <c r="T47" s="26"/>
      <c r="U47" s="4"/>
      <c r="V47" s="29"/>
      <c r="W47" s="29"/>
      <c r="X47" s="4"/>
      <c r="Y47" s="4"/>
      <c r="Z47" s="4"/>
      <c r="AA47" s="4"/>
      <c r="AB47" s="4"/>
      <c r="AC47" s="4"/>
      <c r="AD47" s="6"/>
    </row>
    <row r="48" spans="1:30" ht="15.75" customHeight="1" x14ac:dyDescent="0.2">
      <c r="A48" s="7" t="s">
        <v>26</v>
      </c>
      <c r="B48" s="29"/>
      <c r="C48" s="29"/>
      <c r="J48" s="26"/>
      <c r="K48" s="7" t="s">
        <v>26</v>
      </c>
      <c r="L48" s="29"/>
      <c r="M48" s="29"/>
      <c r="T48" s="26"/>
      <c r="U48" s="7" t="s">
        <v>26</v>
      </c>
      <c r="V48" s="29"/>
      <c r="W48" s="29"/>
      <c r="X48" s="4"/>
      <c r="Y48" s="4"/>
      <c r="Z48" s="9"/>
      <c r="AA48" s="9"/>
      <c r="AB48" s="9"/>
      <c r="AC48" s="9"/>
      <c r="AD48" s="6"/>
    </row>
    <row r="49" spans="1:30" ht="15.75" customHeight="1" x14ac:dyDescent="0.2">
      <c r="B49" s="29"/>
      <c r="C49" s="29"/>
      <c r="F49" s="11" t="s">
        <v>13</v>
      </c>
      <c r="G49" s="11" t="s">
        <v>14</v>
      </c>
      <c r="H49" s="11" t="s">
        <v>5</v>
      </c>
      <c r="I49" s="11" t="s">
        <v>6</v>
      </c>
      <c r="J49" s="26"/>
      <c r="L49" s="29"/>
      <c r="M49" s="29"/>
      <c r="P49" s="11" t="s">
        <v>13</v>
      </c>
      <c r="Q49" s="11" t="s">
        <v>14</v>
      </c>
      <c r="R49" s="11" t="s">
        <v>5</v>
      </c>
      <c r="S49" s="11" t="s">
        <v>6</v>
      </c>
      <c r="T49" s="26"/>
      <c r="U49" s="4"/>
      <c r="V49" s="29"/>
      <c r="W49" s="29"/>
      <c r="X49" s="4"/>
      <c r="Y49" s="14"/>
      <c r="Z49" s="15" t="s">
        <v>13</v>
      </c>
      <c r="AA49" s="15" t="s">
        <v>14</v>
      </c>
      <c r="AB49" s="15" t="s">
        <v>5</v>
      </c>
      <c r="AC49" s="15" t="s">
        <v>6</v>
      </c>
      <c r="AD49" s="6"/>
    </row>
    <row r="50" spans="1:30" ht="15.75" customHeight="1" x14ac:dyDescent="0.2">
      <c r="B50" s="17" t="s">
        <v>15</v>
      </c>
      <c r="C50" s="17" t="s">
        <v>16</v>
      </c>
      <c r="F50" s="18" t="s">
        <v>17</v>
      </c>
      <c r="G50" s="21">
        <f>IFERROR(B51/(B51+C51),0)</f>
        <v>0.55555555555555558</v>
      </c>
      <c r="H50" s="21">
        <f>IFERROR(B51/(B51+B52),0)</f>
        <v>0.68181818181818177</v>
      </c>
      <c r="I50" s="21">
        <f>(B51+C52)/(B51+C51+B52+C52)</f>
        <v>0.64814814814814814</v>
      </c>
      <c r="J50" s="26"/>
      <c r="L50" s="17" t="s">
        <v>15</v>
      </c>
      <c r="M50" s="17" t="s">
        <v>16</v>
      </c>
      <c r="P50" s="18" t="s">
        <v>17</v>
      </c>
      <c r="Q50" s="21">
        <f>IFERROR(L51/(L51+M51),0)</f>
        <v>0.66666666666666663</v>
      </c>
      <c r="R50" s="21">
        <f>IFERROR(L51/(L51+L52),0)</f>
        <v>0.6428571428571429</v>
      </c>
      <c r="S50" s="21">
        <f>(L51+M52)/(L51+M51+L52+M52)</f>
        <v>0.64814814814814814</v>
      </c>
      <c r="T50" s="26"/>
      <c r="U50" s="23"/>
      <c r="V50" s="17" t="s">
        <v>15</v>
      </c>
      <c r="W50" s="17" t="s">
        <v>16</v>
      </c>
      <c r="X50" s="4"/>
      <c r="Y50" s="14"/>
      <c r="Z50" s="15" t="s">
        <v>17</v>
      </c>
      <c r="AA50" s="24">
        <f>IFERROR(V51/(V51+W51),0)</f>
        <v>0.48148148148148145</v>
      </c>
      <c r="AB50" s="24">
        <f>IFERROR(V51/(V51+V52),0)</f>
        <v>0.65</v>
      </c>
      <c r="AC50" s="15">
        <f>(V51+W52)/(V51+W51+V52+W52)</f>
        <v>0.61111111111111116</v>
      </c>
      <c r="AD50" s="6"/>
    </row>
    <row r="51" spans="1:30" ht="15.75" customHeight="1" x14ac:dyDescent="0.2">
      <c r="B51" s="25">
        <v>15</v>
      </c>
      <c r="C51" s="25">
        <v>12</v>
      </c>
      <c r="F51" s="11" t="s">
        <v>19</v>
      </c>
      <c r="G51" s="21">
        <f>IFERROR(C52/(B52+C52),0)</f>
        <v>0.7407407407407407</v>
      </c>
      <c r="H51" s="21">
        <f>IFERROR(C52/(C51+C52),0)</f>
        <v>0.625</v>
      </c>
      <c r="J51" s="26"/>
      <c r="L51" s="25">
        <v>18</v>
      </c>
      <c r="M51" s="25">
        <v>9</v>
      </c>
      <c r="P51" s="11" t="s">
        <v>19</v>
      </c>
      <c r="Q51" s="21">
        <f>IFERROR(M52/(L52+M52),0)</f>
        <v>0.62962962962962965</v>
      </c>
      <c r="R51" s="21">
        <f>IFERROR(M52/(M51+M52),0)</f>
        <v>0.65384615384615385</v>
      </c>
      <c r="T51" s="26"/>
      <c r="U51" s="23"/>
      <c r="V51" s="25">
        <v>13</v>
      </c>
      <c r="W51" s="25">
        <v>14</v>
      </c>
      <c r="X51" s="4"/>
      <c r="Y51" s="27"/>
      <c r="Z51" s="15" t="s">
        <v>19</v>
      </c>
      <c r="AA51" s="24">
        <f>IFERROR(W52/(V52+W52),0)</f>
        <v>0.7407407407407407</v>
      </c>
      <c r="AB51" s="24">
        <f>IFERROR(W52/(W51+W52),0)</f>
        <v>0.58823529411764708</v>
      </c>
      <c r="AC51" s="4"/>
      <c r="AD51" s="6"/>
    </row>
    <row r="52" spans="1:30" ht="15.75" customHeight="1" x14ac:dyDescent="0.2">
      <c r="B52" s="25">
        <v>7</v>
      </c>
      <c r="C52" s="25">
        <v>20</v>
      </c>
      <c r="E52" s="28" t="s">
        <v>20</v>
      </c>
      <c r="F52" s="21"/>
      <c r="G52" s="21">
        <f t="shared" ref="G52:H52" si="18">AVERAGE(G50:G51)</f>
        <v>0.64814814814814814</v>
      </c>
      <c r="H52" s="21">
        <f t="shared" si="18"/>
        <v>0.65340909090909083</v>
      </c>
      <c r="J52" s="26"/>
      <c r="L52" s="25">
        <v>10</v>
      </c>
      <c r="M52" s="25">
        <v>17</v>
      </c>
      <c r="O52" s="28" t="s">
        <v>20</v>
      </c>
      <c r="P52" s="21"/>
      <c r="Q52" s="21">
        <f t="shared" ref="Q52:R52" si="19">AVERAGE(Q50:Q51)</f>
        <v>0.64814814814814814</v>
      </c>
      <c r="R52" s="21">
        <f t="shared" si="19"/>
        <v>0.64835164835164838</v>
      </c>
      <c r="T52" s="26"/>
      <c r="U52" s="23"/>
      <c r="V52" s="25">
        <v>7</v>
      </c>
      <c r="W52" s="25">
        <v>20</v>
      </c>
      <c r="X52" s="14"/>
      <c r="Y52" s="24" t="s">
        <v>20</v>
      </c>
      <c r="Z52" s="27"/>
      <c r="AA52" s="24">
        <f t="shared" ref="AA52:AB52" si="20">AVERAGE(AA50:AA51)</f>
        <v>0.61111111111111105</v>
      </c>
      <c r="AB52" s="24">
        <f t="shared" si="20"/>
        <v>0.61911764705882355</v>
      </c>
      <c r="AC52" s="4"/>
      <c r="AD52" s="6"/>
    </row>
    <row r="53" spans="1:30" ht="15.75" customHeight="1" x14ac:dyDescent="0.2">
      <c r="B53" s="29"/>
      <c r="C53" s="29"/>
      <c r="E53" s="4"/>
      <c r="F53" s="4"/>
      <c r="G53" s="4"/>
      <c r="H53" s="4"/>
      <c r="I53" s="4"/>
      <c r="J53" s="26"/>
      <c r="L53" s="29"/>
      <c r="M53" s="29"/>
      <c r="O53" s="4"/>
      <c r="P53" s="4"/>
      <c r="Q53" s="4"/>
      <c r="R53" s="4"/>
      <c r="S53" s="4"/>
      <c r="T53" s="26"/>
      <c r="U53" s="4"/>
      <c r="V53" s="29"/>
      <c r="W53" s="29"/>
      <c r="X53" s="4"/>
      <c r="Y53" s="4"/>
      <c r="Z53" s="4"/>
      <c r="AA53" s="4"/>
      <c r="AB53" s="4"/>
      <c r="AC53" s="4"/>
      <c r="AD53" s="6"/>
    </row>
    <row r="54" spans="1:30" ht="15.75" customHeight="1" x14ac:dyDescent="0.2">
      <c r="A54" s="7" t="s">
        <v>27</v>
      </c>
      <c r="B54" s="29"/>
      <c r="C54" s="29"/>
      <c r="E54" s="4"/>
      <c r="F54" s="4"/>
      <c r="G54" s="4"/>
      <c r="H54" s="4"/>
      <c r="I54" s="4"/>
      <c r="J54" s="26"/>
      <c r="K54" s="7" t="s">
        <v>27</v>
      </c>
      <c r="L54" s="29"/>
      <c r="M54" s="29"/>
      <c r="O54" s="4"/>
      <c r="P54" s="4"/>
      <c r="Q54" s="4"/>
      <c r="R54" s="4"/>
      <c r="S54" s="4"/>
      <c r="T54" s="26"/>
      <c r="U54" s="7" t="s">
        <v>27</v>
      </c>
      <c r="V54" s="29"/>
      <c r="W54" s="29"/>
      <c r="X54" s="4"/>
      <c r="Y54" s="4"/>
      <c r="Z54" s="9"/>
      <c r="AA54" s="9"/>
      <c r="AB54" s="9"/>
      <c r="AC54" s="9"/>
      <c r="AD54" s="6"/>
    </row>
    <row r="55" spans="1:30" ht="15.75" customHeight="1" x14ac:dyDescent="0.2">
      <c r="B55" s="29"/>
      <c r="C55" s="29"/>
      <c r="F55" s="11" t="s">
        <v>13</v>
      </c>
      <c r="G55" s="11" t="s">
        <v>14</v>
      </c>
      <c r="H55" s="11" t="s">
        <v>5</v>
      </c>
      <c r="I55" s="11" t="s">
        <v>6</v>
      </c>
      <c r="J55" s="26"/>
      <c r="L55" s="29"/>
      <c r="M55" s="29"/>
      <c r="P55" s="11" t="s">
        <v>13</v>
      </c>
      <c r="Q55" s="11" t="s">
        <v>14</v>
      </c>
      <c r="R55" s="11" t="s">
        <v>5</v>
      </c>
      <c r="S55" s="11" t="s">
        <v>6</v>
      </c>
      <c r="T55" s="26"/>
      <c r="U55" s="4"/>
      <c r="V55" s="29"/>
      <c r="W55" s="29"/>
      <c r="X55" s="4"/>
      <c r="Y55" s="14"/>
      <c r="Z55" s="15" t="s">
        <v>13</v>
      </c>
      <c r="AA55" s="15" t="s">
        <v>14</v>
      </c>
      <c r="AB55" s="15" t="s">
        <v>5</v>
      </c>
      <c r="AC55" s="15" t="s">
        <v>6</v>
      </c>
      <c r="AD55" s="6"/>
    </row>
    <row r="56" spans="1:30" ht="15.75" customHeight="1" x14ac:dyDescent="0.2">
      <c r="B56" s="17" t="s">
        <v>15</v>
      </c>
      <c r="C56" s="17" t="s">
        <v>16</v>
      </c>
      <c r="F56" s="18" t="s">
        <v>17</v>
      </c>
      <c r="G56" s="21">
        <f>IFERROR(B57/(B57+C57),0)</f>
        <v>0.88888888888888884</v>
      </c>
      <c r="H56" s="21">
        <f>IFERROR(B57/(B57+B58),0)</f>
        <v>0.53333333333333333</v>
      </c>
      <c r="I56" s="21">
        <f>(B57+C58)/(B57+C57+B58+C58)</f>
        <v>0.55555555555555558</v>
      </c>
      <c r="J56" s="26"/>
      <c r="L56" s="17" t="s">
        <v>15</v>
      </c>
      <c r="M56" s="17" t="s">
        <v>16</v>
      </c>
      <c r="P56" s="18" t="s">
        <v>17</v>
      </c>
      <c r="Q56" s="21">
        <f>IFERROR(L57/(L57+M57),0)</f>
        <v>0.92592592592592593</v>
      </c>
      <c r="R56" s="21">
        <f>IFERROR(L57/(L57+L58),0)</f>
        <v>0.55555555555555558</v>
      </c>
      <c r="S56" s="21">
        <f>(L57+M58)/(L57+M57+L58+M58)</f>
        <v>0.59259259259259256</v>
      </c>
      <c r="T56" s="26"/>
      <c r="U56" s="23"/>
      <c r="V56" s="17" t="s">
        <v>15</v>
      </c>
      <c r="W56" s="17" t="s">
        <v>16</v>
      </c>
      <c r="X56" s="4"/>
      <c r="Y56" s="14"/>
      <c r="Z56" s="15" t="s">
        <v>17</v>
      </c>
      <c r="AA56" s="24">
        <f>IFERROR(V57/(V57+W57),0)</f>
        <v>0.92592592592592593</v>
      </c>
      <c r="AB56" s="24">
        <f>IFERROR(V57/(V57+V58),0)</f>
        <v>0.54347826086956519</v>
      </c>
      <c r="AC56" s="15">
        <f>(V57+W58)/(V57+W57+V58+W58)</f>
        <v>0.57407407407407407</v>
      </c>
      <c r="AD56" s="6"/>
    </row>
    <row r="57" spans="1:30" ht="15.75" customHeight="1" x14ac:dyDescent="0.2">
      <c r="B57" s="25">
        <v>24</v>
      </c>
      <c r="C57" s="25">
        <v>3</v>
      </c>
      <c r="F57" s="11" t="s">
        <v>19</v>
      </c>
      <c r="G57" s="21">
        <f>IFERROR(C58/(B58+C58),0)</f>
        <v>0.22222222222222221</v>
      </c>
      <c r="H57" s="21">
        <f>IFERROR(C58/(C57+C58),0)</f>
        <v>0.66666666666666663</v>
      </c>
      <c r="J57" s="26"/>
      <c r="L57" s="25">
        <v>25</v>
      </c>
      <c r="M57" s="25">
        <v>2</v>
      </c>
      <c r="P57" s="11" t="s">
        <v>19</v>
      </c>
      <c r="Q57" s="21">
        <f>IFERROR(M58/(L58+M58),0)</f>
        <v>0.25925925925925924</v>
      </c>
      <c r="R57" s="21">
        <f>IFERROR(M58/(M57+M58),0)</f>
        <v>0.77777777777777779</v>
      </c>
      <c r="T57" s="26"/>
      <c r="U57" s="23"/>
      <c r="V57" s="25">
        <v>25</v>
      </c>
      <c r="W57" s="25">
        <v>2</v>
      </c>
      <c r="X57" s="4"/>
      <c r="Y57" s="27"/>
      <c r="Z57" s="15" t="s">
        <v>19</v>
      </c>
      <c r="AA57" s="24">
        <f>IFERROR(W58/(V58+W58),0)</f>
        <v>0.22222222222222221</v>
      </c>
      <c r="AB57" s="24">
        <f>IFERROR(W58/(W57+W58),0)</f>
        <v>0.75</v>
      </c>
      <c r="AC57" s="4"/>
      <c r="AD57" s="6"/>
    </row>
    <row r="58" spans="1:30" ht="15.75" customHeight="1" x14ac:dyDescent="0.2">
      <c r="B58" s="25">
        <v>21</v>
      </c>
      <c r="C58" s="25">
        <v>6</v>
      </c>
      <c r="E58" s="28" t="s">
        <v>20</v>
      </c>
      <c r="F58" s="21"/>
      <c r="G58" s="21">
        <f t="shared" ref="G58:H58" si="21">AVERAGE(G56:G57)</f>
        <v>0.55555555555555558</v>
      </c>
      <c r="H58" s="21">
        <f t="shared" si="21"/>
        <v>0.6</v>
      </c>
      <c r="J58" s="26"/>
      <c r="L58" s="25">
        <v>20</v>
      </c>
      <c r="M58" s="25">
        <v>7</v>
      </c>
      <c r="O58" s="28" t="s">
        <v>20</v>
      </c>
      <c r="P58" s="21"/>
      <c r="Q58" s="21">
        <f t="shared" ref="Q58:R58" si="22">AVERAGE(Q56:Q57)</f>
        <v>0.59259259259259256</v>
      </c>
      <c r="R58" s="21">
        <f t="shared" si="22"/>
        <v>0.66666666666666674</v>
      </c>
      <c r="T58" s="26"/>
      <c r="U58" s="23"/>
      <c r="V58" s="25">
        <v>21</v>
      </c>
      <c r="W58" s="25">
        <v>6</v>
      </c>
      <c r="X58" s="14"/>
      <c r="Y58" s="24" t="s">
        <v>20</v>
      </c>
      <c r="Z58" s="27"/>
      <c r="AA58" s="24">
        <f t="shared" ref="AA58:AB58" si="23">AVERAGE(AA56:AA57)</f>
        <v>0.57407407407407407</v>
      </c>
      <c r="AB58" s="24">
        <f t="shared" si="23"/>
        <v>0.64673913043478259</v>
      </c>
      <c r="AC58" s="4"/>
      <c r="AD58" s="6"/>
    </row>
    <row r="59" spans="1:30" ht="15.75" customHeight="1" x14ac:dyDescent="0.2">
      <c r="B59" s="29"/>
      <c r="C59" s="29"/>
      <c r="E59" s="4"/>
      <c r="F59" s="4"/>
      <c r="G59" s="4"/>
      <c r="H59" s="4"/>
      <c r="I59" s="4"/>
      <c r="J59" s="26"/>
      <c r="L59" s="29"/>
      <c r="M59" s="29"/>
      <c r="O59" s="4"/>
      <c r="P59" s="4"/>
      <c r="Q59" s="4"/>
      <c r="R59" s="4"/>
      <c r="S59" s="4"/>
      <c r="T59" s="26"/>
      <c r="U59" s="4"/>
      <c r="V59" s="29"/>
      <c r="W59" s="29"/>
      <c r="X59" s="4"/>
      <c r="Y59" s="4"/>
      <c r="Z59" s="4"/>
      <c r="AA59" s="4"/>
      <c r="AB59" s="4"/>
      <c r="AC59" s="4"/>
      <c r="AD59" s="6"/>
    </row>
    <row r="60" spans="1:30" ht="15.75" customHeight="1" x14ac:dyDescent="0.2">
      <c r="A60" s="7" t="s">
        <v>28</v>
      </c>
      <c r="B60" s="29"/>
      <c r="C60" s="29"/>
      <c r="E60" s="4"/>
      <c r="F60" s="4"/>
      <c r="G60" s="4"/>
      <c r="H60" s="4"/>
      <c r="I60" s="4"/>
      <c r="J60" s="26"/>
      <c r="K60" s="7" t="s">
        <v>28</v>
      </c>
      <c r="L60" s="29"/>
      <c r="M60" s="29"/>
      <c r="O60" s="4"/>
      <c r="P60" s="4"/>
      <c r="Q60" s="4"/>
      <c r="R60" s="4"/>
      <c r="S60" s="4"/>
      <c r="T60" s="26"/>
      <c r="U60" s="7" t="s">
        <v>28</v>
      </c>
      <c r="V60" s="29"/>
      <c r="W60" s="29"/>
      <c r="X60" s="4"/>
      <c r="Y60" s="4"/>
      <c r="Z60" s="9"/>
      <c r="AA60" s="9"/>
      <c r="AB60" s="9"/>
      <c r="AC60" s="9"/>
      <c r="AD60" s="6"/>
    </row>
    <row r="61" spans="1:30" ht="15.75" customHeight="1" x14ac:dyDescent="0.2">
      <c r="B61" s="29"/>
      <c r="C61" s="29"/>
      <c r="F61" s="11" t="s">
        <v>13</v>
      </c>
      <c r="G61" s="11" t="s">
        <v>14</v>
      </c>
      <c r="H61" s="11" t="s">
        <v>5</v>
      </c>
      <c r="I61" s="11" t="s">
        <v>6</v>
      </c>
      <c r="J61" s="26"/>
      <c r="L61" s="29"/>
      <c r="M61" s="29"/>
      <c r="P61" s="11" t="s">
        <v>13</v>
      </c>
      <c r="Q61" s="11" t="s">
        <v>14</v>
      </c>
      <c r="R61" s="11" t="s">
        <v>5</v>
      </c>
      <c r="S61" s="11" t="s">
        <v>6</v>
      </c>
      <c r="T61" s="26"/>
      <c r="U61" s="4"/>
      <c r="V61" s="29"/>
      <c r="W61" s="29"/>
      <c r="X61" s="4"/>
      <c r="Y61" s="14"/>
      <c r="Z61" s="15" t="s">
        <v>13</v>
      </c>
      <c r="AA61" s="15" t="s">
        <v>14</v>
      </c>
      <c r="AB61" s="15" t="s">
        <v>5</v>
      </c>
      <c r="AC61" s="15" t="s">
        <v>6</v>
      </c>
      <c r="AD61" s="6"/>
    </row>
    <row r="62" spans="1:30" ht="15.75" customHeight="1" x14ac:dyDescent="0.2">
      <c r="B62" s="17" t="s">
        <v>15</v>
      </c>
      <c r="C62" s="17" t="s">
        <v>16</v>
      </c>
      <c r="F62" s="18" t="s">
        <v>17</v>
      </c>
      <c r="G62" s="21">
        <f>IFERROR(B63/(B63+C63),0)</f>
        <v>0.77777777777777779</v>
      </c>
      <c r="H62" s="21">
        <f>IFERROR(B63/(B63+B64),0)</f>
        <v>0.65625</v>
      </c>
      <c r="I62" s="21">
        <f>(B63+C64)/(B63+C63+B64+C64)</f>
        <v>0.68518518518518523</v>
      </c>
      <c r="J62" s="26"/>
      <c r="L62" s="17" t="s">
        <v>15</v>
      </c>
      <c r="M62" s="17" t="s">
        <v>16</v>
      </c>
      <c r="P62" s="18" t="s">
        <v>17</v>
      </c>
      <c r="Q62" s="21">
        <f>IFERROR(L63/(L63+M63),0)</f>
        <v>0.88888888888888884</v>
      </c>
      <c r="R62" s="21">
        <f>IFERROR(L63/(L63+L64),0)</f>
        <v>0.5714285714285714</v>
      </c>
      <c r="S62" s="21">
        <f>(L63+M64)/(L63+M63+L64+M64)</f>
        <v>0.61111111111111116</v>
      </c>
      <c r="T62" s="26"/>
      <c r="U62" s="23"/>
      <c r="V62" s="17" t="s">
        <v>15</v>
      </c>
      <c r="W62" s="17" t="s">
        <v>16</v>
      </c>
      <c r="X62" s="4"/>
      <c r="Y62" s="14"/>
      <c r="Z62" s="15" t="s">
        <v>17</v>
      </c>
      <c r="AA62" s="24">
        <f>IFERROR(V63/(V63+W63),0)</f>
        <v>0.96296296296296291</v>
      </c>
      <c r="AB62" s="24">
        <f>IFERROR(V63/(V63+V64),0)</f>
        <v>0.53061224489795922</v>
      </c>
      <c r="AC62" s="15">
        <f>(V63+W64)/(V63+W63+V64+W64)</f>
        <v>0.55555555555555558</v>
      </c>
      <c r="AD62" s="6"/>
    </row>
    <row r="63" spans="1:30" ht="15.75" customHeight="1" x14ac:dyDescent="0.2">
      <c r="B63" s="25">
        <v>21</v>
      </c>
      <c r="C63" s="25">
        <v>6</v>
      </c>
      <c r="F63" s="11" t="s">
        <v>19</v>
      </c>
      <c r="G63" s="21">
        <f>IFERROR(C64/(B64+C64),0)</f>
        <v>0.59259259259259256</v>
      </c>
      <c r="H63" s="21">
        <f>IFERROR(C64/(C63+C64),0)</f>
        <v>0.72727272727272729</v>
      </c>
      <c r="J63" s="26"/>
      <c r="L63" s="25">
        <v>24</v>
      </c>
      <c r="M63" s="25">
        <v>3</v>
      </c>
      <c r="P63" s="11" t="s">
        <v>19</v>
      </c>
      <c r="Q63" s="21">
        <f>IFERROR(M64/(L64+M64),0)</f>
        <v>0.33333333333333331</v>
      </c>
      <c r="R63" s="21">
        <f>IFERROR(M64/(M63+M64),0)</f>
        <v>0.75</v>
      </c>
      <c r="T63" s="26"/>
      <c r="U63" s="23"/>
      <c r="V63" s="25">
        <v>26</v>
      </c>
      <c r="W63" s="25">
        <v>1</v>
      </c>
      <c r="X63" s="4"/>
      <c r="Y63" s="27"/>
      <c r="Z63" s="15" t="s">
        <v>19</v>
      </c>
      <c r="AA63" s="24">
        <f>IFERROR(W64/(V64+W64),0)</f>
        <v>0.14814814814814814</v>
      </c>
      <c r="AB63" s="24">
        <f>IFERROR(W64/(W63+W64),0)</f>
        <v>0.8</v>
      </c>
      <c r="AC63" s="4"/>
      <c r="AD63" s="6"/>
    </row>
    <row r="64" spans="1:30" ht="15.75" customHeight="1" x14ac:dyDescent="0.2">
      <c r="B64" s="25">
        <v>11</v>
      </c>
      <c r="C64" s="25">
        <v>16</v>
      </c>
      <c r="E64" s="28" t="s">
        <v>20</v>
      </c>
      <c r="F64" s="21"/>
      <c r="G64" s="21">
        <f t="shared" ref="G64:H64" si="24">AVERAGE(G62:G63)</f>
        <v>0.68518518518518512</v>
      </c>
      <c r="H64" s="21">
        <f t="shared" si="24"/>
        <v>0.69176136363636365</v>
      </c>
      <c r="J64" s="26"/>
      <c r="L64" s="25">
        <v>18</v>
      </c>
      <c r="M64" s="25">
        <v>9</v>
      </c>
      <c r="O64" s="28" t="s">
        <v>20</v>
      </c>
      <c r="P64" s="21"/>
      <c r="Q64" s="21">
        <f t="shared" ref="Q64:R64" si="25">AVERAGE(Q62:Q63)</f>
        <v>0.61111111111111105</v>
      </c>
      <c r="R64" s="21">
        <f t="shared" si="25"/>
        <v>0.6607142857142857</v>
      </c>
      <c r="T64" s="26"/>
      <c r="U64" s="23"/>
      <c r="V64" s="25">
        <v>23</v>
      </c>
      <c r="W64" s="25">
        <v>4</v>
      </c>
      <c r="X64" s="14"/>
      <c r="Y64" s="24" t="s">
        <v>20</v>
      </c>
      <c r="Z64" s="27"/>
      <c r="AA64" s="24">
        <f t="shared" ref="AA64:AB64" si="26">AVERAGE(AA62:AA63)</f>
        <v>0.55555555555555558</v>
      </c>
      <c r="AB64" s="24">
        <f t="shared" si="26"/>
        <v>0.66530612244897958</v>
      </c>
      <c r="AC64" s="4"/>
      <c r="AD64" s="6"/>
    </row>
    <row r="65" spans="1:30" ht="15.75" customHeight="1" x14ac:dyDescent="0.2">
      <c r="B65" s="29"/>
      <c r="C65" s="29"/>
      <c r="E65" s="4"/>
      <c r="F65" s="4"/>
      <c r="G65" s="4"/>
      <c r="H65" s="4"/>
      <c r="I65" s="4"/>
      <c r="J65" s="26"/>
      <c r="L65" s="29"/>
      <c r="M65" s="29"/>
      <c r="O65" s="4"/>
      <c r="P65" s="4"/>
      <c r="Q65" s="4"/>
      <c r="R65" s="4"/>
      <c r="S65" s="4"/>
      <c r="T65" s="26"/>
      <c r="U65" s="4"/>
      <c r="V65" s="29"/>
      <c r="W65" s="29"/>
      <c r="X65" s="4"/>
      <c r="Y65" s="4"/>
      <c r="Z65" s="4"/>
      <c r="AA65" s="4"/>
      <c r="AB65" s="4"/>
      <c r="AC65" s="4"/>
      <c r="AD65" s="6"/>
    </row>
    <row r="66" spans="1:30" ht="15.75" customHeight="1" x14ac:dyDescent="0.2">
      <c r="A66" s="7" t="s">
        <v>29</v>
      </c>
      <c r="B66" s="29"/>
      <c r="C66" s="29"/>
      <c r="E66" s="4"/>
      <c r="F66" s="4"/>
      <c r="G66" s="4"/>
      <c r="H66" s="4"/>
      <c r="I66" s="4"/>
      <c r="J66" s="26"/>
      <c r="K66" s="7" t="s">
        <v>29</v>
      </c>
      <c r="L66" s="29"/>
      <c r="M66" s="29"/>
      <c r="O66" s="4"/>
      <c r="P66" s="4"/>
      <c r="Q66" s="4"/>
      <c r="R66" s="4"/>
      <c r="S66" s="4"/>
      <c r="T66" s="26"/>
      <c r="U66" s="7" t="s">
        <v>29</v>
      </c>
      <c r="V66" s="29"/>
      <c r="W66" s="29"/>
      <c r="X66" s="4"/>
      <c r="Y66" s="4"/>
      <c r="Z66" s="9"/>
      <c r="AA66" s="9"/>
      <c r="AB66" s="9"/>
      <c r="AC66" s="9"/>
      <c r="AD66" s="6"/>
    </row>
    <row r="67" spans="1:30" ht="15.75" customHeight="1" x14ac:dyDescent="0.2">
      <c r="B67" s="29"/>
      <c r="C67" s="29"/>
      <c r="F67" s="11" t="s">
        <v>13</v>
      </c>
      <c r="G67" s="11" t="s">
        <v>14</v>
      </c>
      <c r="H67" s="11" t="s">
        <v>5</v>
      </c>
      <c r="I67" s="11" t="s">
        <v>6</v>
      </c>
      <c r="J67" s="26"/>
      <c r="L67" s="29"/>
      <c r="M67" s="29"/>
      <c r="P67" s="11" t="s">
        <v>13</v>
      </c>
      <c r="Q67" s="11" t="s">
        <v>14</v>
      </c>
      <c r="R67" s="11" t="s">
        <v>5</v>
      </c>
      <c r="S67" s="11" t="s">
        <v>6</v>
      </c>
      <c r="T67" s="26"/>
      <c r="U67" s="4"/>
      <c r="V67" s="29"/>
      <c r="W67" s="29"/>
      <c r="X67" s="4"/>
      <c r="Y67" s="14"/>
      <c r="Z67" s="15" t="s">
        <v>13</v>
      </c>
      <c r="AA67" s="15" t="s">
        <v>14</v>
      </c>
      <c r="AB67" s="15" t="s">
        <v>5</v>
      </c>
      <c r="AC67" s="15" t="s">
        <v>6</v>
      </c>
      <c r="AD67" s="6"/>
    </row>
    <row r="68" spans="1:30" ht="15.75" customHeight="1" x14ac:dyDescent="0.2">
      <c r="B68" s="17" t="s">
        <v>15</v>
      </c>
      <c r="C68" s="17" t="s">
        <v>16</v>
      </c>
      <c r="F68" s="18" t="s">
        <v>17</v>
      </c>
      <c r="G68" s="21">
        <f>IFERROR(B69/(B69+C69),0)</f>
        <v>0.70370370370370372</v>
      </c>
      <c r="H68" s="21">
        <f>IFERROR(B69/(B69+B70),0)</f>
        <v>0.6333333333333333</v>
      </c>
      <c r="I68" s="21">
        <f>(B69+C70)/(B69+C69+B70+C70)</f>
        <v>0.64814814814814814</v>
      </c>
      <c r="J68" s="26"/>
      <c r="L68" s="17" t="s">
        <v>15</v>
      </c>
      <c r="M68" s="17" t="s">
        <v>16</v>
      </c>
      <c r="P68" s="18" t="s">
        <v>17</v>
      </c>
      <c r="Q68" s="21">
        <f>IFERROR(L69/(L69+M69),0)</f>
        <v>1</v>
      </c>
      <c r="R68" s="21">
        <f>IFERROR(L69/(L69+L70),0)</f>
        <v>0.55102040816326525</v>
      </c>
      <c r="S68" s="21">
        <f>(L69+M70)/(L69+M69+L70+M70)</f>
        <v>0.59259259259259256</v>
      </c>
      <c r="T68" s="26"/>
      <c r="U68" s="23"/>
      <c r="V68" s="17" t="s">
        <v>15</v>
      </c>
      <c r="W68" s="17" t="s">
        <v>16</v>
      </c>
      <c r="X68" s="4"/>
      <c r="Y68" s="14"/>
      <c r="Z68" s="15" t="s">
        <v>17</v>
      </c>
      <c r="AA68" s="24">
        <f>IFERROR(V69/(V69+W69),0)</f>
        <v>1</v>
      </c>
      <c r="AB68" s="24">
        <f>IFERROR(V69/(V69+V70),0)</f>
        <v>0.54</v>
      </c>
      <c r="AC68" s="15">
        <f>(V69+W70)/(V69+W69+V70+W70)</f>
        <v>0.57407407407407407</v>
      </c>
      <c r="AD68" s="6"/>
    </row>
    <row r="69" spans="1:30" ht="15.75" customHeight="1" x14ac:dyDescent="0.2">
      <c r="B69" s="25">
        <v>19</v>
      </c>
      <c r="C69" s="25">
        <v>8</v>
      </c>
      <c r="F69" s="11" t="s">
        <v>19</v>
      </c>
      <c r="G69" s="21">
        <f>IFERROR(C70/(B70+C70),0)</f>
        <v>0.59259259259259256</v>
      </c>
      <c r="H69" s="21">
        <f>IFERROR(C70/(C69+C70),0)</f>
        <v>0.66666666666666663</v>
      </c>
      <c r="J69" s="6"/>
      <c r="L69" s="25">
        <v>27</v>
      </c>
      <c r="M69" s="25">
        <v>0</v>
      </c>
      <c r="P69" s="11" t="s">
        <v>19</v>
      </c>
      <c r="Q69" s="21">
        <f>IFERROR(M70/(L70+M70),0)</f>
        <v>0.18518518518518517</v>
      </c>
      <c r="R69" s="21">
        <f>IFERROR(M70/(M69+M70),0)</f>
        <v>1</v>
      </c>
      <c r="T69" s="6"/>
      <c r="U69" s="23"/>
      <c r="V69" s="25">
        <v>27</v>
      </c>
      <c r="W69" s="25">
        <v>0</v>
      </c>
      <c r="X69" s="4"/>
      <c r="Y69" s="27"/>
      <c r="Z69" s="15" t="s">
        <v>19</v>
      </c>
      <c r="AA69" s="24">
        <f>IFERROR(W70/(V70+W70),0)</f>
        <v>0.14814814814814814</v>
      </c>
      <c r="AB69" s="24">
        <f>IFERROR(W70/(W69+W70),0)</f>
        <v>1</v>
      </c>
      <c r="AC69" s="4"/>
      <c r="AD69" s="6"/>
    </row>
    <row r="70" spans="1:30" ht="15.75" customHeight="1" x14ac:dyDescent="0.2">
      <c r="B70" s="25">
        <v>11</v>
      </c>
      <c r="C70" s="25">
        <v>16</v>
      </c>
      <c r="E70" s="28" t="s">
        <v>20</v>
      </c>
      <c r="F70" s="21"/>
      <c r="G70" s="21">
        <f t="shared" ref="G70:H70" si="27">AVERAGE(G68:G69)</f>
        <v>0.64814814814814814</v>
      </c>
      <c r="H70" s="21">
        <f t="shared" si="27"/>
        <v>0.64999999999999991</v>
      </c>
      <c r="J70" s="6"/>
      <c r="L70" s="25">
        <v>22</v>
      </c>
      <c r="M70" s="25">
        <v>5</v>
      </c>
      <c r="O70" s="28" t="s">
        <v>20</v>
      </c>
      <c r="P70" s="21"/>
      <c r="Q70" s="21">
        <f t="shared" ref="Q70:R70" si="28">AVERAGE(Q68:Q69)</f>
        <v>0.59259259259259256</v>
      </c>
      <c r="R70" s="21">
        <f t="shared" si="28"/>
        <v>0.77551020408163263</v>
      </c>
      <c r="T70" s="6"/>
      <c r="U70" s="23"/>
      <c r="V70" s="25">
        <v>23</v>
      </c>
      <c r="W70" s="25">
        <v>4</v>
      </c>
      <c r="X70" s="14"/>
      <c r="Y70" s="24" t="s">
        <v>20</v>
      </c>
      <c r="Z70" s="27"/>
      <c r="AA70" s="24">
        <f t="shared" ref="AA70:AB70" si="29">AVERAGE(AA68:AA69)</f>
        <v>0.57407407407407407</v>
      </c>
      <c r="AB70" s="24">
        <f t="shared" si="29"/>
        <v>0.77</v>
      </c>
      <c r="AC70" s="4"/>
      <c r="AD70" s="6"/>
    </row>
    <row r="71" spans="1:30" ht="15.75" customHeight="1" x14ac:dyDescent="0.2">
      <c r="J71" s="6"/>
      <c r="T71" s="6"/>
      <c r="U71" s="20"/>
      <c r="V71" s="20"/>
      <c r="W71" s="20"/>
      <c r="X71" s="20"/>
      <c r="Y71" s="20"/>
      <c r="Z71" s="20"/>
      <c r="AA71" s="20"/>
      <c r="AB71" s="20"/>
      <c r="AC71" s="20"/>
      <c r="AD71" s="22"/>
    </row>
    <row r="72" spans="1:30" ht="15.75" customHeight="1" x14ac:dyDescent="0.25">
      <c r="A72" s="45" t="s">
        <v>30</v>
      </c>
      <c r="B72" s="44"/>
      <c r="C72" s="44"/>
      <c r="D72" s="44"/>
      <c r="E72" s="44"/>
      <c r="F72" s="44"/>
      <c r="G72" s="44"/>
      <c r="H72" s="44"/>
      <c r="I72" s="44"/>
      <c r="J72" s="46"/>
      <c r="K72" s="45" t="s">
        <v>30</v>
      </c>
      <c r="L72" s="44"/>
      <c r="M72" s="44"/>
      <c r="N72" s="44"/>
      <c r="O72" s="44"/>
      <c r="P72" s="44"/>
      <c r="Q72" s="44"/>
      <c r="R72" s="44"/>
      <c r="S72" s="44"/>
      <c r="T72" s="46"/>
      <c r="U72" s="47" t="s">
        <v>30</v>
      </c>
      <c r="V72" s="48"/>
      <c r="W72" s="48"/>
      <c r="X72" s="48"/>
      <c r="Y72" s="48"/>
      <c r="Z72" s="48"/>
      <c r="AA72" s="48"/>
      <c r="AB72" s="48"/>
      <c r="AC72" s="48"/>
      <c r="AD72" s="49"/>
    </row>
    <row r="73" spans="1:30" ht="15.75" customHeight="1" x14ac:dyDescent="0.2">
      <c r="J73" s="6"/>
      <c r="T73" s="6"/>
      <c r="U73" s="4"/>
      <c r="V73" s="4"/>
      <c r="W73" s="4"/>
      <c r="X73" s="4"/>
      <c r="Y73" s="4"/>
      <c r="Z73" s="9"/>
      <c r="AA73" s="9"/>
      <c r="AB73" s="9"/>
      <c r="AC73" s="9"/>
      <c r="AD73" s="6"/>
    </row>
    <row r="74" spans="1:30" ht="15.75" customHeight="1" x14ac:dyDescent="0.2">
      <c r="E74" s="30"/>
      <c r="F74" s="31" t="s">
        <v>13</v>
      </c>
      <c r="G74" s="32" t="s">
        <v>14</v>
      </c>
      <c r="H74" s="32" t="s">
        <v>5</v>
      </c>
      <c r="I74" s="32" t="s">
        <v>6</v>
      </c>
      <c r="J74" s="6"/>
      <c r="O74" s="30"/>
      <c r="P74" s="31" t="s">
        <v>13</v>
      </c>
      <c r="Q74" s="32" t="s">
        <v>14</v>
      </c>
      <c r="R74" s="32" t="s">
        <v>5</v>
      </c>
      <c r="S74" s="32" t="s">
        <v>6</v>
      </c>
      <c r="T74" s="6"/>
      <c r="U74" s="4"/>
      <c r="V74" s="4"/>
      <c r="W74" s="4"/>
      <c r="X74" s="4"/>
      <c r="Y74" s="14"/>
      <c r="Z74" s="33" t="s">
        <v>13</v>
      </c>
      <c r="AA74" s="33" t="s">
        <v>14</v>
      </c>
      <c r="AB74" s="33" t="s">
        <v>5</v>
      </c>
      <c r="AC74" s="33" t="s">
        <v>6</v>
      </c>
      <c r="AD74" s="6"/>
    </row>
    <row r="75" spans="1:30" ht="15.75" customHeight="1" x14ac:dyDescent="0.2">
      <c r="E75" s="30"/>
      <c r="F75" s="34" t="s">
        <v>17</v>
      </c>
      <c r="G75" s="35">
        <f t="shared" ref="G75:H75" si="30">AVERAGE(G14,G20,G26,G32,G38,G44,G50,G56,G62,G68)</f>
        <v>0.79259259259259252</v>
      </c>
      <c r="H75" s="35">
        <f t="shared" si="30"/>
        <v>0.61454272986738656</v>
      </c>
      <c r="I75" s="36">
        <f>AVERAGE(I68,I62,I56,I50,I44,I38,I32,I26,I20,I14)</f>
        <v>0.63703703703703707</v>
      </c>
      <c r="J75" s="6"/>
      <c r="O75" s="30"/>
      <c r="P75" s="34" t="s">
        <v>17</v>
      </c>
      <c r="Q75" s="35">
        <f t="shared" ref="Q75:R75" si="31">AVERAGE(Q14,Q20,Q26,Q32,Q38,Q44,Q50,Q56,Q62,Q68)</f>
        <v>0.71851851851851856</v>
      </c>
      <c r="R75" s="35">
        <f t="shared" si="31"/>
        <v>0.6541923691326611</v>
      </c>
      <c r="S75" s="36">
        <f>AVERAGE(S68,S62,S56,S50,S44,S38,S32,S26,S20,S14)</f>
        <v>0.61296296296296293</v>
      </c>
      <c r="T75" s="6"/>
      <c r="U75" s="4"/>
      <c r="V75" s="4"/>
      <c r="W75" s="4"/>
      <c r="X75" s="4"/>
      <c r="Y75" s="14"/>
      <c r="Z75" s="33" t="s">
        <v>17</v>
      </c>
      <c r="AA75" s="37">
        <f t="shared" ref="AA75:AB75" si="32">AVERAGE(AA14,AA20,AA26,AA32,AA38,AA44,AA50,AA56,AA62,AA68)</f>
        <v>0.67407407407407405</v>
      </c>
      <c r="AB75" s="37">
        <f>AVERAGE(AB14,AB20,AB26,AB32,AB38,AB44,AB50,AB56,AB62,AB68)</f>
        <v>0.54047195173207974</v>
      </c>
      <c r="AC75" s="33">
        <f>AVERAGE(AC68,AC62,AC56,AC50,AC44,AC38,AC32,AC26,AC20,AC14)</f>
        <v>0.57592592592592595</v>
      </c>
      <c r="AD75" s="6"/>
    </row>
    <row r="76" spans="1:30" ht="15.75" customHeight="1" x14ac:dyDescent="0.2">
      <c r="E76" s="30"/>
      <c r="F76" s="38" t="s">
        <v>19</v>
      </c>
      <c r="G76" s="36">
        <f t="shared" ref="G76:H76" si="33">AVERAGE(G15,G21,G27,G33,G39,G45,G51,G57,G63,G69)</f>
        <v>0.48148148148148151</v>
      </c>
      <c r="H76" s="36">
        <f t="shared" si="33"/>
        <v>0.70705419580419593</v>
      </c>
      <c r="I76" s="30"/>
      <c r="J76" s="6"/>
      <c r="O76" s="30"/>
      <c r="P76" s="38" t="s">
        <v>19</v>
      </c>
      <c r="Q76" s="36">
        <f t="shared" ref="Q76:R76" si="34">AVERAGE(Q15,Q21,Q27,Q33,Q39,Q45,Q51,Q57,Q63,Q69)</f>
        <v>0.50740740740740742</v>
      </c>
      <c r="R76" s="36">
        <f t="shared" si="34"/>
        <v>0.71345102748404643</v>
      </c>
      <c r="S76" s="30"/>
      <c r="T76" s="6"/>
      <c r="U76" s="4"/>
      <c r="V76" s="4"/>
      <c r="W76" s="4"/>
      <c r="X76" s="4"/>
      <c r="Y76" s="27"/>
      <c r="Z76" s="33" t="s">
        <v>19</v>
      </c>
      <c r="AA76" s="37">
        <f t="shared" ref="AA76:AB76" si="35">AVERAGE(AA15,AA21,AA27,AA33,AA39,AA45,AA51,AA57,AA63,AA69)</f>
        <v>0.47777777777777769</v>
      </c>
      <c r="AB76" s="37">
        <f>AVERAGE(AB15,AB21,AB27,AB33,AB39,AB45,AB51,AB57,AB63,AB69)</f>
        <v>0.62763136023640231</v>
      </c>
      <c r="AC76" s="4"/>
      <c r="AD76" s="6"/>
    </row>
    <row r="77" spans="1:30" ht="15.75" customHeight="1" x14ac:dyDescent="0.2">
      <c r="E77" s="39" t="s">
        <v>20</v>
      </c>
      <c r="F77" s="36"/>
      <c r="G77" s="36">
        <f t="shared" ref="G77:H77" si="36">AVERAGE(G75:G76)</f>
        <v>0.63703703703703707</v>
      </c>
      <c r="H77" s="36">
        <f t="shared" si="36"/>
        <v>0.66079846283579124</v>
      </c>
      <c r="I77" s="30"/>
      <c r="J77" s="6"/>
      <c r="O77" s="39" t="s">
        <v>20</v>
      </c>
      <c r="P77" s="36"/>
      <c r="Q77" s="36">
        <f t="shared" ref="Q77:R77" si="37">AVERAGE(Q75:Q76)</f>
        <v>0.61296296296296293</v>
      </c>
      <c r="R77" s="36">
        <f t="shared" si="37"/>
        <v>0.68382169830835382</v>
      </c>
      <c r="S77" s="30"/>
      <c r="T77" s="6"/>
      <c r="U77" s="4"/>
      <c r="V77" s="4"/>
      <c r="W77" s="4"/>
      <c r="X77" s="14"/>
      <c r="Y77" s="37" t="s">
        <v>20</v>
      </c>
      <c r="Z77" s="27"/>
      <c r="AA77" s="37">
        <f t="shared" ref="AA77:AB77" si="38">AVERAGE(AA75:AA76)</f>
        <v>0.57592592592592584</v>
      </c>
      <c r="AB77" s="37">
        <f t="shared" si="38"/>
        <v>0.58405165598424102</v>
      </c>
      <c r="AC77" s="4"/>
      <c r="AD77" s="6"/>
    </row>
    <row r="78" spans="1:30" ht="15.75" customHeight="1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2"/>
      <c r="K78" s="20"/>
      <c r="L78" s="20"/>
      <c r="M78" s="20"/>
      <c r="N78" s="20"/>
      <c r="O78" s="20"/>
      <c r="P78" s="20"/>
      <c r="Q78" s="20"/>
      <c r="R78" s="20"/>
      <c r="S78" s="20"/>
      <c r="T78" s="22"/>
      <c r="U78" s="20"/>
      <c r="V78" s="20"/>
      <c r="W78" s="20"/>
      <c r="X78" s="20"/>
      <c r="Y78" s="20"/>
      <c r="Z78" s="20"/>
      <c r="AA78" s="20"/>
      <c r="AB78" s="20"/>
      <c r="AC78" s="20"/>
      <c r="AD78" s="22"/>
    </row>
    <row r="79" spans="1:30" ht="15.75" customHeight="1" x14ac:dyDescent="0.2"/>
    <row r="80" spans="1:30" ht="15.75" customHeight="1" x14ac:dyDescent="0.2"/>
    <row r="81" spans="1:30" ht="15.75" customHeight="1" x14ac:dyDescent="0.2"/>
    <row r="82" spans="1:30" ht="15.75" customHeight="1" x14ac:dyDescent="0.2"/>
    <row r="83" spans="1:30" ht="15.75" customHeight="1" x14ac:dyDescent="0.2"/>
    <row r="84" spans="1:30" ht="15.75" customHeight="1" x14ac:dyDescent="0.2">
      <c r="A84" s="2"/>
      <c r="B84" s="43" t="s">
        <v>31</v>
      </c>
      <c r="C84" s="44"/>
      <c r="D84" s="44"/>
      <c r="E84" s="44"/>
      <c r="F84" s="44"/>
      <c r="G84" s="44"/>
      <c r="H84" s="2"/>
      <c r="I84" s="2"/>
      <c r="J84" s="3"/>
      <c r="K84" s="2"/>
      <c r="L84" s="43" t="s">
        <v>32</v>
      </c>
      <c r="M84" s="44"/>
      <c r="N84" s="44"/>
      <c r="O84" s="44"/>
      <c r="P84" s="44"/>
      <c r="Q84" s="44"/>
      <c r="R84" s="2"/>
      <c r="S84" s="2"/>
      <c r="T84" s="3"/>
      <c r="U84" s="2"/>
      <c r="V84" s="43" t="s">
        <v>33</v>
      </c>
      <c r="W84" s="44"/>
      <c r="X84" s="44"/>
      <c r="Y84" s="44"/>
      <c r="Z84" s="44"/>
      <c r="AA84" s="44"/>
      <c r="AB84" s="2"/>
      <c r="AC84" s="2"/>
      <c r="AD84" s="3"/>
    </row>
    <row r="85" spans="1:30" ht="15.75" customHeight="1" x14ac:dyDescent="0.2">
      <c r="J85" s="6"/>
      <c r="T85" s="6"/>
      <c r="U85" s="4"/>
      <c r="V85" s="4"/>
      <c r="W85" s="4"/>
      <c r="X85" s="4"/>
      <c r="Y85" s="4"/>
      <c r="Z85" s="4"/>
      <c r="AA85" s="4"/>
      <c r="AB85" s="4"/>
      <c r="AC85" s="4"/>
      <c r="AD85" s="6"/>
    </row>
    <row r="86" spans="1:30" ht="15.75" customHeight="1" x14ac:dyDescent="0.2">
      <c r="A86" s="7" t="s">
        <v>10</v>
      </c>
      <c r="G86" s="4" t="s">
        <v>11</v>
      </c>
      <c r="H86" s="4" t="s">
        <v>12</v>
      </c>
      <c r="J86" s="6"/>
      <c r="K86" s="7" t="s">
        <v>10</v>
      </c>
      <c r="Q86" s="4" t="s">
        <v>11</v>
      </c>
      <c r="R86" s="4" t="s">
        <v>12</v>
      </c>
      <c r="T86" s="6"/>
      <c r="U86" s="7" t="s">
        <v>10</v>
      </c>
      <c r="V86" s="4"/>
      <c r="W86" s="4"/>
      <c r="X86" s="4"/>
      <c r="Y86" s="4"/>
      <c r="Z86" s="9"/>
      <c r="AA86" s="9" t="s">
        <v>11</v>
      </c>
      <c r="AB86" s="9" t="s">
        <v>12</v>
      </c>
      <c r="AC86" s="9"/>
      <c r="AD86" s="10"/>
    </row>
    <row r="87" spans="1:30" ht="15.75" customHeight="1" x14ac:dyDescent="0.2">
      <c r="F87" s="11" t="s">
        <v>13</v>
      </c>
      <c r="G87" s="11" t="s">
        <v>14</v>
      </c>
      <c r="H87" s="11" t="s">
        <v>5</v>
      </c>
      <c r="I87" s="11" t="s">
        <v>6</v>
      </c>
      <c r="J87" s="12"/>
      <c r="P87" s="11" t="s">
        <v>13</v>
      </c>
      <c r="Q87" s="11" t="s">
        <v>14</v>
      </c>
      <c r="R87" s="11" t="s">
        <v>5</v>
      </c>
      <c r="S87" s="11" t="s">
        <v>6</v>
      </c>
      <c r="T87" s="12"/>
      <c r="U87" s="4"/>
      <c r="V87" s="13"/>
      <c r="W87" s="13"/>
      <c r="X87" s="4"/>
      <c r="Y87" s="14"/>
      <c r="Z87" s="15" t="s">
        <v>13</v>
      </c>
      <c r="AA87" s="15" t="s">
        <v>14</v>
      </c>
      <c r="AB87" s="15" t="s">
        <v>5</v>
      </c>
      <c r="AC87" s="15" t="s">
        <v>6</v>
      </c>
      <c r="AD87" s="10"/>
    </row>
    <row r="88" spans="1:30" ht="15.75" customHeight="1" x14ac:dyDescent="0.2">
      <c r="A88" s="1"/>
      <c r="B88" s="16" t="s">
        <v>15</v>
      </c>
      <c r="C88" s="16" t="s">
        <v>16</v>
      </c>
      <c r="F88" s="18" t="s">
        <v>17</v>
      </c>
      <c r="G88" s="21">
        <f>IFERROR(B89/(B89+C89),0)</f>
        <v>0.66666666666666663</v>
      </c>
      <c r="H88" s="21">
        <f>IFERROR(B89/(B89+B90),0)</f>
        <v>0.62068965517241381</v>
      </c>
      <c r="I88" s="21">
        <f>(B89+C90)/(B89+C89+B90+C90)</f>
        <v>0.62962962962962965</v>
      </c>
      <c r="J88" s="12"/>
      <c r="K88" s="1"/>
      <c r="L88" s="16" t="s">
        <v>15</v>
      </c>
      <c r="M88" s="16" t="s">
        <v>16</v>
      </c>
      <c r="P88" s="18" t="s">
        <v>17</v>
      </c>
      <c r="Q88" s="21">
        <f>IFERROR(L89/(L89+M89),0)</f>
        <v>0.48148148148148145</v>
      </c>
      <c r="R88" s="21">
        <f>IFERROR(L89/(L89+L90),0)</f>
        <v>0.8666666666666667</v>
      </c>
      <c r="S88" s="21">
        <f>(L89+M90)/(L89+M89+L90+M90)</f>
        <v>0.70370370370370372</v>
      </c>
      <c r="T88" s="12"/>
      <c r="U88" s="23"/>
      <c r="V88" s="16" t="s">
        <v>15</v>
      </c>
      <c r="W88" s="16" t="s">
        <v>16</v>
      </c>
      <c r="X88" s="4"/>
      <c r="Y88" s="14"/>
      <c r="Z88" s="15" t="s">
        <v>17</v>
      </c>
      <c r="AA88" s="24">
        <f>IFERROR(V89/(V89+W89),0)</f>
        <v>0.77777777777777779</v>
      </c>
      <c r="AB88" s="24">
        <f>IFERROR(V89/(V89+V90),0)</f>
        <v>0.58333333333333337</v>
      </c>
      <c r="AC88" s="15">
        <f>(V89+W90)/(V89+W89+V90+W90)</f>
        <v>0.61111111111111116</v>
      </c>
      <c r="AD88" s="10"/>
    </row>
    <row r="89" spans="1:30" ht="15.75" customHeight="1" x14ac:dyDescent="0.2">
      <c r="A89" s="1"/>
      <c r="B89" s="25">
        <v>18</v>
      </c>
      <c r="C89" s="25">
        <v>9</v>
      </c>
      <c r="F89" s="11" t="s">
        <v>19</v>
      </c>
      <c r="G89" s="21">
        <f>IFERROR(C90/(B90+C90),0)</f>
        <v>0.59259259259259256</v>
      </c>
      <c r="H89" s="21">
        <f>IFERROR(C90/(C89+C90),0)</f>
        <v>0.64</v>
      </c>
      <c r="J89" s="26"/>
      <c r="K89" s="1"/>
      <c r="L89" s="25">
        <v>13</v>
      </c>
      <c r="M89" s="25">
        <v>14</v>
      </c>
      <c r="P89" s="11" t="s">
        <v>19</v>
      </c>
      <c r="Q89" s="21">
        <f>IFERROR(M90/(L90+M90),0)</f>
        <v>0.92592592592592593</v>
      </c>
      <c r="R89" s="21">
        <f>IFERROR(M90/(M89+M90),0)</f>
        <v>0.64102564102564108</v>
      </c>
      <c r="T89" s="26"/>
      <c r="U89" s="23"/>
      <c r="V89" s="25">
        <v>21</v>
      </c>
      <c r="W89" s="25">
        <v>6</v>
      </c>
      <c r="X89" s="4"/>
      <c r="Y89" s="27"/>
      <c r="Z89" s="15" t="s">
        <v>19</v>
      </c>
      <c r="AA89" s="24">
        <f>IFERROR(W90/(V90+W90),0)</f>
        <v>0.44444444444444442</v>
      </c>
      <c r="AB89" s="24">
        <f>IFERROR(W90/(W89+W90),0)</f>
        <v>0.66666666666666663</v>
      </c>
      <c r="AC89" s="4"/>
      <c r="AD89" s="6"/>
    </row>
    <row r="90" spans="1:30" ht="15.75" customHeight="1" x14ac:dyDescent="0.2">
      <c r="A90" s="1"/>
      <c r="B90" s="25">
        <v>11</v>
      </c>
      <c r="C90" s="25">
        <v>16</v>
      </c>
      <c r="E90" s="28" t="s">
        <v>20</v>
      </c>
      <c r="F90" s="21"/>
      <c r="G90" s="21">
        <f t="shared" ref="G90:H90" si="39">AVERAGE(G88:G89)</f>
        <v>0.62962962962962954</v>
      </c>
      <c r="H90" s="21">
        <f t="shared" si="39"/>
        <v>0.63034482758620691</v>
      </c>
      <c r="J90" s="26"/>
      <c r="K90" s="1"/>
      <c r="L90" s="25">
        <v>2</v>
      </c>
      <c r="M90" s="25">
        <v>25</v>
      </c>
      <c r="O90" s="28" t="s">
        <v>20</v>
      </c>
      <c r="P90" s="21"/>
      <c r="Q90" s="21">
        <f t="shared" ref="Q90:R90" si="40">AVERAGE(Q88:Q89)</f>
        <v>0.70370370370370372</v>
      </c>
      <c r="R90" s="21">
        <f t="shared" si="40"/>
        <v>0.75384615384615383</v>
      </c>
      <c r="T90" s="26"/>
      <c r="U90" s="23"/>
      <c r="V90" s="25">
        <v>15</v>
      </c>
      <c r="W90" s="25">
        <v>12</v>
      </c>
      <c r="X90" s="14"/>
      <c r="Y90" s="24" t="s">
        <v>20</v>
      </c>
      <c r="Z90" s="27"/>
      <c r="AA90" s="24">
        <f t="shared" ref="AA90:AB90" si="41">AVERAGE(AA88:AA89)</f>
        <v>0.61111111111111116</v>
      </c>
      <c r="AB90" s="24">
        <f t="shared" si="41"/>
        <v>0.625</v>
      </c>
      <c r="AC90" s="4"/>
      <c r="AD90" s="6"/>
    </row>
    <row r="91" spans="1:30" ht="15.75" customHeight="1" x14ac:dyDescent="0.2">
      <c r="B91" s="1"/>
      <c r="C91" s="1"/>
      <c r="J91" s="26"/>
      <c r="L91" s="1"/>
      <c r="M91" s="1"/>
      <c r="T91" s="26"/>
      <c r="U91" s="4"/>
      <c r="V91" s="1"/>
      <c r="W91" s="1"/>
      <c r="X91" s="4"/>
      <c r="Y91" s="4"/>
      <c r="Z91" s="4"/>
      <c r="AA91" s="4"/>
      <c r="AB91" s="4"/>
      <c r="AC91" s="4"/>
      <c r="AD91" s="6"/>
    </row>
    <row r="92" spans="1:30" ht="15.75" customHeight="1" x14ac:dyDescent="0.2">
      <c r="A92" s="7" t="s">
        <v>21</v>
      </c>
      <c r="B92" s="1"/>
      <c r="C92" s="1"/>
      <c r="J92" s="26"/>
      <c r="K92" s="7" t="s">
        <v>21</v>
      </c>
      <c r="L92" s="1"/>
      <c r="M92" s="1"/>
      <c r="T92" s="26"/>
      <c r="U92" s="7" t="s">
        <v>21</v>
      </c>
      <c r="V92" s="1"/>
      <c r="W92" s="1"/>
      <c r="X92" s="4"/>
      <c r="Y92" s="4"/>
      <c r="Z92" s="9"/>
      <c r="AA92" s="9"/>
      <c r="AB92" s="9"/>
      <c r="AC92" s="9"/>
      <c r="AD92" s="10"/>
    </row>
    <row r="93" spans="1:30" ht="15.75" customHeight="1" x14ac:dyDescent="0.2">
      <c r="B93" s="1"/>
      <c r="C93" s="1"/>
      <c r="F93" s="11" t="s">
        <v>13</v>
      </c>
      <c r="G93" s="11" t="s">
        <v>14</v>
      </c>
      <c r="H93" s="11" t="s">
        <v>5</v>
      </c>
      <c r="I93" s="11" t="s">
        <v>6</v>
      </c>
      <c r="J93" s="12"/>
      <c r="L93" s="1"/>
      <c r="M93" s="1"/>
      <c r="P93" s="11" t="s">
        <v>13</v>
      </c>
      <c r="Q93" s="11" t="s">
        <v>14</v>
      </c>
      <c r="R93" s="11" t="s">
        <v>5</v>
      </c>
      <c r="S93" s="11" t="s">
        <v>6</v>
      </c>
      <c r="T93" s="12"/>
      <c r="U93" s="4"/>
      <c r="V93" s="1"/>
      <c r="W93" s="1"/>
      <c r="X93" s="4"/>
      <c r="Y93" s="14"/>
      <c r="Z93" s="15" t="s">
        <v>13</v>
      </c>
      <c r="AA93" s="15" t="s">
        <v>14</v>
      </c>
      <c r="AB93" s="15" t="s">
        <v>5</v>
      </c>
      <c r="AC93" s="15" t="s">
        <v>6</v>
      </c>
      <c r="AD93" s="10"/>
    </row>
    <row r="94" spans="1:30" ht="15.75" customHeight="1" x14ac:dyDescent="0.2">
      <c r="B94" s="16" t="s">
        <v>15</v>
      </c>
      <c r="C94" s="16" t="s">
        <v>16</v>
      </c>
      <c r="F94" s="18" t="s">
        <v>17</v>
      </c>
      <c r="G94" s="21">
        <f>IFERROR(B95/(B95+C95),0)</f>
        <v>0.66666666666666663</v>
      </c>
      <c r="H94" s="21">
        <f>IFERROR(B95/(B95+B96),0)</f>
        <v>0.6428571428571429</v>
      </c>
      <c r="I94" s="21">
        <f>(B95+C96)/(B95+C95+B96+C96)</f>
        <v>0.64814814814814814</v>
      </c>
      <c r="J94" s="12"/>
      <c r="L94" s="16" t="s">
        <v>15</v>
      </c>
      <c r="M94" s="16" t="s">
        <v>16</v>
      </c>
      <c r="P94" s="18" t="s">
        <v>17</v>
      </c>
      <c r="Q94" s="21">
        <f>IFERROR(L95/(L95+M95),0)</f>
        <v>0</v>
      </c>
      <c r="R94" s="21">
        <f>IFERROR(L95/(L95+L96),0)</f>
        <v>0</v>
      </c>
      <c r="S94" s="21">
        <f>(L95+M96)/(L95+M95+L96+M96)</f>
        <v>0.5</v>
      </c>
      <c r="T94" s="12"/>
      <c r="U94" s="23"/>
      <c r="V94" s="16" t="s">
        <v>15</v>
      </c>
      <c r="W94" s="16" t="s">
        <v>16</v>
      </c>
      <c r="X94" s="4"/>
      <c r="Y94" s="14"/>
      <c r="Z94" s="15" t="s">
        <v>17</v>
      </c>
      <c r="AA94" s="24">
        <f>IFERROR(V95/(V95+W95),0)</f>
        <v>0.14814814814814814</v>
      </c>
      <c r="AB94" s="24">
        <f>IFERROR(V95/(V95+V96),0)</f>
        <v>1</v>
      </c>
      <c r="AC94" s="15">
        <f>(V95+W96)/(V95+W95+V96+W96)</f>
        <v>0.57407407407407407</v>
      </c>
      <c r="AD94" s="10"/>
    </row>
    <row r="95" spans="1:30" ht="15.75" customHeight="1" x14ac:dyDescent="0.2">
      <c r="B95" s="25">
        <v>18</v>
      </c>
      <c r="C95" s="25">
        <v>9</v>
      </c>
      <c r="F95" s="11" t="s">
        <v>19</v>
      </c>
      <c r="G95" s="21">
        <f>IFERROR(C96/(B96+C96),0)</f>
        <v>0.62962962962962965</v>
      </c>
      <c r="H95" s="21">
        <f>IFERROR(C96/(C95+C96),0)</f>
        <v>0.65384615384615385</v>
      </c>
      <c r="J95" s="26"/>
      <c r="L95" s="25">
        <v>0</v>
      </c>
      <c r="M95" s="25">
        <v>27</v>
      </c>
      <c r="P95" s="11" t="s">
        <v>19</v>
      </c>
      <c r="Q95" s="21">
        <f>IFERROR(M96/(L96+M96),0)</f>
        <v>1</v>
      </c>
      <c r="R95" s="21">
        <f>IFERROR(M96/(M95+M96),0)</f>
        <v>0.5</v>
      </c>
      <c r="T95" s="26"/>
      <c r="U95" s="23"/>
      <c r="V95" s="25">
        <v>4</v>
      </c>
      <c r="W95" s="25">
        <v>23</v>
      </c>
      <c r="X95" s="4"/>
      <c r="Y95" s="27"/>
      <c r="Z95" s="15" t="s">
        <v>19</v>
      </c>
      <c r="AA95" s="24">
        <f>IFERROR(W96/(V96+W96),0)</f>
        <v>1</v>
      </c>
      <c r="AB95" s="24">
        <f>IFERROR(W96/(W95+W96),0)</f>
        <v>0.54</v>
      </c>
      <c r="AC95" s="4"/>
      <c r="AD95" s="6"/>
    </row>
    <row r="96" spans="1:30" ht="15.75" customHeight="1" x14ac:dyDescent="0.2">
      <c r="B96" s="25">
        <v>10</v>
      </c>
      <c r="C96" s="25">
        <v>17</v>
      </c>
      <c r="E96" s="28" t="s">
        <v>20</v>
      </c>
      <c r="F96" s="21"/>
      <c r="G96" s="21">
        <f t="shared" ref="G96:H96" si="42">AVERAGE(G94:G95)</f>
        <v>0.64814814814814814</v>
      </c>
      <c r="H96" s="21">
        <f t="shared" si="42"/>
        <v>0.64835164835164838</v>
      </c>
      <c r="J96" s="26"/>
      <c r="L96" s="25">
        <v>0</v>
      </c>
      <c r="M96" s="25">
        <v>27</v>
      </c>
      <c r="O96" s="28" t="s">
        <v>20</v>
      </c>
      <c r="P96" s="21"/>
      <c r="Q96" s="21">
        <f t="shared" ref="Q96:R96" si="43">AVERAGE(Q94:Q95)</f>
        <v>0.5</v>
      </c>
      <c r="R96" s="21">
        <f t="shared" si="43"/>
        <v>0.25</v>
      </c>
      <c r="T96" s="26"/>
      <c r="U96" s="23"/>
      <c r="V96" s="25">
        <v>0</v>
      </c>
      <c r="W96" s="25">
        <v>27</v>
      </c>
      <c r="X96" s="14"/>
      <c r="Y96" s="24" t="s">
        <v>20</v>
      </c>
      <c r="Z96" s="27"/>
      <c r="AA96" s="24">
        <f t="shared" ref="AA96:AB96" si="44">AVERAGE(AA94:AA95)</f>
        <v>0.57407407407407407</v>
      </c>
      <c r="AB96" s="24">
        <f t="shared" si="44"/>
        <v>0.77</v>
      </c>
      <c r="AC96" s="4"/>
      <c r="AD96" s="6"/>
    </row>
    <row r="97" spans="1:30" ht="15.75" customHeight="1" x14ac:dyDescent="0.2">
      <c r="B97" s="1"/>
      <c r="C97" s="1"/>
      <c r="J97" s="26"/>
      <c r="L97" s="1"/>
      <c r="M97" s="1"/>
      <c r="T97" s="26"/>
      <c r="U97" s="4"/>
      <c r="V97" s="1"/>
      <c r="W97" s="1"/>
      <c r="X97" s="4"/>
      <c r="Y97" s="4"/>
      <c r="Z97" s="4"/>
      <c r="AA97" s="4"/>
      <c r="AB97" s="4"/>
      <c r="AC97" s="4"/>
      <c r="AD97" s="6"/>
    </row>
    <row r="98" spans="1:30" ht="15.75" customHeight="1" x14ac:dyDescent="0.2">
      <c r="A98" s="7" t="s">
        <v>22</v>
      </c>
      <c r="B98" s="1"/>
      <c r="C98" s="1"/>
      <c r="J98" s="26"/>
      <c r="K98" s="7" t="s">
        <v>22</v>
      </c>
      <c r="L98" s="1"/>
      <c r="M98" s="1"/>
      <c r="T98" s="26"/>
      <c r="U98" s="7" t="s">
        <v>22</v>
      </c>
      <c r="V98" s="1"/>
      <c r="W98" s="1"/>
      <c r="X98" s="4"/>
      <c r="Y98" s="4"/>
      <c r="Z98" s="9"/>
      <c r="AA98" s="9"/>
      <c r="AB98" s="9"/>
      <c r="AC98" s="9"/>
      <c r="AD98" s="10"/>
    </row>
    <row r="99" spans="1:30" ht="15.75" customHeight="1" x14ac:dyDescent="0.2">
      <c r="B99" s="1"/>
      <c r="C99" s="1"/>
      <c r="F99" s="11" t="s">
        <v>13</v>
      </c>
      <c r="G99" s="11" t="s">
        <v>14</v>
      </c>
      <c r="H99" s="11" t="s">
        <v>5</v>
      </c>
      <c r="I99" s="11" t="s">
        <v>6</v>
      </c>
      <c r="J99" s="12"/>
      <c r="L99" s="1"/>
      <c r="M99" s="1"/>
      <c r="P99" s="11" t="s">
        <v>13</v>
      </c>
      <c r="Q99" s="11" t="s">
        <v>14</v>
      </c>
      <c r="R99" s="11" t="s">
        <v>5</v>
      </c>
      <c r="S99" s="11" t="s">
        <v>6</v>
      </c>
      <c r="T99" s="12"/>
      <c r="U99" s="4"/>
      <c r="V99" s="1"/>
      <c r="W99" s="1"/>
      <c r="X99" s="4"/>
      <c r="Y99" s="14"/>
      <c r="Z99" s="15" t="s">
        <v>13</v>
      </c>
      <c r="AA99" s="15" t="s">
        <v>14</v>
      </c>
      <c r="AB99" s="15" t="s">
        <v>5</v>
      </c>
      <c r="AC99" s="15" t="s">
        <v>6</v>
      </c>
      <c r="AD99" s="10"/>
    </row>
    <row r="100" spans="1:30" ht="15.75" customHeight="1" x14ac:dyDescent="0.2">
      <c r="B100" s="16" t="s">
        <v>15</v>
      </c>
      <c r="C100" s="16" t="s">
        <v>16</v>
      </c>
      <c r="F100" s="18" t="s">
        <v>17</v>
      </c>
      <c r="G100" s="21">
        <f>IFERROR(B101/(B101+C101),0)</f>
        <v>1</v>
      </c>
      <c r="H100" s="21">
        <f>IFERROR(B101/(B101+B102),0)</f>
        <v>0.5</v>
      </c>
      <c r="I100" s="21">
        <f>(B101+C102)/(B101+C101+B102+C102)</f>
        <v>0.5</v>
      </c>
      <c r="J100" s="12"/>
      <c r="L100" s="16" t="s">
        <v>15</v>
      </c>
      <c r="M100" s="16" t="s">
        <v>16</v>
      </c>
      <c r="P100" s="18" t="s">
        <v>17</v>
      </c>
      <c r="Q100" s="21">
        <f>IFERROR(L101/(L101+M101),0)</f>
        <v>0.51851851851851849</v>
      </c>
      <c r="R100" s="21">
        <f>IFERROR(L101/(L101+L102),0)</f>
        <v>0.63636363636363635</v>
      </c>
      <c r="S100" s="21">
        <f>(L101+M102)/(L101+M101+L102+M102)</f>
        <v>0.61111111111111116</v>
      </c>
      <c r="T100" s="12"/>
      <c r="U100" s="23"/>
      <c r="V100" s="16" t="s">
        <v>15</v>
      </c>
      <c r="W100" s="16" t="s">
        <v>16</v>
      </c>
      <c r="X100" s="4"/>
      <c r="Y100" s="14"/>
      <c r="Z100" s="15" t="s">
        <v>17</v>
      </c>
      <c r="AA100" s="24">
        <f>IFERROR(V101/(V101+W101),0)</f>
        <v>1</v>
      </c>
      <c r="AB100" s="24">
        <f>IFERROR(V101/(V101+V102),0)</f>
        <v>0.54</v>
      </c>
      <c r="AC100" s="15">
        <f>(V101+W102)/(V101+W101+V102+W102)</f>
        <v>0.57407407407407407</v>
      </c>
      <c r="AD100" s="10"/>
    </row>
    <row r="101" spans="1:30" ht="15.75" customHeight="1" x14ac:dyDescent="0.2">
      <c r="B101" s="25">
        <v>27</v>
      </c>
      <c r="C101" s="25">
        <v>0</v>
      </c>
      <c r="F101" s="11" t="s">
        <v>19</v>
      </c>
      <c r="G101" s="21">
        <f>IFERROR(C102/(B102+C102),0)</f>
        <v>0</v>
      </c>
      <c r="H101" s="21">
        <f>IFERROR(C102/(C101+C102),0)</f>
        <v>0</v>
      </c>
      <c r="J101" s="26"/>
      <c r="L101" s="25">
        <v>14</v>
      </c>
      <c r="M101" s="25">
        <v>13</v>
      </c>
      <c r="P101" s="11" t="s">
        <v>19</v>
      </c>
      <c r="Q101" s="21">
        <f>IFERROR(M102/(L102+M102),0)</f>
        <v>0.70370370370370372</v>
      </c>
      <c r="R101" s="21">
        <f>IFERROR(M102/(M101+M102),0)</f>
        <v>0.59375</v>
      </c>
      <c r="T101" s="26"/>
      <c r="U101" s="23"/>
      <c r="V101" s="25">
        <v>27</v>
      </c>
      <c r="W101" s="25">
        <v>0</v>
      </c>
      <c r="X101" s="4"/>
      <c r="Y101" s="27"/>
      <c r="Z101" s="15" t="s">
        <v>19</v>
      </c>
      <c r="AA101" s="24">
        <f>IFERROR(W102/(V102+W102),0)</f>
        <v>0.14814814814814814</v>
      </c>
      <c r="AB101" s="24">
        <f>IFERROR(W102/(W101+W102),0)</f>
        <v>1</v>
      </c>
      <c r="AC101" s="4"/>
      <c r="AD101" s="6"/>
    </row>
    <row r="102" spans="1:30" ht="15.75" customHeight="1" x14ac:dyDescent="0.2">
      <c r="B102" s="25">
        <v>27</v>
      </c>
      <c r="C102" s="25">
        <v>0</v>
      </c>
      <c r="E102" s="28" t="s">
        <v>20</v>
      </c>
      <c r="F102" s="21"/>
      <c r="G102" s="21">
        <f t="shared" ref="G102:H102" si="45">AVERAGE(G100:G101)</f>
        <v>0.5</v>
      </c>
      <c r="H102" s="21">
        <f t="shared" si="45"/>
        <v>0.25</v>
      </c>
      <c r="J102" s="26"/>
      <c r="L102" s="25">
        <v>8</v>
      </c>
      <c r="M102" s="25">
        <v>19</v>
      </c>
      <c r="O102" s="28" t="s">
        <v>20</v>
      </c>
      <c r="P102" s="21"/>
      <c r="Q102" s="21">
        <f t="shared" ref="Q102:R102" si="46">AVERAGE(Q100:Q101)</f>
        <v>0.61111111111111116</v>
      </c>
      <c r="R102" s="21">
        <f t="shared" si="46"/>
        <v>0.61505681818181812</v>
      </c>
      <c r="T102" s="26"/>
      <c r="U102" s="23"/>
      <c r="V102" s="25">
        <v>23</v>
      </c>
      <c r="W102" s="25">
        <v>4</v>
      </c>
      <c r="X102" s="14"/>
      <c r="Y102" s="24" t="s">
        <v>20</v>
      </c>
      <c r="Z102" s="27"/>
      <c r="AA102" s="24">
        <f t="shared" ref="AA102:AB102" si="47">AVERAGE(AA100:AA101)</f>
        <v>0.57407407407407407</v>
      </c>
      <c r="AB102" s="24">
        <f t="shared" si="47"/>
        <v>0.77</v>
      </c>
      <c r="AC102" s="4"/>
      <c r="AD102" s="6"/>
    </row>
    <row r="103" spans="1:30" ht="15.75" customHeight="1" x14ac:dyDescent="0.2">
      <c r="B103" s="1"/>
      <c r="C103" s="1"/>
      <c r="J103" s="26"/>
      <c r="L103" s="1"/>
      <c r="M103" s="1"/>
      <c r="T103" s="26"/>
      <c r="U103" s="4"/>
      <c r="V103" s="1"/>
      <c r="W103" s="1"/>
      <c r="X103" s="4"/>
      <c r="Y103" s="4"/>
      <c r="Z103" s="4"/>
      <c r="AA103" s="4"/>
      <c r="AB103" s="4"/>
      <c r="AC103" s="4"/>
      <c r="AD103" s="6"/>
    </row>
    <row r="104" spans="1:30" ht="15.75" customHeight="1" x14ac:dyDescent="0.2">
      <c r="A104" s="7" t="s">
        <v>23</v>
      </c>
      <c r="B104" s="1"/>
      <c r="C104" s="1"/>
      <c r="J104" s="26"/>
      <c r="K104" s="7" t="s">
        <v>23</v>
      </c>
      <c r="L104" s="1"/>
      <c r="M104" s="1"/>
      <c r="T104" s="26"/>
      <c r="U104" s="7" t="s">
        <v>23</v>
      </c>
      <c r="V104" s="1"/>
      <c r="W104" s="1"/>
      <c r="X104" s="4"/>
      <c r="Y104" s="4"/>
      <c r="Z104" s="9"/>
      <c r="AA104" s="9"/>
      <c r="AB104" s="9"/>
      <c r="AC104" s="9"/>
      <c r="AD104" s="6"/>
    </row>
    <row r="105" spans="1:30" ht="15.75" customHeight="1" x14ac:dyDescent="0.2">
      <c r="B105" s="1"/>
      <c r="C105" s="1"/>
      <c r="F105" s="11" t="s">
        <v>13</v>
      </c>
      <c r="G105" s="11" t="s">
        <v>14</v>
      </c>
      <c r="H105" s="11" t="s">
        <v>5</v>
      </c>
      <c r="I105" s="11" t="s">
        <v>6</v>
      </c>
      <c r="J105" s="26"/>
      <c r="L105" s="1"/>
      <c r="M105" s="1"/>
      <c r="P105" s="11" t="s">
        <v>13</v>
      </c>
      <c r="Q105" s="11" t="s">
        <v>14</v>
      </c>
      <c r="R105" s="11" t="s">
        <v>5</v>
      </c>
      <c r="S105" s="11" t="s">
        <v>6</v>
      </c>
      <c r="T105" s="26"/>
      <c r="U105" s="4"/>
      <c r="V105" s="1"/>
      <c r="W105" s="1"/>
      <c r="X105" s="4"/>
      <c r="Y105" s="14"/>
      <c r="Z105" s="15" t="s">
        <v>13</v>
      </c>
      <c r="AA105" s="15" t="s">
        <v>14</v>
      </c>
      <c r="AB105" s="15" t="s">
        <v>5</v>
      </c>
      <c r="AC105" s="15" t="s">
        <v>6</v>
      </c>
      <c r="AD105" s="6"/>
    </row>
    <row r="106" spans="1:30" ht="15.75" customHeight="1" x14ac:dyDescent="0.2">
      <c r="B106" s="16" t="s">
        <v>15</v>
      </c>
      <c r="C106" s="16" t="s">
        <v>16</v>
      </c>
      <c r="F106" s="18" t="s">
        <v>17</v>
      </c>
      <c r="G106" s="21">
        <f>IFERROR(B107/(B107+C107),0)</f>
        <v>0.88888888888888884</v>
      </c>
      <c r="H106" s="21">
        <f>IFERROR(B107/(B107+B108),0)</f>
        <v>0.54545454545454541</v>
      </c>
      <c r="I106" s="21">
        <f>(B107+C108)/(B107+C107+B108+C108)</f>
        <v>0.57407407407407407</v>
      </c>
      <c r="J106" s="26"/>
      <c r="L106" s="16" t="s">
        <v>15</v>
      </c>
      <c r="M106" s="16" t="s">
        <v>16</v>
      </c>
      <c r="P106" s="18" t="s">
        <v>17</v>
      </c>
      <c r="Q106" s="21">
        <f>IFERROR(L107/(L107+M107),0)</f>
        <v>0.48148148148148145</v>
      </c>
      <c r="R106" s="21">
        <f>IFERROR(L107/(L107+L108),0)</f>
        <v>0.8666666666666667</v>
      </c>
      <c r="S106" s="21">
        <f>(L107+M108)/(L107+M107+L108+M108)</f>
        <v>0.70370370370370372</v>
      </c>
      <c r="T106" s="26"/>
      <c r="U106" s="23"/>
      <c r="V106" s="16" t="s">
        <v>15</v>
      </c>
      <c r="W106" s="16" t="s">
        <v>16</v>
      </c>
      <c r="X106" s="4"/>
      <c r="Y106" s="14"/>
      <c r="Z106" s="15" t="s">
        <v>17</v>
      </c>
      <c r="AA106" s="24">
        <f>IFERROR(V107/(V107+W107),0)</f>
        <v>0.96296296296296291</v>
      </c>
      <c r="AB106" s="24">
        <f>IFERROR(V107/(V107+V108),0)</f>
        <v>0.56521739130434778</v>
      </c>
      <c r="AC106" s="15">
        <f>(V107+W108)/(V107+W107+V108+W108)</f>
        <v>0.61111111111111116</v>
      </c>
      <c r="AD106" s="6"/>
    </row>
    <row r="107" spans="1:30" ht="15.75" customHeight="1" x14ac:dyDescent="0.2">
      <c r="B107" s="25">
        <v>24</v>
      </c>
      <c r="C107" s="25">
        <v>3</v>
      </c>
      <c r="F107" s="11" t="s">
        <v>19</v>
      </c>
      <c r="G107" s="21">
        <f>IFERROR(C108/(B108+C108),0)</f>
        <v>0.25925925925925924</v>
      </c>
      <c r="H107" s="21">
        <f>IFERROR(C108/(C107+C108),0)</f>
        <v>0.7</v>
      </c>
      <c r="J107" s="26"/>
      <c r="L107" s="25">
        <v>13</v>
      </c>
      <c r="M107" s="25">
        <v>14</v>
      </c>
      <c r="P107" s="11" t="s">
        <v>19</v>
      </c>
      <c r="Q107" s="21">
        <f>IFERROR(M108/(L108+M108),0)</f>
        <v>0.92592592592592593</v>
      </c>
      <c r="R107" s="21">
        <f>IFERROR(M108/(M107+M108),0)</f>
        <v>0.64102564102564108</v>
      </c>
      <c r="T107" s="26"/>
      <c r="U107" s="23"/>
      <c r="V107" s="25">
        <v>26</v>
      </c>
      <c r="W107" s="25">
        <v>1</v>
      </c>
      <c r="X107" s="4"/>
      <c r="Y107" s="27"/>
      <c r="Z107" s="15" t="s">
        <v>19</v>
      </c>
      <c r="AA107" s="24">
        <f>IFERROR(W108/(V108+W108),0)</f>
        <v>0.25925925925925924</v>
      </c>
      <c r="AB107" s="24">
        <f>IFERROR(W108/(W107+W108),0)</f>
        <v>0.875</v>
      </c>
      <c r="AC107" s="4"/>
      <c r="AD107" s="6"/>
    </row>
    <row r="108" spans="1:30" ht="15.75" customHeight="1" x14ac:dyDescent="0.2">
      <c r="B108" s="25">
        <v>20</v>
      </c>
      <c r="C108" s="25">
        <v>7</v>
      </c>
      <c r="E108" s="28" t="s">
        <v>20</v>
      </c>
      <c r="F108" s="21"/>
      <c r="G108" s="21">
        <f t="shared" ref="G108:H108" si="48">AVERAGE(G106:G107)</f>
        <v>0.57407407407407407</v>
      </c>
      <c r="H108" s="21">
        <f t="shared" si="48"/>
        <v>0.62272727272727268</v>
      </c>
      <c r="J108" s="26"/>
      <c r="L108" s="25">
        <v>2</v>
      </c>
      <c r="M108" s="25">
        <v>25</v>
      </c>
      <c r="O108" s="28" t="s">
        <v>20</v>
      </c>
      <c r="P108" s="21"/>
      <c r="Q108" s="21">
        <f t="shared" ref="Q108:R108" si="49">AVERAGE(Q106:Q107)</f>
        <v>0.70370370370370372</v>
      </c>
      <c r="R108" s="21">
        <f t="shared" si="49"/>
        <v>0.75384615384615383</v>
      </c>
      <c r="T108" s="26"/>
      <c r="U108" s="23"/>
      <c r="V108" s="25">
        <v>20</v>
      </c>
      <c r="W108" s="25">
        <v>7</v>
      </c>
      <c r="X108" s="14"/>
      <c r="Y108" s="24" t="s">
        <v>20</v>
      </c>
      <c r="Z108" s="27"/>
      <c r="AA108" s="24">
        <f t="shared" ref="AA108:AB108" si="50">AVERAGE(AA106:AA107)</f>
        <v>0.61111111111111105</v>
      </c>
      <c r="AB108" s="24">
        <f t="shared" si="50"/>
        <v>0.72010869565217384</v>
      </c>
      <c r="AC108" s="4"/>
      <c r="AD108" s="6"/>
    </row>
    <row r="109" spans="1:30" ht="15.75" customHeight="1" x14ac:dyDescent="0.2">
      <c r="B109" s="1"/>
      <c r="C109" s="1"/>
      <c r="J109" s="26"/>
      <c r="L109" s="1"/>
      <c r="M109" s="1"/>
      <c r="T109" s="26"/>
      <c r="U109" s="4"/>
      <c r="V109" s="1"/>
      <c r="W109" s="1"/>
      <c r="X109" s="4"/>
      <c r="Y109" s="4"/>
      <c r="Z109" s="4"/>
      <c r="AA109" s="4"/>
      <c r="AB109" s="4"/>
      <c r="AC109" s="4"/>
      <c r="AD109" s="6"/>
    </row>
    <row r="110" spans="1:30" ht="15.75" customHeight="1" x14ac:dyDescent="0.2">
      <c r="A110" s="7" t="s">
        <v>24</v>
      </c>
      <c r="B110" s="1"/>
      <c r="C110" s="1"/>
      <c r="J110" s="26"/>
      <c r="K110" s="7" t="s">
        <v>24</v>
      </c>
      <c r="L110" s="1"/>
      <c r="M110" s="1"/>
      <c r="T110" s="26"/>
      <c r="U110" s="7" t="s">
        <v>24</v>
      </c>
      <c r="V110" s="1"/>
      <c r="W110" s="1"/>
      <c r="X110" s="4"/>
      <c r="Y110" s="4"/>
      <c r="Z110" s="9"/>
      <c r="AA110" s="9"/>
      <c r="AB110" s="9"/>
      <c r="AC110" s="9"/>
      <c r="AD110" s="6"/>
    </row>
    <row r="111" spans="1:30" ht="15.75" customHeight="1" x14ac:dyDescent="0.2">
      <c r="B111" s="1"/>
      <c r="C111" s="1"/>
      <c r="F111" s="11" t="s">
        <v>13</v>
      </c>
      <c r="G111" s="11" t="s">
        <v>14</v>
      </c>
      <c r="H111" s="11" t="s">
        <v>5</v>
      </c>
      <c r="I111" s="11" t="s">
        <v>6</v>
      </c>
      <c r="J111" s="26"/>
      <c r="L111" s="1"/>
      <c r="M111" s="1"/>
      <c r="P111" s="11" t="s">
        <v>13</v>
      </c>
      <c r="Q111" s="11" t="s">
        <v>14</v>
      </c>
      <c r="R111" s="11" t="s">
        <v>5</v>
      </c>
      <c r="S111" s="11" t="s">
        <v>6</v>
      </c>
      <c r="T111" s="26"/>
      <c r="U111" s="4"/>
      <c r="V111" s="1"/>
      <c r="W111" s="1"/>
      <c r="X111" s="4"/>
      <c r="Y111" s="14"/>
      <c r="Z111" s="15" t="s">
        <v>13</v>
      </c>
      <c r="AA111" s="15" t="s">
        <v>14</v>
      </c>
      <c r="AB111" s="15" t="s">
        <v>5</v>
      </c>
      <c r="AC111" s="15" t="s">
        <v>6</v>
      </c>
      <c r="AD111" s="6"/>
    </row>
    <row r="112" spans="1:30" ht="15.75" customHeight="1" x14ac:dyDescent="0.2">
      <c r="B112" s="16" t="s">
        <v>15</v>
      </c>
      <c r="C112" s="16" t="s">
        <v>16</v>
      </c>
      <c r="F112" s="18" t="s">
        <v>17</v>
      </c>
      <c r="G112" s="21">
        <f>IFERROR(B113/(B113+C113),0)</f>
        <v>0.66666666666666663</v>
      </c>
      <c r="H112" s="21">
        <f>IFERROR(B113/(B113+B114),0)</f>
        <v>0.66666666666666663</v>
      </c>
      <c r="I112" s="21">
        <f>(B113+C114)/(B113+C113+B114+C114)</f>
        <v>0.66666666666666663</v>
      </c>
      <c r="J112" s="26"/>
      <c r="L112" s="16" t="s">
        <v>15</v>
      </c>
      <c r="M112" s="16" t="s">
        <v>16</v>
      </c>
      <c r="P112" s="18" t="s">
        <v>17</v>
      </c>
      <c r="Q112" s="21">
        <f>IFERROR(L113/(L113+M113),0)</f>
        <v>0.81481481481481477</v>
      </c>
      <c r="R112" s="21">
        <f>IFERROR(L113/(L113+L114),0)</f>
        <v>0.62857142857142856</v>
      </c>
      <c r="S112" s="21">
        <f>(L113+M114)/(L113+M113+L114+M114)</f>
        <v>0.66666666666666663</v>
      </c>
      <c r="T112" s="26"/>
      <c r="U112" s="23"/>
      <c r="V112" s="16" t="s">
        <v>15</v>
      </c>
      <c r="W112" s="16" t="s">
        <v>16</v>
      </c>
      <c r="X112" s="4"/>
      <c r="Y112" s="14"/>
      <c r="Z112" s="15" t="s">
        <v>17</v>
      </c>
      <c r="AA112" s="24">
        <f>IFERROR(V113/(V113+W113),0)</f>
        <v>0.88888888888888884</v>
      </c>
      <c r="AB112" s="24">
        <f>IFERROR(V113/(V113+V114),0)</f>
        <v>0.58536585365853655</v>
      </c>
      <c r="AC112" s="15">
        <f>(V113+W114)/(V113+W113+V114+W114)</f>
        <v>0.62962962962962965</v>
      </c>
      <c r="AD112" s="6"/>
    </row>
    <row r="113" spans="1:30" ht="15.75" customHeight="1" x14ac:dyDescent="0.2">
      <c r="B113" s="25">
        <v>18</v>
      </c>
      <c r="C113" s="25">
        <v>9</v>
      </c>
      <c r="F113" s="11" t="s">
        <v>19</v>
      </c>
      <c r="G113" s="21">
        <f>IFERROR(C114/(B114+C114),0)</f>
        <v>0.66666666666666663</v>
      </c>
      <c r="H113" s="21">
        <f>IFERROR(C114/(C113+C114),0)</f>
        <v>0.66666666666666663</v>
      </c>
      <c r="J113" s="26"/>
      <c r="L113" s="25">
        <v>22</v>
      </c>
      <c r="M113" s="25">
        <v>5</v>
      </c>
      <c r="P113" s="11" t="s">
        <v>19</v>
      </c>
      <c r="Q113" s="21">
        <f>IFERROR(M114/(L114+M114),0)</f>
        <v>0.51851851851851849</v>
      </c>
      <c r="R113" s="21">
        <f>IFERROR(M114/(M113+M114),0)</f>
        <v>0.73684210526315785</v>
      </c>
      <c r="T113" s="26"/>
      <c r="U113" s="23"/>
      <c r="V113" s="25">
        <v>24</v>
      </c>
      <c r="W113" s="25">
        <v>3</v>
      </c>
      <c r="X113" s="4"/>
      <c r="Y113" s="27"/>
      <c r="Z113" s="15" t="s">
        <v>19</v>
      </c>
      <c r="AA113" s="24">
        <f>IFERROR(W114/(V114+W114),0)</f>
        <v>0.37037037037037035</v>
      </c>
      <c r="AB113" s="24">
        <f>IFERROR(W114/(W113+W114),0)</f>
        <v>0.76923076923076927</v>
      </c>
      <c r="AC113" s="4"/>
      <c r="AD113" s="6"/>
    </row>
    <row r="114" spans="1:30" ht="15.75" customHeight="1" x14ac:dyDescent="0.2">
      <c r="B114" s="25">
        <v>9</v>
      </c>
      <c r="C114" s="25">
        <v>18</v>
      </c>
      <c r="E114" s="28" t="s">
        <v>20</v>
      </c>
      <c r="F114" s="21"/>
      <c r="G114" s="21">
        <f t="shared" ref="G114:H114" si="51">AVERAGE(G112:G113)</f>
        <v>0.66666666666666663</v>
      </c>
      <c r="H114" s="21">
        <f t="shared" si="51"/>
        <v>0.66666666666666663</v>
      </c>
      <c r="J114" s="26"/>
      <c r="L114" s="25">
        <v>13</v>
      </c>
      <c r="M114" s="25">
        <v>14</v>
      </c>
      <c r="O114" s="28" t="s">
        <v>20</v>
      </c>
      <c r="P114" s="21"/>
      <c r="Q114" s="21">
        <f t="shared" ref="Q114:R114" si="52">AVERAGE(Q112:Q113)</f>
        <v>0.66666666666666663</v>
      </c>
      <c r="R114" s="21">
        <f t="shared" si="52"/>
        <v>0.68270676691729326</v>
      </c>
      <c r="T114" s="26"/>
      <c r="U114" s="23"/>
      <c r="V114" s="25">
        <v>17</v>
      </c>
      <c r="W114" s="25">
        <v>10</v>
      </c>
      <c r="X114" s="14"/>
      <c r="Y114" s="24" t="s">
        <v>20</v>
      </c>
      <c r="Z114" s="27"/>
      <c r="AA114" s="24">
        <f t="shared" ref="AA114:AB114" si="53">AVERAGE(AA112:AA113)</f>
        <v>0.62962962962962954</v>
      </c>
      <c r="AB114" s="24">
        <f t="shared" si="53"/>
        <v>0.67729831144465291</v>
      </c>
      <c r="AC114" s="4"/>
      <c r="AD114" s="6"/>
    </row>
    <row r="115" spans="1:30" ht="15.75" customHeight="1" x14ac:dyDescent="0.2">
      <c r="B115" s="1"/>
      <c r="C115" s="1"/>
      <c r="J115" s="26"/>
      <c r="L115" s="1"/>
      <c r="M115" s="1"/>
      <c r="T115" s="26"/>
      <c r="U115" s="4"/>
      <c r="V115" s="1"/>
      <c r="W115" s="1"/>
      <c r="X115" s="4"/>
      <c r="Y115" s="4"/>
      <c r="Z115" s="4"/>
      <c r="AA115" s="4"/>
      <c r="AB115" s="4"/>
      <c r="AC115" s="4"/>
      <c r="AD115" s="6"/>
    </row>
    <row r="116" spans="1:30" ht="15.75" customHeight="1" x14ac:dyDescent="0.2">
      <c r="A116" s="7" t="s">
        <v>25</v>
      </c>
      <c r="B116" s="1"/>
      <c r="C116" s="1"/>
      <c r="J116" s="26"/>
      <c r="K116" s="7" t="s">
        <v>25</v>
      </c>
      <c r="L116" s="1"/>
      <c r="M116" s="1"/>
      <c r="T116" s="26"/>
      <c r="U116" s="7" t="s">
        <v>25</v>
      </c>
      <c r="V116" s="1"/>
      <c r="W116" s="1"/>
      <c r="X116" s="4"/>
      <c r="Y116" s="4"/>
      <c r="Z116" s="9"/>
      <c r="AA116" s="9"/>
      <c r="AB116" s="9"/>
      <c r="AC116" s="9"/>
      <c r="AD116" s="6"/>
    </row>
    <row r="117" spans="1:30" ht="15.75" customHeight="1" x14ac:dyDescent="0.2">
      <c r="B117" s="1"/>
      <c r="C117" s="1"/>
      <c r="F117" s="11" t="s">
        <v>13</v>
      </c>
      <c r="G117" s="11" t="s">
        <v>14</v>
      </c>
      <c r="H117" s="11" t="s">
        <v>5</v>
      </c>
      <c r="I117" s="11" t="s">
        <v>6</v>
      </c>
      <c r="J117" s="26"/>
      <c r="L117" s="1"/>
      <c r="M117" s="1"/>
      <c r="P117" s="11" t="s">
        <v>13</v>
      </c>
      <c r="Q117" s="11" t="s">
        <v>14</v>
      </c>
      <c r="R117" s="11" t="s">
        <v>5</v>
      </c>
      <c r="S117" s="11" t="s">
        <v>6</v>
      </c>
      <c r="T117" s="26"/>
      <c r="U117" s="4"/>
      <c r="V117" s="1"/>
      <c r="W117" s="1"/>
      <c r="X117" s="4"/>
      <c r="Y117" s="14"/>
      <c r="Z117" s="15" t="s">
        <v>13</v>
      </c>
      <c r="AA117" s="15" t="s">
        <v>14</v>
      </c>
      <c r="AB117" s="15" t="s">
        <v>5</v>
      </c>
      <c r="AC117" s="15" t="s">
        <v>6</v>
      </c>
      <c r="AD117" s="6"/>
    </row>
    <row r="118" spans="1:30" ht="15.75" customHeight="1" x14ac:dyDescent="0.2">
      <c r="B118" s="16" t="s">
        <v>15</v>
      </c>
      <c r="C118" s="16" t="s">
        <v>16</v>
      </c>
      <c r="F118" s="18" t="s">
        <v>17</v>
      </c>
      <c r="G118" s="21">
        <f>IFERROR(B119/(B119+C119),0)</f>
        <v>0.81481481481481477</v>
      </c>
      <c r="H118" s="21">
        <f>IFERROR(B119/(B119+B120),0)</f>
        <v>0.5641025641025641</v>
      </c>
      <c r="I118" s="21">
        <f>(B119+C120)/(B119+C119+B120+C120)</f>
        <v>0.59259259259259256</v>
      </c>
      <c r="J118" s="26"/>
      <c r="L118" s="16" t="s">
        <v>15</v>
      </c>
      <c r="M118" s="16" t="s">
        <v>16</v>
      </c>
      <c r="P118" s="18" t="s">
        <v>17</v>
      </c>
      <c r="Q118" s="21">
        <f>IFERROR(L119/(L119+M119),0)</f>
        <v>0.77777777777777779</v>
      </c>
      <c r="R118" s="21">
        <f>IFERROR(L119/(L119+L120),0)</f>
        <v>0.6</v>
      </c>
      <c r="S118" s="21">
        <f>(L119+M120)/(L119+M119+L120+M120)</f>
        <v>0.62962962962962965</v>
      </c>
      <c r="T118" s="26"/>
      <c r="U118" s="23"/>
      <c r="V118" s="16" t="s">
        <v>15</v>
      </c>
      <c r="W118" s="16" t="s">
        <v>16</v>
      </c>
      <c r="X118" s="4"/>
      <c r="Y118" s="14"/>
      <c r="Z118" s="15" t="s">
        <v>17</v>
      </c>
      <c r="AA118" s="24">
        <f>IFERROR(V119/(V119+W119),0)</f>
        <v>0.85185185185185186</v>
      </c>
      <c r="AB118" s="24">
        <f>IFERROR(V119/(V119+V120),0)</f>
        <v>0.63888888888888884</v>
      </c>
      <c r="AC118" s="15">
        <f>(V119+W120)/(V119+W119+V120+W120)</f>
        <v>0.68518518518518523</v>
      </c>
      <c r="AD118" s="6"/>
    </row>
    <row r="119" spans="1:30" ht="15.75" customHeight="1" x14ac:dyDescent="0.2">
      <c r="B119" s="25">
        <v>22</v>
      </c>
      <c r="C119" s="25">
        <v>5</v>
      </c>
      <c r="F119" s="11" t="s">
        <v>19</v>
      </c>
      <c r="G119" s="21">
        <f>IFERROR(C120/(B120+C120),0)</f>
        <v>0.37037037037037035</v>
      </c>
      <c r="H119" s="21">
        <f>IFERROR(C120/(C119+C120),0)</f>
        <v>0.66666666666666663</v>
      </c>
      <c r="J119" s="26"/>
      <c r="L119" s="25">
        <v>21</v>
      </c>
      <c r="M119" s="25">
        <v>6</v>
      </c>
      <c r="P119" s="11" t="s">
        <v>19</v>
      </c>
      <c r="Q119" s="21">
        <f>IFERROR(M120/(L120+M120),0)</f>
        <v>0.48148148148148145</v>
      </c>
      <c r="R119" s="21">
        <f>IFERROR(M120/(M119+M120),0)</f>
        <v>0.68421052631578949</v>
      </c>
      <c r="T119" s="26"/>
      <c r="U119" s="23"/>
      <c r="V119" s="25">
        <v>23</v>
      </c>
      <c r="W119" s="25">
        <v>4</v>
      </c>
      <c r="X119" s="4"/>
      <c r="Y119" s="27"/>
      <c r="Z119" s="15" t="s">
        <v>19</v>
      </c>
      <c r="AA119" s="24">
        <f>IFERROR(W120/(V120+W120),0)</f>
        <v>0.51851851851851849</v>
      </c>
      <c r="AB119" s="24">
        <f>IFERROR(W120/(W119+W120),0)</f>
        <v>0.77777777777777779</v>
      </c>
      <c r="AC119" s="4"/>
      <c r="AD119" s="6"/>
    </row>
    <row r="120" spans="1:30" ht="15.75" customHeight="1" x14ac:dyDescent="0.2">
      <c r="B120" s="25">
        <v>17</v>
      </c>
      <c r="C120" s="25">
        <v>10</v>
      </c>
      <c r="E120" s="28" t="s">
        <v>20</v>
      </c>
      <c r="F120" s="21"/>
      <c r="G120" s="21">
        <f t="shared" ref="G120:H120" si="54">AVERAGE(G118:G119)</f>
        <v>0.59259259259259256</v>
      </c>
      <c r="H120" s="21">
        <f t="shared" si="54"/>
        <v>0.61538461538461542</v>
      </c>
      <c r="J120" s="26"/>
      <c r="L120" s="25">
        <v>14</v>
      </c>
      <c r="M120" s="25">
        <v>13</v>
      </c>
      <c r="O120" s="28" t="s">
        <v>20</v>
      </c>
      <c r="P120" s="21"/>
      <c r="Q120" s="21">
        <f t="shared" ref="Q120:R120" si="55">AVERAGE(Q118:Q119)</f>
        <v>0.62962962962962965</v>
      </c>
      <c r="R120" s="21">
        <f t="shared" si="55"/>
        <v>0.64210526315789473</v>
      </c>
      <c r="T120" s="26"/>
      <c r="U120" s="23"/>
      <c r="V120" s="25">
        <v>13</v>
      </c>
      <c r="W120" s="25">
        <v>14</v>
      </c>
      <c r="X120" s="14"/>
      <c r="Y120" s="24" t="s">
        <v>20</v>
      </c>
      <c r="Z120" s="27"/>
      <c r="AA120" s="24">
        <f t="shared" ref="AA120:AB120" si="56">AVERAGE(AA118:AA119)</f>
        <v>0.68518518518518512</v>
      </c>
      <c r="AB120" s="24">
        <f t="shared" si="56"/>
        <v>0.70833333333333326</v>
      </c>
      <c r="AC120" s="4"/>
      <c r="AD120" s="6"/>
    </row>
    <row r="121" spans="1:30" ht="15.75" customHeight="1" x14ac:dyDescent="0.2">
      <c r="B121" s="1"/>
      <c r="C121" s="1"/>
      <c r="J121" s="26"/>
      <c r="L121" s="1"/>
      <c r="M121" s="1"/>
      <c r="T121" s="26"/>
      <c r="U121" s="4"/>
      <c r="V121" s="1"/>
      <c r="W121" s="1"/>
      <c r="X121" s="4"/>
      <c r="Y121" s="4"/>
      <c r="Z121" s="4"/>
      <c r="AA121" s="4"/>
      <c r="AB121" s="4"/>
      <c r="AC121" s="4"/>
      <c r="AD121" s="6"/>
    </row>
    <row r="122" spans="1:30" ht="15.75" customHeight="1" x14ac:dyDescent="0.2">
      <c r="A122" s="7" t="s">
        <v>26</v>
      </c>
      <c r="B122" s="1"/>
      <c r="C122" s="1"/>
      <c r="J122" s="26"/>
      <c r="K122" s="7" t="s">
        <v>26</v>
      </c>
      <c r="L122" s="1"/>
      <c r="M122" s="1"/>
      <c r="T122" s="26"/>
      <c r="U122" s="7" t="s">
        <v>26</v>
      </c>
      <c r="V122" s="1"/>
      <c r="W122" s="1"/>
      <c r="X122" s="4"/>
      <c r="Y122" s="4"/>
      <c r="Z122" s="9"/>
      <c r="AA122" s="9"/>
      <c r="AB122" s="9"/>
      <c r="AC122" s="9"/>
      <c r="AD122" s="6"/>
    </row>
    <row r="123" spans="1:30" ht="15.75" customHeight="1" x14ac:dyDescent="0.2">
      <c r="B123" s="1"/>
      <c r="C123" s="1"/>
      <c r="F123" s="11" t="s">
        <v>13</v>
      </c>
      <c r="G123" s="11" t="s">
        <v>14</v>
      </c>
      <c r="H123" s="11" t="s">
        <v>5</v>
      </c>
      <c r="I123" s="11" t="s">
        <v>6</v>
      </c>
      <c r="J123" s="26"/>
      <c r="L123" s="1"/>
      <c r="M123" s="1"/>
      <c r="P123" s="11" t="s">
        <v>13</v>
      </c>
      <c r="Q123" s="11" t="s">
        <v>14</v>
      </c>
      <c r="R123" s="11" t="s">
        <v>5</v>
      </c>
      <c r="S123" s="11" t="s">
        <v>6</v>
      </c>
      <c r="T123" s="26"/>
      <c r="U123" s="4"/>
      <c r="V123" s="1"/>
      <c r="W123" s="1"/>
      <c r="X123" s="4"/>
      <c r="Y123" s="14"/>
      <c r="Z123" s="15" t="s">
        <v>13</v>
      </c>
      <c r="AA123" s="15" t="s">
        <v>14</v>
      </c>
      <c r="AB123" s="15" t="s">
        <v>5</v>
      </c>
      <c r="AC123" s="15" t="s">
        <v>6</v>
      </c>
      <c r="AD123" s="6"/>
    </row>
    <row r="124" spans="1:30" ht="15.75" customHeight="1" x14ac:dyDescent="0.2">
      <c r="B124" s="16" t="s">
        <v>15</v>
      </c>
      <c r="C124" s="16" t="s">
        <v>16</v>
      </c>
      <c r="F124" s="18" t="s">
        <v>17</v>
      </c>
      <c r="G124" s="21">
        <f>IFERROR(B125/(B125+C125),0)</f>
        <v>0.66666666666666663</v>
      </c>
      <c r="H124" s="21">
        <f>IFERROR(B125/(B125+B126),0)</f>
        <v>0.6428571428571429</v>
      </c>
      <c r="I124" s="21">
        <f>(B125+C126)/(B125+C125+B126+C126)</f>
        <v>0.64814814814814814</v>
      </c>
      <c r="J124" s="26"/>
      <c r="L124" s="16" t="s">
        <v>15</v>
      </c>
      <c r="M124" s="16" t="s">
        <v>16</v>
      </c>
      <c r="P124" s="18" t="s">
        <v>17</v>
      </c>
      <c r="Q124" s="21">
        <f>IFERROR(L125/(L125+M125),0)</f>
        <v>0.77777777777777779</v>
      </c>
      <c r="R124" s="21">
        <f>IFERROR(L125/(L125+L126),0)</f>
        <v>0.6</v>
      </c>
      <c r="S124" s="21">
        <f>(L125+M126)/(L125+M125+L126+M126)</f>
        <v>0.62962962962962965</v>
      </c>
      <c r="T124" s="26"/>
      <c r="U124" s="23"/>
      <c r="V124" s="16" t="s">
        <v>15</v>
      </c>
      <c r="W124" s="16" t="s">
        <v>16</v>
      </c>
      <c r="X124" s="4"/>
      <c r="Y124" s="14"/>
      <c r="Z124" s="15" t="s">
        <v>17</v>
      </c>
      <c r="AA124" s="24">
        <f>IFERROR(V125/(V125+W125),0)</f>
        <v>0.77777777777777779</v>
      </c>
      <c r="AB124" s="24">
        <f>IFERROR(V125/(V125+V126),0)</f>
        <v>0.56756756756756754</v>
      </c>
      <c r="AC124" s="15">
        <f>(V125+W126)/(V125+W125+V126+W126)</f>
        <v>0.59259259259259256</v>
      </c>
      <c r="AD124" s="6"/>
    </row>
    <row r="125" spans="1:30" ht="15.75" customHeight="1" x14ac:dyDescent="0.2">
      <c r="B125" s="25">
        <v>18</v>
      </c>
      <c r="C125" s="25">
        <v>9</v>
      </c>
      <c r="F125" s="11" t="s">
        <v>19</v>
      </c>
      <c r="G125" s="21">
        <f>IFERROR(C126/(B126+C126),0)</f>
        <v>0.62962962962962965</v>
      </c>
      <c r="H125" s="21">
        <f>IFERROR(C126/(C125+C126),0)</f>
        <v>0.65384615384615385</v>
      </c>
      <c r="J125" s="26"/>
      <c r="L125" s="25">
        <v>21</v>
      </c>
      <c r="M125" s="25">
        <v>6</v>
      </c>
      <c r="P125" s="11" t="s">
        <v>19</v>
      </c>
      <c r="Q125" s="21">
        <f>IFERROR(M126/(L126+M126),0)</f>
        <v>0.48148148148148145</v>
      </c>
      <c r="R125" s="21">
        <f>IFERROR(M126/(M125+M126),0)</f>
        <v>0.68421052631578949</v>
      </c>
      <c r="T125" s="26"/>
      <c r="U125" s="23"/>
      <c r="V125" s="25">
        <v>21</v>
      </c>
      <c r="W125" s="25">
        <v>6</v>
      </c>
      <c r="X125" s="4"/>
      <c r="Y125" s="27"/>
      <c r="Z125" s="15" t="s">
        <v>19</v>
      </c>
      <c r="AA125" s="24">
        <f>IFERROR(W126/(V126+W126),0)</f>
        <v>0.40740740740740738</v>
      </c>
      <c r="AB125" s="24">
        <f>IFERROR(W126/(W125+W126),0)</f>
        <v>0.6470588235294118</v>
      </c>
      <c r="AC125" s="4"/>
      <c r="AD125" s="6"/>
    </row>
    <row r="126" spans="1:30" ht="15.75" customHeight="1" x14ac:dyDescent="0.2">
      <c r="B126" s="25">
        <v>10</v>
      </c>
      <c r="C126" s="25">
        <v>17</v>
      </c>
      <c r="E126" s="28" t="s">
        <v>20</v>
      </c>
      <c r="F126" s="21"/>
      <c r="G126" s="21">
        <f t="shared" ref="G126:H126" si="57">AVERAGE(G124:G125)</f>
        <v>0.64814814814814814</v>
      </c>
      <c r="H126" s="21">
        <f t="shared" si="57"/>
        <v>0.64835164835164838</v>
      </c>
      <c r="J126" s="26"/>
      <c r="L126" s="25">
        <v>14</v>
      </c>
      <c r="M126" s="25">
        <v>13</v>
      </c>
      <c r="O126" s="28" t="s">
        <v>20</v>
      </c>
      <c r="P126" s="21"/>
      <c r="Q126" s="21">
        <f t="shared" ref="Q126:R126" si="58">AVERAGE(Q124:Q125)</f>
        <v>0.62962962962962965</v>
      </c>
      <c r="R126" s="21">
        <f t="shared" si="58"/>
        <v>0.64210526315789473</v>
      </c>
      <c r="T126" s="26"/>
      <c r="U126" s="23"/>
      <c r="V126" s="25">
        <v>16</v>
      </c>
      <c r="W126" s="25">
        <v>11</v>
      </c>
      <c r="X126" s="14"/>
      <c r="Y126" s="24" t="s">
        <v>20</v>
      </c>
      <c r="Z126" s="27"/>
      <c r="AA126" s="24">
        <f t="shared" ref="AA126:AB126" si="59">AVERAGE(AA124:AA125)</f>
        <v>0.59259259259259256</v>
      </c>
      <c r="AB126" s="24">
        <f t="shared" si="59"/>
        <v>0.60731319554848961</v>
      </c>
      <c r="AC126" s="4"/>
      <c r="AD126" s="6"/>
    </row>
    <row r="127" spans="1:30" ht="15.75" customHeight="1" x14ac:dyDescent="0.2">
      <c r="B127" s="1"/>
      <c r="C127" s="1"/>
      <c r="E127" s="4"/>
      <c r="F127" s="4"/>
      <c r="G127" s="4"/>
      <c r="H127" s="4"/>
      <c r="I127" s="4"/>
      <c r="J127" s="26"/>
      <c r="L127" s="1"/>
      <c r="M127" s="1"/>
      <c r="O127" s="4"/>
      <c r="P127" s="4"/>
      <c r="Q127" s="4"/>
      <c r="R127" s="4"/>
      <c r="S127" s="4"/>
      <c r="T127" s="26"/>
      <c r="U127" s="4"/>
      <c r="V127" s="1"/>
      <c r="W127" s="1"/>
      <c r="X127" s="4"/>
      <c r="Y127" s="4"/>
      <c r="Z127" s="4"/>
      <c r="AA127" s="4"/>
      <c r="AB127" s="4"/>
      <c r="AC127" s="4"/>
      <c r="AD127" s="6"/>
    </row>
    <row r="128" spans="1:30" ht="15.75" customHeight="1" x14ac:dyDescent="0.2">
      <c r="A128" s="7" t="s">
        <v>27</v>
      </c>
      <c r="B128" s="1"/>
      <c r="C128" s="1"/>
      <c r="E128" s="4"/>
      <c r="F128" s="4"/>
      <c r="G128" s="4"/>
      <c r="H128" s="4"/>
      <c r="I128" s="4"/>
      <c r="J128" s="26"/>
      <c r="K128" s="7" t="s">
        <v>27</v>
      </c>
      <c r="L128" s="1"/>
      <c r="M128" s="1"/>
      <c r="O128" s="4"/>
      <c r="P128" s="4"/>
      <c r="Q128" s="4"/>
      <c r="R128" s="4"/>
      <c r="S128" s="4"/>
      <c r="T128" s="26"/>
      <c r="U128" s="7" t="s">
        <v>27</v>
      </c>
      <c r="V128" s="1"/>
      <c r="W128" s="1"/>
      <c r="X128" s="4"/>
      <c r="Y128" s="4"/>
      <c r="Z128" s="9"/>
      <c r="AA128" s="9"/>
      <c r="AB128" s="9"/>
      <c r="AC128" s="9"/>
      <c r="AD128" s="6"/>
    </row>
    <row r="129" spans="1:30" ht="15.75" customHeight="1" x14ac:dyDescent="0.2">
      <c r="B129" s="1"/>
      <c r="C129" s="1"/>
      <c r="F129" s="11" t="s">
        <v>13</v>
      </c>
      <c r="G129" s="11" t="s">
        <v>14</v>
      </c>
      <c r="H129" s="11" t="s">
        <v>5</v>
      </c>
      <c r="I129" s="11" t="s">
        <v>6</v>
      </c>
      <c r="J129" s="26"/>
      <c r="L129" s="1"/>
      <c r="M129" s="1"/>
      <c r="P129" s="11" t="s">
        <v>13</v>
      </c>
      <c r="Q129" s="11" t="s">
        <v>14</v>
      </c>
      <c r="R129" s="11" t="s">
        <v>5</v>
      </c>
      <c r="S129" s="11" t="s">
        <v>6</v>
      </c>
      <c r="T129" s="26"/>
      <c r="U129" s="4"/>
      <c r="V129" s="1"/>
      <c r="W129" s="1"/>
      <c r="X129" s="4"/>
      <c r="Y129" s="14"/>
      <c r="Z129" s="15" t="s">
        <v>13</v>
      </c>
      <c r="AA129" s="15" t="s">
        <v>14</v>
      </c>
      <c r="AB129" s="15" t="s">
        <v>5</v>
      </c>
      <c r="AC129" s="15" t="s">
        <v>6</v>
      </c>
      <c r="AD129" s="6"/>
    </row>
    <row r="130" spans="1:30" ht="15.75" customHeight="1" x14ac:dyDescent="0.2">
      <c r="B130" s="16" t="s">
        <v>15</v>
      </c>
      <c r="C130" s="16" t="s">
        <v>16</v>
      </c>
      <c r="F130" s="18" t="s">
        <v>17</v>
      </c>
      <c r="G130" s="21">
        <f>IFERROR(B131/(B131+C131),0)</f>
        <v>0.51851851851851849</v>
      </c>
      <c r="H130" s="21">
        <f>IFERROR(B131/(B131+B132),0)</f>
        <v>0.53846153846153844</v>
      </c>
      <c r="I130" s="21">
        <f>(B131+C132)/(B131+C131+B132+C132)</f>
        <v>0.53703703703703709</v>
      </c>
      <c r="J130" s="26"/>
      <c r="L130" s="16" t="s">
        <v>15</v>
      </c>
      <c r="M130" s="16" t="s">
        <v>16</v>
      </c>
      <c r="P130" s="18" t="s">
        <v>17</v>
      </c>
      <c r="Q130" s="21">
        <f>IFERROR(L131/(L131+M131),0)</f>
        <v>0.92592592592592593</v>
      </c>
      <c r="R130" s="21">
        <f>IFERROR(L131/(L131+L132),0)</f>
        <v>0.59523809523809523</v>
      </c>
      <c r="S130" s="21">
        <f>(L131+M132)/(L131+M131+L132+M132)</f>
        <v>0.64814814814814814</v>
      </c>
      <c r="T130" s="26"/>
      <c r="U130" s="23"/>
      <c r="V130" s="16" t="s">
        <v>15</v>
      </c>
      <c r="W130" s="16" t="s">
        <v>16</v>
      </c>
      <c r="X130" s="4"/>
      <c r="Y130" s="14"/>
      <c r="Z130" s="15" t="s">
        <v>17</v>
      </c>
      <c r="AA130" s="24">
        <f>IFERROR(V131/(V131+W131),0)</f>
        <v>0.92592592592592593</v>
      </c>
      <c r="AB130" s="24">
        <f>IFERROR(V131/(V131+V132),0)</f>
        <v>0.58139534883720934</v>
      </c>
      <c r="AC130" s="15">
        <f>(V131+W132)/(V131+W131+V132+W132)</f>
        <v>0.62962962962962965</v>
      </c>
      <c r="AD130" s="6"/>
    </row>
    <row r="131" spans="1:30" ht="15.75" customHeight="1" x14ac:dyDescent="0.2">
      <c r="B131" s="25">
        <v>14</v>
      </c>
      <c r="C131" s="25">
        <v>13</v>
      </c>
      <c r="F131" s="11" t="s">
        <v>19</v>
      </c>
      <c r="G131" s="21">
        <f>IFERROR(C132/(B132+C132),0)</f>
        <v>0.55555555555555558</v>
      </c>
      <c r="H131" s="21">
        <f>IFERROR(C132/(C131+C132),0)</f>
        <v>0.5357142857142857</v>
      </c>
      <c r="J131" s="26"/>
      <c r="L131" s="25">
        <v>25</v>
      </c>
      <c r="M131" s="25">
        <v>2</v>
      </c>
      <c r="P131" s="11" t="s">
        <v>19</v>
      </c>
      <c r="Q131" s="21">
        <f>IFERROR(M132/(L132+M132),0)</f>
        <v>0.37037037037037035</v>
      </c>
      <c r="R131" s="21">
        <f>IFERROR(M132/(M131+M132),0)</f>
        <v>0.83333333333333337</v>
      </c>
      <c r="T131" s="26"/>
      <c r="U131" s="23"/>
      <c r="V131" s="25">
        <v>25</v>
      </c>
      <c r="W131" s="25">
        <v>2</v>
      </c>
      <c r="X131" s="4"/>
      <c r="Y131" s="27"/>
      <c r="Z131" s="15" t="s">
        <v>19</v>
      </c>
      <c r="AA131" s="24">
        <f>IFERROR(W132/(V132+W132),0)</f>
        <v>0.33333333333333331</v>
      </c>
      <c r="AB131" s="24">
        <f>IFERROR(W132/(W131+W132),0)</f>
        <v>0.81818181818181823</v>
      </c>
      <c r="AC131" s="4"/>
      <c r="AD131" s="6"/>
    </row>
    <row r="132" spans="1:30" ht="15.75" customHeight="1" x14ac:dyDescent="0.2">
      <c r="B132" s="25">
        <v>12</v>
      </c>
      <c r="C132" s="25">
        <v>15</v>
      </c>
      <c r="E132" s="28" t="s">
        <v>20</v>
      </c>
      <c r="F132" s="21"/>
      <c r="G132" s="21">
        <f t="shared" ref="G132:H132" si="60">AVERAGE(G130:G131)</f>
        <v>0.53703703703703698</v>
      </c>
      <c r="H132" s="21">
        <f t="shared" si="60"/>
        <v>0.53708791208791207</v>
      </c>
      <c r="J132" s="26"/>
      <c r="L132" s="25">
        <v>17</v>
      </c>
      <c r="M132" s="25">
        <v>10</v>
      </c>
      <c r="O132" s="28" t="s">
        <v>20</v>
      </c>
      <c r="P132" s="21"/>
      <c r="Q132" s="21">
        <f t="shared" ref="Q132:R132" si="61">AVERAGE(Q130:Q131)</f>
        <v>0.64814814814814814</v>
      </c>
      <c r="R132" s="21">
        <f t="shared" si="61"/>
        <v>0.7142857142857143</v>
      </c>
      <c r="T132" s="26"/>
      <c r="U132" s="23"/>
      <c r="V132" s="25">
        <v>18</v>
      </c>
      <c r="W132" s="25">
        <v>9</v>
      </c>
      <c r="X132" s="14"/>
      <c r="Y132" s="24" t="s">
        <v>20</v>
      </c>
      <c r="Z132" s="27"/>
      <c r="AA132" s="24">
        <f t="shared" ref="AA132:AB132" si="62">AVERAGE(AA130:AA131)</f>
        <v>0.62962962962962965</v>
      </c>
      <c r="AB132" s="24">
        <f t="shared" si="62"/>
        <v>0.69978858350951378</v>
      </c>
      <c r="AC132" s="4"/>
      <c r="AD132" s="6"/>
    </row>
    <row r="133" spans="1:30" ht="15.75" customHeight="1" x14ac:dyDescent="0.2">
      <c r="B133" s="1"/>
      <c r="C133" s="1"/>
      <c r="E133" s="4"/>
      <c r="F133" s="4"/>
      <c r="G133" s="4"/>
      <c r="H133" s="4"/>
      <c r="I133" s="4"/>
      <c r="J133" s="26"/>
      <c r="L133" s="1"/>
      <c r="M133" s="1"/>
      <c r="O133" s="4"/>
      <c r="P133" s="4"/>
      <c r="Q133" s="4"/>
      <c r="R133" s="4"/>
      <c r="S133" s="4"/>
      <c r="T133" s="26"/>
      <c r="U133" s="4"/>
      <c r="V133" s="1"/>
      <c r="W133" s="1"/>
      <c r="X133" s="4"/>
      <c r="Y133" s="4"/>
      <c r="Z133" s="4"/>
      <c r="AA133" s="4"/>
      <c r="AB133" s="4"/>
      <c r="AC133" s="4"/>
      <c r="AD133" s="6"/>
    </row>
    <row r="134" spans="1:30" ht="15.75" customHeight="1" x14ac:dyDescent="0.2">
      <c r="A134" s="7" t="s">
        <v>28</v>
      </c>
      <c r="B134" s="1"/>
      <c r="C134" s="1"/>
      <c r="E134" s="4"/>
      <c r="F134" s="4"/>
      <c r="G134" s="4"/>
      <c r="H134" s="4"/>
      <c r="I134" s="4"/>
      <c r="J134" s="26"/>
      <c r="K134" s="7" t="s">
        <v>28</v>
      </c>
      <c r="L134" s="1"/>
      <c r="M134" s="1"/>
      <c r="O134" s="4"/>
      <c r="P134" s="4"/>
      <c r="Q134" s="4"/>
      <c r="R134" s="4"/>
      <c r="S134" s="4"/>
      <c r="T134" s="26"/>
      <c r="U134" s="7" t="s">
        <v>28</v>
      </c>
      <c r="V134" s="1"/>
      <c r="W134" s="1"/>
      <c r="X134" s="4"/>
      <c r="Y134" s="4"/>
      <c r="Z134" s="9"/>
      <c r="AA134" s="9"/>
      <c r="AB134" s="9"/>
      <c r="AC134" s="9"/>
      <c r="AD134" s="6"/>
    </row>
    <row r="135" spans="1:30" ht="15.75" customHeight="1" x14ac:dyDescent="0.2">
      <c r="B135" s="1"/>
      <c r="C135" s="1"/>
      <c r="F135" s="11" t="s">
        <v>13</v>
      </c>
      <c r="G135" s="11" t="s">
        <v>14</v>
      </c>
      <c r="H135" s="11" t="s">
        <v>5</v>
      </c>
      <c r="I135" s="11" t="s">
        <v>6</v>
      </c>
      <c r="J135" s="26"/>
      <c r="L135" s="1"/>
      <c r="M135" s="1"/>
      <c r="P135" s="11" t="s">
        <v>13</v>
      </c>
      <c r="Q135" s="11" t="s">
        <v>14</v>
      </c>
      <c r="R135" s="11" t="s">
        <v>5</v>
      </c>
      <c r="S135" s="11" t="s">
        <v>6</v>
      </c>
      <c r="T135" s="26"/>
      <c r="U135" s="4"/>
      <c r="V135" s="1"/>
      <c r="W135" s="1"/>
      <c r="X135" s="4"/>
      <c r="Y135" s="14"/>
      <c r="Z135" s="15" t="s">
        <v>13</v>
      </c>
      <c r="AA135" s="15" t="s">
        <v>14</v>
      </c>
      <c r="AB135" s="15" t="s">
        <v>5</v>
      </c>
      <c r="AC135" s="15" t="s">
        <v>6</v>
      </c>
      <c r="AD135" s="6"/>
    </row>
    <row r="136" spans="1:30" ht="15.75" customHeight="1" x14ac:dyDescent="0.2">
      <c r="B136" s="16" t="s">
        <v>15</v>
      </c>
      <c r="C136" s="16" t="s">
        <v>16</v>
      </c>
      <c r="F136" s="18" t="s">
        <v>17</v>
      </c>
      <c r="G136" s="21">
        <f>IFERROR(B137/(B137+C137),0)</f>
        <v>0.88888888888888884</v>
      </c>
      <c r="H136" s="21">
        <f>IFERROR(B137/(B137+B138),0)</f>
        <v>0.66666666666666663</v>
      </c>
      <c r="I136" s="21">
        <f>(B137+C138)/(B137+C137+B138+C138)</f>
        <v>0.72222222222222221</v>
      </c>
      <c r="J136" s="26"/>
      <c r="L136" s="16" t="s">
        <v>15</v>
      </c>
      <c r="M136" s="16" t="s">
        <v>16</v>
      </c>
      <c r="P136" s="18" t="s">
        <v>17</v>
      </c>
      <c r="Q136" s="21">
        <f>IFERROR(L137/(L137+M137),0)</f>
        <v>0.44444444444444442</v>
      </c>
      <c r="R136" s="21">
        <f>IFERROR(L137/(L137+L138),0)</f>
        <v>0.54545454545454541</v>
      </c>
      <c r="S136" s="21">
        <f>(L137+M138)/(L137+M137+L138+M138)</f>
        <v>0.53703703703703709</v>
      </c>
      <c r="T136" s="26"/>
      <c r="U136" s="23"/>
      <c r="V136" s="16" t="s">
        <v>15</v>
      </c>
      <c r="W136" s="16" t="s">
        <v>16</v>
      </c>
      <c r="X136" s="4"/>
      <c r="Y136" s="14"/>
      <c r="Z136" s="15" t="s">
        <v>17</v>
      </c>
      <c r="AA136" s="24">
        <f>IFERROR(V137/(V137+W137),0)</f>
        <v>0.44444444444444442</v>
      </c>
      <c r="AB136" s="24">
        <f>IFERROR(V137/(V137+V138),0)</f>
        <v>0.75</v>
      </c>
      <c r="AC136" s="15">
        <f>(V137+W138)/(V137+W137+V138+W138)</f>
        <v>0.64814814814814814</v>
      </c>
      <c r="AD136" s="6"/>
    </row>
    <row r="137" spans="1:30" ht="15.75" customHeight="1" x14ac:dyDescent="0.2">
      <c r="B137" s="25">
        <v>24</v>
      </c>
      <c r="C137" s="25">
        <v>3</v>
      </c>
      <c r="F137" s="11" t="s">
        <v>19</v>
      </c>
      <c r="G137" s="21">
        <f>IFERROR(C138/(B138+C138),0)</f>
        <v>0.55555555555555558</v>
      </c>
      <c r="H137" s="21">
        <f>IFERROR(C138/(C137+C138),0)</f>
        <v>0.83333333333333337</v>
      </c>
      <c r="J137" s="26"/>
      <c r="L137" s="25">
        <v>12</v>
      </c>
      <c r="M137" s="25">
        <v>15</v>
      </c>
      <c r="P137" s="11" t="s">
        <v>19</v>
      </c>
      <c r="Q137" s="21">
        <f>IFERROR(M138/(L138+M138),0)</f>
        <v>0.62962962962962965</v>
      </c>
      <c r="R137" s="21">
        <f>IFERROR(M138/(M137+M138),0)</f>
        <v>0.53125</v>
      </c>
      <c r="T137" s="26"/>
      <c r="U137" s="23"/>
      <c r="V137" s="25">
        <v>12</v>
      </c>
      <c r="W137" s="25">
        <v>15</v>
      </c>
      <c r="X137" s="4"/>
      <c r="Y137" s="27"/>
      <c r="Z137" s="15" t="s">
        <v>19</v>
      </c>
      <c r="AA137" s="24">
        <f>IFERROR(W138/(V138+W138),0)</f>
        <v>0.85185185185185186</v>
      </c>
      <c r="AB137" s="24">
        <f>IFERROR(W138/(W137+W138),0)</f>
        <v>0.60526315789473684</v>
      </c>
      <c r="AC137" s="4"/>
      <c r="AD137" s="6"/>
    </row>
    <row r="138" spans="1:30" ht="15.75" customHeight="1" x14ac:dyDescent="0.2">
      <c r="B138" s="25">
        <v>12</v>
      </c>
      <c r="C138" s="25">
        <v>15</v>
      </c>
      <c r="E138" s="28" t="s">
        <v>20</v>
      </c>
      <c r="F138" s="21"/>
      <c r="G138" s="21">
        <f t="shared" ref="G138:H138" si="63">AVERAGE(G136:G137)</f>
        <v>0.72222222222222221</v>
      </c>
      <c r="H138" s="21">
        <f t="shared" si="63"/>
        <v>0.75</v>
      </c>
      <c r="J138" s="26"/>
      <c r="L138" s="25">
        <v>10</v>
      </c>
      <c r="M138" s="25">
        <v>17</v>
      </c>
      <c r="O138" s="28" t="s">
        <v>20</v>
      </c>
      <c r="P138" s="21"/>
      <c r="Q138" s="21">
        <f t="shared" ref="Q138:R138" si="64">AVERAGE(Q136:Q137)</f>
        <v>0.53703703703703698</v>
      </c>
      <c r="R138" s="21">
        <f t="shared" si="64"/>
        <v>0.53835227272727271</v>
      </c>
      <c r="T138" s="26"/>
      <c r="U138" s="23"/>
      <c r="V138" s="25">
        <v>4</v>
      </c>
      <c r="W138" s="25">
        <v>23</v>
      </c>
      <c r="X138" s="14"/>
      <c r="Y138" s="24" t="s">
        <v>20</v>
      </c>
      <c r="Z138" s="27"/>
      <c r="AA138" s="24">
        <f t="shared" ref="AA138:AB138" si="65">AVERAGE(AA136:AA137)</f>
        <v>0.64814814814814814</v>
      </c>
      <c r="AB138" s="24">
        <f t="shared" si="65"/>
        <v>0.67763157894736836</v>
      </c>
      <c r="AC138" s="4"/>
      <c r="AD138" s="6"/>
    </row>
    <row r="139" spans="1:30" ht="15.75" customHeight="1" x14ac:dyDescent="0.2">
      <c r="B139" s="1"/>
      <c r="C139" s="1"/>
      <c r="E139" s="4"/>
      <c r="F139" s="4"/>
      <c r="G139" s="4"/>
      <c r="H139" s="4"/>
      <c r="I139" s="4"/>
      <c r="J139" s="26"/>
      <c r="L139" s="1"/>
      <c r="M139" s="1"/>
      <c r="O139" s="4"/>
      <c r="P139" s="4"/>
      <c r="Q139" s="4"/>
      <c r="R139" s="4"/>
      <c r="S139" s="4"/>
      <c r="T139" s="26"/>
      <c r="U139" s="4"/>
      <c r="V139" s="1"/>
      <c r="W139" s="1"/>
      <c r="X139" s="4"/>
      <c r="Y139" s="4"/>
      <c r="Z139" s="4"/>
      <c r="AA139" s="4"/>
      <c r="AB139" s="4"/>
      <c r="AC139" s="4"/>
      <c r="AD139" s="6"/>
    </row>
    <row r="140" spans="1:30" ht="15.75" customHeight="1" x14ac:dyDescent="0.2">
      <c r="A140" s="7" t="s">
        <v>29</v>
      </c>
      <c r="B140" s="1"/>
      <c r="C140" s="1"/>
      <c r="E140" s="4"/>
      <c r="F140" s="4"/>
      <c r="G140" s="4"/>
      <c r="H140" s="4"/>
      <c r="I140" s="4"/>
      <c r="J140" s="26"/>
      <c r="K140" s="7" t="s">
        <v>29</v>
      </c>
      <c r="L140" s="1"/>
      <c r="M140" s="1"/>
      <c r="O140" s="4"/>
      <c r="P140" s="4"/>
      <c r="Q140" s="4"/>
      <c r="R140" s="4"/>
      <c r="S140" s="4"/>
      <c r="T140" s="26"/>
      <c r="U140" s="7" t="s">
        <v>29</v>
      </c>
      <c r="V140" s="1"/>
      <c r="W140" s="1"/>
      <c r="X140" s="4"/>
      <c r="Y140" s="4"/>
      <c r="Z140" s="9"/>
      <c r="AA140" s="9"/>
      <c r="AB140" s="9"/>
      <c r="AC140" s="9"/>
      <c r="AD140" s="6"/>
    </row>
    <row r="141" spans="1:30" ht="15.75" customHeight="1" x14ac:dyDescent="0.2">
      <c r="B141" s="1"/>
      <c r="C141" s="1"/>
      <c r="F141" s="11" t="s">
        <v>13</v>
      </c>
      <c r="G141" s="11" t="s">
        <v>14</v>
      </c>
      <c r="H141" s="11" t="s">
        <v>5</v>
      </c>
      <c r="I141" s="11" t="s">
        <v>6</v>
      </c>
      <c r="J141" s="26"/>
      <c r="L141" s="1"/>
      <c r="M141" s="1"/>
      <c r="P141" s="11" t="s">
        <v>13</v>
      </c>
      <c r="Q141" s="11" t="s">
        <v>14</v>
      </c>
      <c r="R141" s="11" t="s">
        <v>5</v>
      </c>
      <c r="S141" s="11" t="s">
        <v>6</v>
      </c>
      <c r="T141" s="26"/>
      <c r="U141" s="4"/>
      <c r="V141" s="1"/>
      <c r="W141" s="1"/>
      <c r="X141" s="4"/>
      <c r="Y141" s="14"/>
      <c r="Z141" s="15" t="s">
        <v>13</v>
      </c>
      <c r="AA141" s="15" t="s">
        <v>14</v>
      </c>
      <c r="AB141" s="15" t="s">
        <v>5</v>
      </c>
      <c r="AC141" s="15" t="s">
        <v>6</v>
      </c>
      <c r="AD141" s="6"/>
    </row>
    <row r="142" spans="1:30" ht="15.75" customHeight="1" x14ac:dyDescent="0.2">
      <c r="B142" s="16" t="s">
        <v>15</v>
      </c>
      <c r="C142" s="16" t="s">
        <v>16</v>
      </c>
      <c r="F142" s="18" t="s">
        <v>17</v>
      </c>
      <c r="G142" s="21">
        <f>IFERROR(B143/(B143+C143),0)</f>
        <v>0.92592592592592593</v>
      </c>
      <c r="H142" s="21">
        <f>IFERROR(B143/(B143+B144),0)</f>
        <v>0.58139534883720934</v>
      </c>
      <c r="I142" s="21">
        <f>(B143+C144)/(B143+C143+B144+C144)</f>
        <v>0.62962962962962965</v>
      </c>
      <c r="J142" s="26"/>
      <c r="L142" s="16" t="s">
        <v>15</v>
      </c>
      <c r="M142" s="16" t="s">
        <v>16</v>
      </c>
      <c r="P142" s="18" t="s">
        <v>17</v>
      </c>
      <c r="Q142" s="21">
        <f>IFERROR(L143/(L143+M143),0)</f>
        <v>1</v>
      </c>
      <c r="R142" s="21">
        <f>IFERROR(L143/(L143+L144),0)</f>
        <v>0.54</v>
      </c>
      <c r="S142" s="21">
        <f>(L143+M144)/(L143+M143+L144+M144)</f>
        <v>0.57407407407407407</v>
      </c>
      <c r="T142" s="26"/>
      <c r="U142" s="23"/>
      <c r="V142" s="16" t="s">
        <v>15</v>
      </c>
      <c r="W142" s="16" t="s">
        <v>16</v>
      </c>
      <c r="X142" s="4"/>
      <c r="Y142" s="14"/>
      <c r="Z142" s="15" t="s">
        <v>17</v>
      </c>
      <c r="AA142" s="24">
        <f>IFERROR(V143/(V143+W143),0)</f>
        <v>1</v>
      </c>
      <c r="AB142" s="24">
        <f>IFERROR(V143/(V143+V144),0)</f>
        <v>0.54</v>
      </c>
      <c r="AC142" s="15">
        <f>(V143+W144)/(V143+W143+V144+W144)</f>
        <v>0.57407407407407407</v>
      </c>
      <c r="AD142" s="6"/>
    </row>
    <row r="143" spans="1:30" ht="15.75" customHeight="1" x14ac:dyDescent="0.2">
      <c r="B143" s="25">
        <v>25</v>
      </c>
      <c r="C143" s="25">
        <v>2</v>
      </c>
      <c r="F143" s="11" t="s">
        <v>19</v>
      </c>
      <c r="G143" s="21">
        <f>IFERROR(C144/(B144+C144),0)</f>
        <v>0.33333333333333331</v>
      </c>
      <c r="H143" s="21">
        <f>IFERROR(C144/(C143+C144),0)</f>
        <v>0.81818181818181823</v>
      </c>
      <c r="J143" s="6"/>
      <c r="L143" s="25">
        <v>27</v>
      </c>
      <c r="M143" s="25">
        <v>0</v>
      </c>
      <c r="P143" s="11" t="s">
        <v>19</v>
      </c>
      <c r="Q143" s="21">
        <f>IFERROR(M144/(L144+M144),0)</f>
        <v>0.14814814814814814</v>
      </c>
      <c r="R143" s="21">
        <f>IFERROR(M144/(M143+M144),0)</f>
        <v>1</v>
      </c>
      <c r="T143" s="6"/>
      <c r="U143" s="23"/>
      <c r="V143" s="25">
        <v>27</v>
      </c>
      <c r="W143" s="25">
        <v>0</v>
      </c>
      <c r="X143" s="4"/>
      <c r="Y143" s="27"/>
      <c r="Z143" s="15" t="s">
        <v>19</v>
      </c>
      <c r="AA143" s="24">
        <f>IFERROR(W144/(V144+W144),0)</f>
        <v>0.14814814814814814</v>
      </c>
      <c r="AB143" s="24">
        <f>IFERROR(W144/(W143+W144),0)</f>
        <v>1</v>
      </c>
      <c r="AC143" s="4"/>
      <c r="AD143" s="6"/>
    </row>
    <row r="144" spans="1:30" ht="15.75" customHeight="1" x14ac:dyDescent="0.2">
      <c r="B144" s="25">
        <v>18</v>
      </c>
      <c r="C144" s="25">
        <v>9</v>
      </c>
      <c r="E144" s="28" t="s">
        <v>20</v>
      </c>
      <c r="F144" s="21"/>
      <c r="G144" s="21">
        <f t="shared" ref="G144:H144" si="66">AVERAGE(G142:G143)</f>
        <v>0.62962962962962965</v>
      </c>
      <c r="H144" s="21">
        <f t="shared" si="66"/>
        <v>0.69978858350951378</v>
      </c>
      <c r="J144" s="6"/>
      <c r="L144" s="25">
        <v>23</v>
      </c>
      <c r="M144" s="25">
        <v>4</v>
      </c>
      <c r="O144" s="28" t="s">
        <v>20</v>
      </c>
      <c r="P144" s="21"/>
      <c r="Q144" s="21">
        <f t="shared" ref="Q144:R144" si="67">AVERAGE(Q142:Q143)</f>
        <v>0.57407407407407407</v>
      </c>
      <c r="R144" s="21">
        <f t="shared" si="67"/>
        <v>0.77</v>
      </c>
      <c r="T144" s="6"/>
      <c r="U144" s="23"/>
      <c r="V144" s="25">
        <v>23</v>
      </c>
      <c r="W144" s="25">
        <v>4</v>
      </c>
      <c r="X144" s="14"/>
      <c r="Y144" s="24" t="s">
        <v>20</v>
      </c>
      <c r="Z144" s="27"/>
      <c r="AA144" s="24">
        <f t="shared" ref="AA144:AB144" si="68">AVERAGE(AA142:AA143)</f>
        <v>0.57407407407407407</v>
      </c>
      <c r="AB144" s="24">
        <f t="shared" si="68"/>
        <v>0.77</v>
      </c>
      <c r="AC144" s="4"/>
      <c r="AD144" s="6"/>
    </row>
    <row r="145" spans="1:30" ht="15.75" customHeight="1" x14ac:dyDescent="0.2">
      <c r="J145" s="6"/>
      <c r="T145" s="6"/>
      <c r="U145" s="20"/>
      <c r="V145" s="20"/>
      <c r="W145" s="20"/>
      <c r="X145" s="20"/>
      <c r="Y145" s="20"/>
      <c r="Z145" s="20"/>
      <c r="AA145" s="20"/>
      <c r="AB145" s="20"/>
      <c r="AC145" s="20"/>
      <c r="AD145" s="22"/>
    </row>
    <row r="146" spans="1:30" ht="15.75" customHeight="1" x14ac:dyDescent="0.25">
      <c r="A146" s="45" t="s">
        <v>30</v>
      </c>
      <c r="B146" s="44"/>
      <c r="C146" s="44"/>
      <c r="D146" s="44"/>
      <c r="E146" s="44"/>
      <c r="F146" s="44"/>
      <c r="G146" s="44"/>
      <c r="H146" s="44"/>
      <c r="I146" s="44"/>
      <c r="J146" s="46"/>
      <c r="K146" s="45" t="s">
        <v>30</v>
      </c>
      <c r="L146" s="44"/>
      <c r="M146" s="44"/>
      <c r="N146" s="44"/>
      <c r="O146" s="44"/>
      <c r="P146" s="44"/>
      <c r="Q146" s="44"/>
      <c r="R146" s="44"/>
      <c r="S146" s="44"/>
      <c r="T146" s="46"/>
      <c r="U146" s="47" t="s">
        <v>30</v>
      </c>
      <c r="V146" s="48"/>
      <c r="W146" s="48"/>
      <c r="X146" s="48"/>
      <c r="Y146" s="48"/>
      <c r="Z146" s="48"/>
      <c r="AA146" s="48"/>
      <c r="AB146" s="48"/>
      <c r="AC146" s="48"/>
      <c r="AD146" s="49"/>
    </row>
    <row r="147" spans="1:30" ht="15.75" customHeight="1" x14ac:dyDescent="0.2">
      <c r="J147" s="6"/>
      <c r="T147" s="6"/>
      <c r="U147" s="4"/>
      <c r="V147" s="4"/>
      <c r="W147" s="4"/>
      <c r="X147" s="4"/>
      <c r="Y147" s="4"/>
      <c r="Z147" s="9"/>
      <c r="AA147" s="9"/>
      <c r="AB147" s="9"/>
      <c r="AC147" s="9"/>
      <c r="AD147" s="6"/>
    </row>
    <row r="148" spans="1:30" ht="15.75" customHeight="1" x14ac:dyDescent="0.2">
      <c r="E148" s="30"/>
      <c r="F148" s="31" t="s">
        <v>13</v>
      </c>
      <c r="G148" s="32" t="s">
        <v>14</v>
      </c>
      <c r="H148" s="32" t="s">
        <v>5</v>
      </c>
      <c r="I148" s="32" t="s">
        <v>6</v>
      </c>
      <c r="J148" s="6"/>
      <c r="O148" s="30"/>
      <c r="P148" s="31" t="s">
        <v>13</v>
      </c>
      <c r="Q148" s="32" t="s">
        <v>14</v>
      </c>
      <c r="R148" s="32" t="s">
        <v>5</v>
      </c>
      <c r="S148" s="32" t="s">
        <v>6</v>
      </c>
      <c r="T148" s="6"/>
      <c r="U148" s="4"/>
      <c r="V148" s="4"/>
      <c r="W148" s="4"/>
      <c r="X148" s="4"/>
      <c r="Y148" s="14"/>
      <c r="Z148" s="33" t="s">
        <v>13</v>
      </c>
      <c r="AA148" s="33" t="s">
        <v>14</v>
      </c>
      <c r="AB148" s="33" t="s">
        <v>5</v>
      </c>
      <c r="AC148" s="33" t="s">
        <v>6</v>
      </c>
      <c r="AD148" s="6"/>
    </row>
    <row r="149" spans="1:30" ht="15.75" customHeight="1" x14ac:dyDescent="0.2">
      <c r="E149" s="30"/>
      <c r="F149" s="34" t="s">
        <v>17</v>
      </c>
      <c r="G149" s="35">
        <f t="shared" ref="G149:H149" si="69">AVERAGE(G88,G94,G100,G106,G112,G118,G124,G130,G136,G142)</f>
        <v>0.77037037037037026</v>
      </c>
      <c r="H149" s="35">
        <f t="shared" si="69"/>
        <v>0.59691512710758909</v>
      </c>
      <c r="I149" s="36">
        <f>AVERAGE(I142,I136,I130,I124,I118,I112,I106,I100,I94,I88)</f>
        <v>0.61481481481481481</v>
      </c>
      <c r="J149" s="6"/>
      <c r="O149" s="30"/>
      <c r="P149" s="34" t="s">
        <v>17</v>
      </c>
      <c r="Q149" s="35">
        <f t="shared" ref="Q149:R149" si="70">AVERAGE(Q88,Q94,Q100,Q106,Q112,Q118,Q124,Q130,Q136,Q142)</f>
        <v>0.62222222222222223</v>
      </c>
      <c r="R149" s="35">
        <f t="shared" si="70"/>
        <v>0.58789610389610381</v>
      </c>
      <c r="S149" s="36">
        <f>AVERAGE(S142,S136,S130,S124,S118,S112,S106,S100,S94,S88)</f>
        <v>0.62037037037037046</v>
      </c>
      <c r="T149" s="6"/>
      <c r="U149" s="4"/>
      <c r="V149" s="4"/>
      <c r="W149" s="4"/>
      <c r="X149" s="4"/>
      <c r="Y149" s="14"/>
      <c r="Z149" s="33" t="s">
        <v>17</v>
      </c>
      <c r="AA149" s="37">
        <f t="shared" ref="AA149:AB149" si="71">AVERAGE(AA88,AA94,AA100,AA106,AA112,AA118,AA124,AA130,AA136,AA142)</f>
        <v>0.77777777777777779</v>
      </c>
      <c r="AB149" s="37">
        <f>AVERAGE(AB88,AB94,AB100,AB106,AB112,AB118,AB124,AB130,AB136,AB142)</f>
        <v>0.6351768383589883</v>
      </c>
      <c r="AC149" s="33">
        <f>AVERAGE(AC142,AC136,AC130,AC124,AC118,AC112,AC106,AC100,AC94,AC88)</f>
        <v>0.61296296296296293</v>
      </c>
      <c r="AD149" s="6"/>
    </row>
    <row r="150" spans="1:30" ht="15.75" customHeight="1" x14ac:dyDescent="0.2">
      <c r="E150" s="30"/>
      <c r="F150" s="38" t="s">
        <v>19</v>
      </c>
      <c r="G150" s="36">
        <f t="shared" ref="G150:H150" si="72">AVERAGE(G89,G95,G101,G107,G113,G119,G125,G131,G137,G143)</f>
        <v>0.45925925925925926</v>
      </c>
      <c r="H150" s="36">
        <f t="shared" si="72"/>
        <v>0.61682550782550782</v>
      </c>
      <c r="I150" s="30"/>
      <c r="J150" s="6"/>
      <c r="O150" s="30"/>
      <c r="P150" s="38" t="s">
        <v>19</v>
      </c>
      <c r="Q150" s="36">
        <f t="shared" ref="Q150:R150" si="73">AVERAGE(Q89,Q95,Q101,Q107,Q113,Q119,Q125,Q131,Q137,Q143)</f>
        <v>0.61851851851851858</v>
      </c>
      <c r="R150" s="36">
        <f t="shared" si="73"/>
        <v>0.68456477732793519</v>
      </c>
      <c r="S150" s="30"/>
      <c r="T150" s="6"/>
      <c r="U150" s="4"/>
      <c r="V150" s="4"/>
      <c r="W150" s="4"/>
      <c r="X150" s="4"/>
      <c r="Y150" s="27"/>
      <c r="Z150" s="33" t="s">
        <v>19</v>
      </c>
      <c r="AA150" s="37">
        <f t="shared" ref="AA150:AB150" si="74">AVERAGE(AA89,AA95,AA101,AA107,AA113,AA119,AA125,AA131,AA137,AA143)</f>
        <v>0.44814814814814818</v>
      </c>
      <c r="AB150" s="37">
        <f>AVERAGE(AB89,AB95,AB101,AB107,AB113,AB119,AB125,AB131,AB137,AB143)</f>
        <v>0.7699179013281181</v>
      </c>
      <c r="AC150" s="4"/>
      <c r="AD150" s="6"/>
    </row>
    <row r="151" spans="1:30" ht="15.75" customHeight="1" x14ac:dyDescent="0.2">
      <c r="E151" s="39" t="s">
        <v>20</v>
      </c>
      <c r="F151" s="36"/>
      <c r="G151" s="36">
        <f t="shared" ref="G151:H151" si="75">AVERAGE(G149:G150)</f>
        <v>0.6148148148148147</v>
      </c>
      <c r="H151" s="36">
        <f t="shared" si="75"/>
        <v>0.6068703174665484</v>
      </c>
      <c r="I151" s="30"/>
      <c r="J151" s="6"/>
      <c r="O151" s="39" t="s">
        <v>20</v>
      </c>
      <c r="P151" s="36"/>
      <c r="Q151" s="36">
        <f t="shared" ref="Q151:R151" si="76">AVERAGE(Q149:Q150)</f>
        <v>0.62037037037037046</v>
      </c>
      <c r="R151" s="36">
        <f t="shared" si="76"/>
        <v>0.6362304406120195</v>
      </c>
      <c r="S151" s="30"/>
      <c r="T151" s="6"/>
      <c r="U151" s="4"/>
      <c r="V151" s="4"/>
      <c r="W151" s="4"/>
      <c r="X151" s="14"/>
      <c r="Y151" s="37" t="s">
        <v>20</v>
      </c>
      <c r="Z151" s="27"/>
      <c r="AA151" s="37">
        <f t="shared" ref="AA151:AB151" si="77">AVERAGE(AA149:AA150)</f>
        <v>0.61296296296296293</v>
      </c>
      <c r="AB151" s="37">
        <f>AVERAGE(AB149:AB150)</f>
        <v>0.70254736984355315</v>
      </c>
      <c r="AC151" s="4"/>
      <c r="AD151" s="6"/>
    </row>
    <row r="152" spans="1:30" ht="15.75" customHeight="1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2"/>
      <c r="K152" s="20"/>
      <c r="L152" s="20"/>
      <c r="M152" s="20"/>
      <c r="N152" s="20"/>
      <c r="O152" s="20"/>
      <c r="P152" s="20"/>
      <c r="Q152" s="20"/>
      <c r="R152" s="20"/>
      <c r="S152" s="20"/>
      <c r="T152" s="22"/>
      <c r="U152" s="20"/>
      <c r="V152" s="20"/>
      <c r="W152" s="20"/>
      <c r="X152" s="20"/>
      <c r="Y152" s="20"/>
      <c r="Z152" s="20"/>
      <c r="AA152" s="20"/>
      <c r="AB152" s="20"/>
      <c r="AC152" s="20"/>
      <c r="AD152" s="22"/>
    </row>
    <row r="153" spans="1:30" ht="15.75" customHeight="1" x14ac:dyDescent="0.2"/>
    <row r="154" spans="1:30" ht="15.75" customHeight="1" x14ac:dyDescent="0.2"/>
    <row r="155" spans="1:30" ht="15.75" customHeight="1" x14ac:dyDescent="0.2"/>
    <row r="156" spans="1:30" ht="15.75" customHeight="1" x14ac:dyDescent="0.2"/>
    <row r="157" spans="1:30" ht="15.75" customHeight="1" x14ac:dyDescent="0.2"/>
    <row r="158" spans="1:30" ht="15.75" customHeight="1" x14ac:dyDescent="0.2"/>
    <row r="159" spans="1:30" ht="15.75" customHeight="1" x14ac:dyDescent="0.2"/>
    <row r="160" spans="1:30" ht="15.75" customHeight="1" x14ac:dyDescent="0.2"/>
    <row r="161" spans="1:30" ht="15.75" customHeight="1" x14ac:dyDescent="0.2"/>
    <row r="162" spans="1:30" ht="15.75" customHeight="1" x14ac:dyDescent="0.4">
      <c r="D162" s="41" t="s">
        <v>34</v>
      </c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30" ht="15.75" customHeight="1" x14ac:dyDescent="0.2"/>
    <row r="164" spans="1:30" ht="15.75" customHeight="1" x14ac:dyDescent="0.2"/>
    <row r="165" spans="1:30" ht="15.75" customHeight="1" x14ac:dyDescent="0.2">
      <c r="A165" s="2"/>
      <c r="B165" s="43" t="s">
        <v>7</v>
      </c>
      <c r="C165" s="44"/>
      <c r="D165" s="44"/>
      <c r="E165" s="44"/>
      <c r="F165" s="44"/>
      <c r="G165" s="44"/>
      <c r="H165" s="2"/>
      <c r="I165" s="2"/>
      <c r="J165" s="3"/>
      <c r="K165" s="2"/>
      <c r="L165" s="43" t="s">
        <v>8</v>
      </c>
      <c r="M165" s="44"/>
      <c r="N165" s="44"/>
      <c r="O165" s="44"/>
      <c r="P165" s="44"/>
      <c r="Q165" s="44"/>
      <c r="R165" s="2"/>
      <c r="S165" s="2"/>
      <c r="T165" s="3"/>
      <c r="U165" s="2"/>
      <c r="V165" s="43" t="s">
        <v>9</v>
      </c>
      <c r="W165" s="44"/>
      <c r="X165" s="44"/>
      <c r="Y165" s="44"/>
      <c r="Z165" s="44"/>
      <c r="AA165" s="44"/>
      <c r="AB165" s="2"/>
      <c r="AC165" s="2"/>
      <c r="AD165" s="3"/>
    </row>
    <row r="166" spans="1:30" ht="15.75" customHeight="1" x14ac:dyDescent="0.2">
      <c r="J166" s="6"/>
      <c r="K166" s="4"/>
      <c r="L166" s="4"/>
      <c r="M166" s="4"/>
      <c r="N166" s="4"/>
      <c r="O166" s="4"/>
      <c r="P166" s="4"/>
      <c r="Q166" s="4"/>
      <c r="R166" s="4"/>
      <c r="S166" s="4"/>
      <c r="T166" s="6"/>
      <c r="AD166" s="6"/>
    </row>
    <row r="167" spans="1:30" ht="15.75" customHeight="1" x14ac:dyDescent="0.2">
      <c r="A167" s="7" t="s">
        <v>10</v>
      </c>
      <c r="G167" s="4" t="s">
        <v>11</v>
      </c>
      <c r="H167" s="4" t="s">
        <v>12</v>
      </c>
      <c r="J167" s="6"/>
      <c r="K167" s="7" t="s">
        <v>10</v>
      </c>
      <c r="L167" s="4"/>
      <c r="M167" s="4"/>
      <c r="N167" s="4"/>
      <c r="O167" s="4"/>
      <c r="P167" s="9"/>
      <c r="Q167" s="9" t="s">
        <v>11</v>
      </c>
      <c r="R167" s="9" t="s">
        <v>12</v>
      </c>
      <c r="S167" s="9"/>
      <c r="T167" s="10"/>
      <c r="U167" s="7" t="s">
        <v>10</v>
      </c>
      <c r="AA167" s="4" t="s">
        <v>11</v>
      </c>
      <c r="AB167" s="4" t="s">
        <v>12</v>
      </c>
      <c r="AD167" s="6"/>
    </row>
    <row r="168" spans="1:30" ht="15.75" customHeight="1" x14ac:dyDescent="0.2">
      <c r="F168" s="11" t="s">
        <v>13</v>
      </c>
      <c r="G168" s="11" t="s">
        <v>14</v>
      </c>
      <c r="H168" s="11" t="s">
        <v>5</v>
      </c>
      <c r="I168" s="11" t="s">
        <v>6</v>
      </c>
      <c r="J168" s="12"/>
      <c r="K168" s="4"/>
      <c r="L168" s="13"/>
      <c r="M168" s="13"/>
      <c r="N168" s="4"/>
      <c r="O168" s="14"/>
      <c r="P168" s="15" t="s">
        <v>13</v>
      </c>
      <c r="Q168" s="15" t="s">
        <v>14</v>
      </c>
      <c r="R168" s="15" t="s">
        <v>5</v>
      </c>
      <c r="S168" s="15" t="s">
        <v>6</v>
      </c>
      <c r="T168" s="10"/>
      <c r="Z168" s="11" t="s">
        <v>13</v>
      </c>
      <c r="AA168" s="11" t="s">
        <v>14</v>
      </c>
      <c r="AB168" s="11" t="s">
        <v>5</v>
      </c>
      <c r="AC168" s="11" t="s">
        <v>6</v>
      </c>
      <c r="AD168" s="12"/>
    </row>
    <row r="169" spans="1:30" ht="15.75" customHeight="1" x14ac:dyDescent="0.2">
      <c r="A169" s="1"/>
      <c r="B169" s="16" t="s">
        <v>15</v>
      </c>
      <c r="C169" s="16" t="s">
        <v>16</v>
      </c>
      <c r="F169" s="18" t="s">
        <v>17</v>
      </c>
      <c r="G169" s="21">
        <f>IFERROR(B170/(B170+C170),0)</f>
        <v>0.88888888888888884</v>
      </c>
      <c r="H169" s="21">
        <f>IFERROR(B170/(B170+B171),0)</f>
        <v>0.54545454545454541</v>
      </c>
      <c r="I169" s="21">
        <f>(B170+C171)/(B170+C170+B171+C171)</f>
        <v>0.57407407407407407</v>
      </c>
      <c r="J169" s="12"/>
      <c r="K169" s="23"/>
      <c r="L169" s="16" t="s">
        <v>15</v>
      </c>
      <c r="M169" s="16" t="s">
        <v>16</v>
      </c>
      <c r="N169" s="4"/>
      <c r="O169" s="14"/>
      <c r="P169" s="15" t="s">
        <v>17</v>
      </c>
      <c r="Q169" s="24">
        <f>IFERROR(L170/(L170+M170),0)</f>
        <v>0.81481481481481477</v>
      </c>
      <c r="R169" s="24">
        <f>IFERROR(L170/(L170+L171),0)</f>
        <v>0.59459459459459463</v>
      </c>
      <c r="S169" s="15">
        <f>(L170+M171)/(L170+M170+L171+M171)</f>
        <v>0.62962962962962965</v>
      </c>
      <c r="T169" s="10"/>
      <c r="U169" s="1"/>
      <c r="V169" s="16" t="s">
        <v>15</v>
      </c>
      <c r="W169" s="16" t="s">
        <v>16</v>
      </c>
      <c r="Z169" s="18" t="s">
        <v>17</v>
      </c>
      <c r="AA169" s="21">
        <f>IFERROR(V170/(V170+W170),0)</f>
        <v>1</v>
      </c>
      <c r="AB169" s="21">
        <f>IFERROR(V170/(V170+V171),0)</f>
        <v>0.55102040816326525</v>
      </c>
      <c r="AC169" s="21">
        <f>(V170+W171)/(V170+W170+V171+W171)</f>
        <v>0.59259259259259256</v>
      </c>
      <c r="AD169" s="12"/>
    </row>
    <row r="170" spans="1:30" ht="15.75" customHeight="1" x14ac:dyDescent="0.2">
      <c r="A170" s="1"/>
      <c r="B170" s="40">
        <v>24</v>
      </c>
      <c r="C170" s="40">
        <v>3</v>
      </c>
      <c r="F170" s="11" t="s">
        <v>19</v>
      </c>
      <c r="G170" s="21">
        <f>IFERROR(C171/(B171+C171),0)</f>
        <v>0.25925925925925924</v>
      </c>
      <c r="H170" s="21">
        <f>IFERROR(C171/(C170+C171),0)</f>
        <v>0.7</v>
      </c>
      <c r="J170" s="26"/>
      <c r="K170" s="23"/>
      <c r="L170" s="40">
        <v>22</v>
      </c>
      <c r="M170" s="40">
        <v>5</v>
      </c>
      <c r="N170" s="4"/>
      <c r="O170" s="27"/>
      <c r="P170" s="15" t="s">
        <v>19</v>
      </c>
      <c r="Q170" s="24">
        <f>IFERROR(M171/(L171+M171),0)</f>
        <v>0.44444444444444442</v>
      </c>
      <c r="R170" s="24">
        <f>IFERROR(M171/(M170+M171),0)</f>
        <v>0.70588235294117652</v>
      </c>
      <c r="S170" s="4"/>
      <c r="T170" s="6"/>
      <c r="U170" s="1"/>
      <c r="V170" s="40">
        <v>27</v>
      </c>
      <c r="W170" s="40">
        <v>0</v>
      </c>
      <c r="Z170" s="11" t="s">
        <v>19</v>
      </c>
      <c r="AA170" s="21">
        <f>IFERROR(W171/(V171+W171),0)</f>
        <v>0.18518518518518517</v>
      </c>
      <c r="AB170" s="21">
        <f>IFERROR(W171/(W170+W171),0)</f>
        <v>1</v>
      </c>
      <c r="AD170" s="26"/>
    </row>
    <row r="171" spans="1:30" ht="15.75" customHeight="1" x14ac:dyDescent="0.2">
      <c r="A171" s="1"/>
      <c r="B171" s="40">
        <v>20</v>
      </c>
      <c r="C171" s="40">
        <v>7</v>
      </c>
      <c r="E171" s="28" t="s">
        <v>20</v>
      </c>
      <c r="F171" s="21"/>
      <c r="G171" s="21">
        <f t="shared" ref="G171:H171" si="78">AVERAGE(G169:G170)</f>
        <v>0.57407407407407407</v>
      </c>
      <c r="H171" s="21">
        <f t="shared" si="78"/>
        <v>0.62272727272727268</v>
      </c>
      <c r="J171" s="26"/>
      <c r="K171" s="23"/>
      <c r="L171" s="40">
        <v>15</v>
      </c>
      <c r="M171" s="40">
        <v>12</v>
      </c>
      <c r="N171" s="14"/>
      <c r="O171" s="24" t="s">
        <v>20</v>
      </c>
      <c r="P171" s="27"/>
      <c r="Q171" s="24">
        <f t="shared" ref="Q171:R171" si="79">AVERAGE(Q169:Q170)</f>
        <v>0.62962962962962954</v>
      </c>
      <c r="R171" s="24">
        <f t="shared" si="79"/>
        <v>0.65023847376788557</v>
      </c>
      <c r="S171" s="4"/>
      <c r="T171" s="6"/>
      <c r="U171" s="1"/>
      <c r="V171" s="40">
        <v>22</v>
      </c>
      <c r="W171" s="40">
        <v>5</v>
      </c>
      <c r="Y171" s="28" t="s">
        <v>20</v>
      </c>
      <c r="Z171" s="21"/>
      <c r="AA171" s="21">
        <f t="shared" ref="AA171:AB171" si="80">AVERAGE(AA169:AA170)</f>
        <v>0.59259259259259256</v>
      </c>
      <c r="AB171" s="21">
        <f t="shared" si="80"/>
        <v>0.77551020408163263</v>
      </c>
      <c r="AD171" s="26"/>
    </row>
    <row r="172" spans="1:30" ht="15.75" customHeight="1" x14ac:dyDescent="0.2">
      <c r="B172" s="1"/>
      <c r="C172" s="1"/>
      <c r="J172" s="26"/>
      <c r="K172" s="4"/>
      <c r="L172" s="1"/>
      <c r="M172" s="1"/>
      <c r="N172" s="4"/>
      <c r="O172" s="4"/>
      <c r="P172" s="4"/>
      <c r="Q172" s="4"/>
      <c r="R172" s="4"/>
      <c r="S172" s="4"/>
      <c r="T172" s="6"/>
      <c r="V172" s="1"/>
      <c r="W172" s="1"/>
      <c r="AD172" s="26"/>
    </row>
    <row r="173" spans="1:30" ht="15.75" customHeight="1" x14ac:dyDescent="0.2">
      <c r="A173" s="7" t="s">
        <v>21</v>
      </c>
      <c r="B173" s="1"/>
      <c r="C173" s="1"/>
      <c r="J173" s="26"/>
      <c r="K173" s="7" t="s">
        <v>21</v>
      </c>
      <c r="L173" s="1"/>
      <c r="M173" s="1"/>
      <c r="N173" s="4"/>
      <c r="O173" s="4"/>
      <c r="P173" s="9"/>
      <c r="Q173" s="9"/>
      <c r="R173" s="9"/>
      <c r="S173" s="9"/>
      <c r="T173" s="10"/>
      <c r="U173" s="7" t="s">
        <v>21</v>
      </c>
      <c r="V173" s="1"/>
      <c r="W173" s="1"/>
      <c r="AD173" s="26"/>
    </row>
    <row r="174" spans="1:30" ht="15.75" customHeight="1" x14ac:dyDescent="0.2">
      <c r="B174" s="1"/>
      <c r="C174" s="1"/>
      <c r="F174" s="11" t="s">
        <v>13</v>
      </c>
      <c r="G174" s="11" t="s">
        <v>14</v>
      </c>
      <c r="H174" s="11" t="s">
        <v>5</v>
      </c>
      <c r="I174" s="11" t="s">
        <v>6</v>
      </c>
      <c r="J174" s="12"/>
      <c r="K174" s="4"/>
      <c r="L174" s="1"/>
      <c r="M174" s="1"/>
      <c r="N174" s="4"/>
      <c r="O174" s="14"/>
      <c r="P174" s="15" t="s">
        <v>13</v>
      </c>
      <c r="Q174" s="15" t="s">
        <v>14</v>
      </c>
      <c r="R174" s="15" t="s">
        <v>5</v>
      </c>
      <c r="S174" s="15" t="s">
        <v>6</v>
      </c>
      <c r="T174" s="10"/>
      <c r="V174" s="1"/>
      <c r="W174" s="1"/>
      <c r="Z174" s="11" t="s">
        <v>13</v>
      </c>
      <c r="AA174" s="11" t="s">
        <v>14</v>
      </c>
      <c r="AB174" s="11" t="s">
        <v>5</v>
      </c>
      <c r="AC174" s="11" t="s">
        <v>6</v>
      </c>
      <c r="AD174" s="12"/>
    </row>
    <row r="175" spans="1:30" ht="15.75" customHeight="1" x14ac:dyDescent="0.2">
      <c r="B175" s="16" t="s">
        <v>15</v>
      </c>
      <c r="C175" s="16" t="s">
        <v>16</v>
      </c>
      <c r="F175" s="18" t="s">
        <v>17</v>
      </c>
      <c r="G175" s="21">
        <f>IFERROR(B176/(B176+C176),0)</f>
        <v>0.70370370370370372</v>
      </c>
      <c r="H175" s="21">
        <f>IFERROR(B176/(B176+B177),0)</f>
        <v>0.51351351351351349</v>
      </c>
      <c r="I175" s="21">
        <f>(B176+C177)/(B176+C176+B177+C177)</f>
        <v>0.51851851851851849</v>
      </c>
      <c r="J175" s="12"/>
      <c r="K175" s="23"/>
      <c r="L175" s="16" t="s">
        <v>15</v>
      </c>
      <c r="M175" s="16" t="s">
        <v>16</v>
      </c>
      <c r="N175" s="4"/>
      <c r="O175" s="14"/>
      <c r="P175" s="15" t="s">
        <v>17</v>
      </c>
      <c r="Q175" s="24">
        <f>IFERROR(L176/(L176+M176),0)</f>
        <v>0.88888888888888884</v>
      </c>
      <c r="R175" s="24">
        <f>IFERROR(L176/(L176+L177),0)</f>
        <v>0.63157894736842102</v>
      </c>
      <c r="S175" s="15">
        <f>(L176+M177)/(L176+M176+L177+M177)</f>
        <v>0.68518518518518523</v>
      </c>
      <c r="T175" s="10"/>
      <c r="V175" s="16" t="s">
        <v>15</v>
      </c>
      <c r="W175" s="16" t="s">
        <v>16</v>
      </c>
      <c r="Z175" s="18" t="s">
        <v>17</v>
      </c>
      <c r="AA175" s="21">
        <f>IFERROR(V176/(V176+W176),0)</f>
        <v>0.88888888888888884</v>
      </c>
      <c r="AB175" s="21">
        <f>IFERROR(V176/(V176+V177),0)</f>
        <v>0.58536585365853655</v>
      </c>
      <c r="AC175" s="21">
        <f>(V176+W177)/(V176+W176+V177+W177)</f>
        <v>0.62962962962962965</v>
      </c>
      <c r="AD175" s="12"/>
    </row>
    <row r="176" spans="1:30" ht="15.75" customHeight="1" x14ac:dyDescent="0.2">
      <c r="B176" s="40">
        <v>19</v>
      </c>
      <c r="C176" s="40">
        <v>8</v>
      </c>
      <c r="F176" s="11" t="s">
        <v>19</v>
      </c>
      <c r="G176" s="21">
        <f>IFERROR(C177/(B177+C177),0)</f>
        <v>0.33333333333333331</v>
      </c>
      <c r="H176" s="21">
        <f>IFERROR(C177/(C176+C177),0)</f>
        <v>0.52941176470588236</v>
      </c>
      <c r="J176" s="26"/>
      <c r="K176" s="23"/>
      <c r="L176" s="40">
        <v>24</v>
      </c>
      <c r="M176" s="40">
        <v>3</v>
      </c>
      <c r="N176" s="4"/>
      <c r="O176" s="27"/>
      <c r="P176" s="15" t="s">
        <v>19</v>
      </c>
      <c r="Q176" s="24">
        <f>IFERROR(M177/(L177+M177),0)</f>
        <v>0.48148148148148145</v>
      </c>
      <c r="R176" s="24">
        <f>IFERROR(M177/(M176+M177),0)</f>
        <v>0.8125</v>
      </c>
      <c r="S176" s="4"/>
      <c r="T176" s="6"/>
      <c r="V176" s="40">
        <v>24</v>
      </c>
      <c r="W176" s="40">
        <v>3</v>
      </c>
      <c r="Z176" s="11" t="s">
        <v>19</v>
      </c>
      <c r="AA176" s="21">
        <f>IFERROR(W177/(V177+W177),0)</f>
        <v>0.37037037037037035</v>
      </c>
      <c r="AB176" s="21">
        <f>IFERROR(W177/(W176+W177),0)</f>
        <v>0.76923076923076927</v>
      </c>
      <c r="AD176" s="26"/>
    </row>
    <row r="177" spans="1:30" ht="15.75" customHeight="1" x14ac:dyDescent="0.2">
      <c r="B177" s="40">
        <v>18</v>
      </c>
      <c r="C177" s="40">
        <v>9</v>
      </c>
      <c r="E177" s="28" t="s">
        <v>20</v>
      </c>
      <c r="F177" s="21"/>
      <c r="G177" s="21">
        <f t="shared" ref="G177:H177" si="81">AVERAGE(G175:G176)</f>
        <v>0.51851851851851849</v>
      </c>
      <c r="H177" s="21">
        <f t="shared" si="81"/>
        <v>0.52146263910969792</v>
      </c>
      <c r="J177" s="26"/>
      <c r="K177" s="23"/>
      <c r="L177" s="40">
        <v>14</v>
      </c>
      <c r="M177" s="40">
        <v>13</v>
      </c>
      <c r="N177" s="14"/>
      <c r="O177" s="24" t="s">
        <v>20</v>
      </c>
      <c r="P177" s="27"/>
      <c r="Q177" s="24">
        <f t="shared" ref="Q177:R177" si="82">AVERAGE(Q175:Q176)</f>
        <v>0.68518518518518512</v>
      </c>
      <c r="R177" s="24">
        <f t="shared" si="82"/>
        <v>0.72203947368421051</v>
      </c>
      <c r="S177" s="4"/>
      <c r="T177" s="6"/>
      <c r="V177" s="40">
        <v>17</v>
      </c>
      <c r="W177" s="40">
        <v>10</v>
      </c>
      <c r="Y177" s="28" t="s">
        <v>20</v>
      </c>
      <c r="Z177" s="21"/>
      <c r="AA177" s="21">
        <f t="shared" ref="AA177:AB177" si="83">AVERAGE(AA175:AA176)</f>
        <v>0.62962962962962954</v>
      </c>
      <c r="AB177" s="21">
        <f t="shared" si="83"/>
        <v>0.67729831144465291</v>
      </c>
      <c r="AD177" s="26"/>
    </row>
    <row r="178" spans="1:30" ht="15.75" customHeight="1" x14ac:dyDescent="0.2">
      <c r="B178" s="1"/>
      <c r="C178" s="1"/>
      <c r="J178" s="26"/>
      <c r="K178" s="4"/>
      <c r="L178" s="1"/>
      <c r="M178" s="1"/>
      <c r="N178" s="4"/>
      <c r="O178" s="4"/>
      <c r="P178" s="4"/>
      <c r="Q178" s="4"/>
      <c r="R178" s="4"/>
      <c r="S178" s="4"/>
      <c r="T178" s="6"/>
      <c r="V178" s="1"/>
      <c r="W178" s="1"/>
      <c r="AD178" s="26"/>
    </row>
    <row r="179" spans="1:30" ht="15.75" customHeight="1" x14ac:dyDescent="0.2">
      <c r="A179" s="7" t="s">
        <v>22</v>
      </c>
      <c r="B179" s="1"/>
      <c r="C179" s="1"/>
      <c r="J179" s="26"/>
      <c r="K179" s="7" t="s">
        <v>22</v>
      </c>
      <c r="L179" s="1"/>
      <c r="M179" s="1"/>
      <c r="N179" s="4"/>
      <c r="O179" s="4"/>
      <c r="P179" s="9"/>
      <c r="Q179" s="9"/>
      <c r="R179" s="9"/>
      <c r="S179" s="9"/>
      <c r="T179" s="10"/>
      <c r="U179" s="7" t="s">
        <v>22</v>
      </c>
      <c r="V179" s="1"/>
      <c r="W179" s="1"/>
      <c r="AD179" s="26"/>
    </row>
    <row r="180" spans="1:30" ht="15.75" customHeight="1" x14ac:dyDescent="0.2">
      <c r="B180" s="1"/>
      <c r="C180" s="1"/>
      <c r="F180" s="11" t="s">
        <v>13</v>
      </c>
      <c r="G180" s="11" t="s">
        <v>14</v>
      </c>
      <c r="H180" s="11" t="s">
        <v>5</v>
      </c>
      <c r="I180" s="11" t="s">
        <v>6</v>
      </c>
      <c r="J180" s="12"/>
      <c r="K180" s="4"/>
      <c r="L180" s="1"/>
      <c r="M180" s="1"/>
      <c r="N180" s="4"/>
      <c r="O180" s="14"/>
      <c r="P180" s="15" t="s">
        <v>13</v>
      </c>
      <c r="Q180" s="15" t="s">
        <v>14</v>
      </c>
      <c r="R180" s="15" t="s">
        <v>5</v>
      </c>
      <c r="S180" s="15" t="s">
        <v>6</v>
      </c>
      <c r="T180" s="10"/>
      <c r="V180" s="1"/>
      <c r="W180" s="1"/>
      <c r="Z180" s="11" t="s">
        <v>13</v>
      </c>
      <c r="AA180" s="11" t="s">
        <v>14</v>
      </c>
      <c r="AB180" s="11" t="s">
        <v>5</v>
      </c>
      <c r="AC180" s="11" t="s">
        <v>6</v>
      </c>
      <c r="AD180" s="12"/>
    </row>
    <row r="181" spans="1:30" ht="15.75" customHeight="1" x14ac:dyDescent="0.2">
      <c r="B181" s="16" t="s">
        <v>15</v>
      </c>
      <c r="C181" s="16" t="s">
        <v>16</v>
      </c>
      <c r="F181" s="18" t="s">
        <v>17</v>
      </c>
      <c r="G181" s="21">
        <f>IFERROR(B182/(B182+C182),0)</f>
        <v>0.96296296296296291</v>
      </c>
      <c r="H181" s="21">
        <f>IFERROR(B182/(B182+B183),0)</f>
        <v>0.54166666666666663</v>
      </c>
      <c r="I181" s="21">
        <f>(B182+C183)/(B182+C182+B183+C183)</f>
        <v>0.57407407407407407</v>
      </c>
      <c r="J181" s="12"/>
      <c r="K181" s="23"/>
      <c r="L181" s="16" t="s">
        <v>15</v>
      </c>
      <c r="M181" s="16" t="s">
        <v>16</v>
      </c>
      <c r="N181" s="4"/>
      <c r="O181" s="14"/>
      <c r="P181" s="15" t="s">
        <v>17</v>
      </c>
      <c r="Q181" s="24">
        <f>IFERROR(L182/(L182+M182),0)</f>
        <v>0.62962962962962965</v>
      </c>
      <c r="R181" s="24">
        <f>IFERROR(L182/(L182+L183),0)</f>
        <v>0.62962962962962965</v>
      </c>
      <c r="S181" s="15">
        <f>(L182+M183)/(L182+M182+L183+M183)</f>
        <v>0.62962962962962965</v>
      </c>
      <c r="T181" s="10"/>
      <c r="V181" s="16" t="s">
        <v>15</v>
      </c>
      <c r="W181" s="16" t="s">
        <v>16</v>
      </c>
      <c r="Z181" s="18" t="s">
        <v>17</v>
      </c>
      <c r="AA181" s="21">
        <f>IFERROR(V182/(V182+W182),0)</f>
        <v>1</v>
      </c>
      <c r="AB181" s="21">
        <f>IFERROR(V182/(V182+V183),0)</f>
        <v>0.50943396226415094</v>
      </c>
      <c r="AC181" s="21">
        <f>(V182+W183)/(V182+W182+V183+W183)</f>
        <v>0.51851851851851849</v>
      </c>
      <c r="AD181" s="12"/>
    </row>
    <row r="182" spans="1:30" ht="15.75" customHeight="1" x14ac:dyDescent="0.2">
      <c r="B182" s="40">
        <v>26</v>
      </c>
      <c r="C182" s="40">
        <v>1</v>
      </c>
      <c r="F182" s="11" t="s">
        <v>19</v>
      </c>
      <c r="G182" s="21">
        <f>IFERROR(C183/(B183+C183),0)</f>
        <v>0.18518518518518517</v>
      </c>
      <c r="H182" s="21">
        <f>IFERROR(C183/(C182+C183),0)</f>
        <v>0.83333333333333337</v>
      </c>
      <c r="J182" s="26"/>
      <c r="K182" s="23"/>
      <c r="L182" s="40">
        <v>17</v>
      </c>
      <c r="M182" s="40">
        <v>10</v>
      </c>
      <c r="N182" s="4"/>
      <c r="O182" s="27"/>
      <c r="P182" s="15" t="s">
        <v>19</v>
      </c>
      <c r="Q182" s="24">
        <f>IFERROR(M183/(L183+M183),0)</f>
        <v>0.62962962962962965</v>
      </c>
      <c r="R182" s="24">
        <f>IFERROR(M183/(M182+M183),0)</f>
        <v>0.62962962962962965</v>
      </c>
      <c r="S182" s="4"/>
      <c r="T182" s="6"/>
      <c r="V182" s="40">
        <v>27</v>
      </c>
      <c r="W182" s="40">
        <v>0</v>
      </c>
      <c r="Z182" s="11" t="s">
        <v>19</v>
      </c>
      <c r="AA182" s="21">
        <f>IFERROR(W183/(V183+W183),0)</f>
        <v>3.7037037037037035E-2</v>
      </c>
      <c r="AB182" s="21">
        <f>IFERROR(W183/(W182+W183),0)</f>
        <v>1</v>
      </c>
      <c r="AD182" s="26"/>
    </row>
    <row r="183" spans="1:30" ht="15.75" customHeight="1" x14ac:dyDescent="0.2">
      <c r="B183" s="40">
        <v>22</v>
      </c>
      <c r="C183" s="40">
        <v>5</v>
      </c>
      <c r="E183" s="28" t="s">
        <v>20</v>
      </c>
      <c r="F183" s="21"/>
      <c r="G183" s="21">
        <f t="shared" ref="G183:H183" si="84">AVERAGE(G181:G182)</f>
        <v>0.57407407407407407</v>
      </c>
      <c r="H183" s="21">
        <f t="shared" si="84"/>
        <v>0.6875</v>
      </c>
      <c r="J183" s="26"/>
      <c r="K183" s="23"/>
      <c r="L183" s="40">
        <v>10</v>
      </c>
      <c r="M183" s="40">
        <v>17</v>
      </c>
      <c r="N183" s="14"/>
      <c r="O183" s="24" t="s">
        <v>20</v>
      </c>
      <c r="P183" s="27"/>
      <c r="Q183" s="24">
        <f t="shared" ref="Q183:R183" si="85">AVERAGE(Q181:Q182)</f>
        <v>0.62962962962962965</v>
      </c>
      <c r="R183" s="24">
        <f t="shared" si="85"/>
        <v>0.62962962962962965</v>
      </c>
      <c r="S183" s="4"/>
      <c r="T183" s="6"/>
      <c r="V183" s="40">
        <v>26</v>
      </c>
      <c r="W183" s="40">
        <v>1</v>
      </c>
      <c r="Y183" s="28" t="s">
        <v>20</v>
      </c>
      <c r="Z183" s="21"/>
      <c r="AA183" s="21">
        <f t="shared" ref="AA183:AB183" si="86">AVERAGE(AA181:AA182)</f>
        <v>0.51851851851851849</v>
      </c>
      <c r="AB183" s="21">
        <f t="shared" si="86"/>
        <v>0.75471698113207553</v>
      </c>
      <c r="AD183" s="26"/>
    </row>
    <row r="184" spans="1:30" ht="15.75" customHeight="1" x14ac:dyDescent="0.2">
      <c r="B184" s="1"/>
      <c r="C184" s="1"/>
      <c r="J184" s="26"/>
      <c r="K184" s="4"/>
      <c r="L184" s="1"/>
      <c r="M184" s="1"/>
      <c r="N184" s="4"/>
      <c r="O184" s="4"/>
      <c r="P184" s="4"/>
      <c r="Q184" s="4"/>
      <c r="R184" s="4"/>
      <c r="S184" s="4"/>
      <c r="T184" s="6"/>
      <c r="V184" s="1"/>
      <c r="W184" s="1"/>
      <c r="AD184" s="26"/>
    </row>
    <row r="185" spans="1:30" ht="15.75" customHeight="1" x14ac:dyDescent="0.2">
      <c r="A185" s="7" t="s">
        <v>23</v>
      </c>
      <c r="B185" s="1"/>
      <c r="C185" s="1"/>
      <c r="J185" s="26"/>
      <c r="K185" s="7" t="s">
        <v>23</v>
      </c>
      <c r="L185" s="1"/>
      <c r="M185" s="1"/>
      <c r="N185" s="4"/>
      <c r="O185" s="4"/>
      <c r="P185" s="9"/>
      <c r="Q185" s="9"/>
      <c r="R185" s="9"/>
      <c r="S185" s="9"/>
      <c r="T185" s="6"/>
      <c r="U185" s="7" t="s">
        <v>23</v>
      </c>
      <c r="V185" s="1"/>
      <c r="W185" s="1"/>
      <c r="AD185" s="26"/>
    </row>
    <row r="186" spans="1:30" ht="15.75" customHeight="1" x14ac:dyDescent="0.2">
      <c r="B186" s="1"/>
      <c r="C186" s="1"/>
      <c r="F186" s="11" t="s">
        <v>13</v>
      </c>
      <c r="G186" s="11" t="s">
        <v>14</v>
      </c>
      <c r="H186" s="11" t="s">
        <v>5</v>
      </c>
      <c r="I186" s="11" t="s">
        <v>6</v>
      </c>
      <c r="J186" s="26"/>
      <c r="K186" s="4"/>
      <c r="L186" s="1"/>
      <c r="M186" s="1"/>
      <c r="N186" s="4"/>
      <c r="O186" s="14"/>
      <c r="P186" s="15" t="s">
        <v>13</v>
      </c>
      <c r="Q186" s="15" t="s">
        <v>14</v>
      </c>
      <c r="R186" s="15" t="s">
        <v>5</v>
      </c>
      <c r="S186" s="15" t="s">
        <v>6</v>
      </c>
      <c r="T186" s="6"/>
      <c r="V186" s="1"/>
      <c r="W186" s="1"/>
      <c r="Z186" s="11" t="s">
        <v>13</v>
      </c>
      <c r="AA186" s="11" t="s">
        <v>14</v>
      </c>
      <c r="AB186" s="11" t="s">
        <v>5</v>
      </c>
      <c r="AC186" s="11" t="s">
        <v>6</v>
      </c>
      <c r="AD186" s="26"/>
    </row>
    <row r="187" spans="1:30" ht="15.75" customHeight="1" x14ac:dyDescent="0.2">
      <c r="B187" s="16" t="s">
        <v>15</v>
      </c>
      <c r="C187" s="16" t="s">
        <v>16</v>
      </c>
      <c r="F187" s="18" t="s">
        <v>17</v>
      </c>
      <c r="G187" s="21">
        <f>IFERROR(B188/(B188+C188),0)</f>
        <v>0.77777777777777779</v>
      </c>
      <c r="H187" s="21">
        <f>IFERROR(B188/(B188+B189),0)</f>
        <v>0.56756756756756754</v>
      </c>
      <c r="I187" s="21">
        <f>(B188+C189)/(B188+C188+B189+C189)</f>
        <v>0.59259259259259256</v>
      </c>
      <c r="J187" s="26"/>
      <c r="K187" s="23"/>
      <c r="L187" s="16" t="s">
        <v>15</v>
      </c>
      <c r="M187" s="16" t="s">
        <v>16</v>
      </c>
      <c r="N187" s="4"/>
      <c r="O187" s="14"/>
      <c r="P187" s="15" t="s">
        <v>17</v>
      </c>
      <c r="Q187" s="24">
        <f>IFERROR(L188/(L188+M188),0)</f>
        <v>0.33333333333333331</v>
      </c>
      <c r="R187" s="24">
        <f>IFERROR(L188/(L188+L189),0)</f>
        <v>0.81818181818181823</v>
      </c>
      <c r="S187" s="15">
        <f>(L188+M189)/(L188+M188+L189+M189)</f>
        <v>0.62962962962962965</v>
      </c>
      <c r="T187" s="6"/>
      <c r="V187" s="16" t="s">
        <v>15</v>
      </c>
      <c r="W187" s="16" t="s">
        <v>16</v>
      </c>
      <c r="Z187" s="18" t="s">
        <v>17</v>
      </c>
      <c r="AA187" s="21">
        <f>IFERROR(V188/(V188+W188),0)</f>
        <v>0.37037037037037035</v>
      </c>
      <c r="AB187" s="21">
        <f>IFERROR(V188/(V188+V189),0)</f>
        <v>0.83333333333333337</v>
      </c>
      <c r="AC187" s="21">
        <f>(V188+W189)/(V188+W188+V189+W189)</f>
        <v>0.64814814814814814</v>
      </c>
      <c r="AD187" s="26"/>
    </row>
    <row r="188" spans="1:30" ht="15.75" customHeight="1" x14ac:dyDescent="0.2">
      <c r="B188" s="40">
        <v>21</v>
      </c>
      <c r="C188" s="40">
        <v>6</v>
      </c>
      <c r="F188" s="11" t="s">
        <v>19</v>
      </c>
      <c r="G188" s="21">
        <f>IFERROR(C189/(B189+C189),0)</f>
        <v>0.40740740740740738</v>
      </c>
      <c r="H188" s="21">
        <f>IFERROR(C189/(C188+C189),0)</f>
        <v>0.6470588235294118</v>
      </c>
      <c r="J188" s="26"/>
      <c r="K188" s="23"/>
      <c r="L188" s="40">
        <v>9</v>
      </c>
      <c r="M188" s="40">
        <v>18</v>
      </c>
      <c r="N188" s="4"/>
      <c r="O188" s="27"/>
      <c r="P188" s="15" t="s">
        <v>19</v>
      </c>
      <c r="Q188" s="24">
        <f>IFERROR(M189/(L189+M189),0)</f>
        <v>0.92592592592592593</v>
      </c>
      <c r="R188" s="24">
        <f>IFERROR(M189/(M188+M189),0)</f>
        <v>0.58139534883720934</v>
      </c>
      <c r="S188" s="4"/>
      <c r="T188" s="6"/>
      <c r="V188" s="40">
        <v>10</v>
      </c>
      <c r="W188" s="40">
        <v>17</v>
      </c>
      <c r="Z188" s="11" t="s">
        <v>19</v>
      </c>
      <c r="AA188" s="21">
        <f>IFERROR(W189/(V189+W189),0)</f>
        <v>0.92592592592592593</v>
      </c>
      <c r="AB188" s="21">
        <f>IFERROR(W189/(W188+W189),0)</f>
        <v>0.59523809523809523</v>
      </c>
      <c r="AD188" s="26"/>
    </row>
    <row r="189" spans="1:30" ht="15.75" customHeight="1" x14ac:dyDescent="0.2">
      <c r="B189" s="40">
        <v>16</v>
      </c>
      <c r="C189" s="40">
        <v>11</v>
      </c>
      <c r="E189" s="28" t="s">
        <v>20</v>
      </c>
      <c r="F189" s="21"/>
      <c r="G189" s="21">
        <f t="shared" ref="G189:H189" si="87">AVERAGE(G187:G188)</f>
        <v>0.59259259259259256</v>
      </c>
      <c r="H189" s="21">
        <f t="shared" si="87"/>
        <v>0.60731319554848961</v>
      </c>
      <c r="J189" s="26"/>
      <c r="K189" s="23"/>
      <c r="L189" s="40">
        <v>2</v>
      </c>
      <c r="M189" s="40">
        <v>25</v>
      </c>
      <c r="N189" s="14"/>
      <c r="O189" s="24" t="s">
        <v>20</v>
      </c>
      <c r="P189" s="27"/>
      <c r="Q189" s="24">
        <f t="shared" ref="Q189:R189" si="88">AVERAGE(Q187:Q188)</f>
        <v>0.62962962962962965</v>
      </c>
      <c r="R189" s="24">
        <f t="shared" si="88"/>
        <v>0.69978858350951378</v>
      </c>
      <c r="S189" s="4"/>
      <c r="T189" s="6"/>
      <c r="V189" s="40">
        <v>2</v>
      </c>
      <c r="W189" s="40">
        <v>25</v>
      </c>
      <c r="Y189" s="28" t="s">
        <v>20</v>
      </c>
      <c r="Z189" s="21"/>
      <c r="AA189" s="21">
        <f t="shared" ref="AA189:AB189" si="89">AVERAGE(AA187:AA188)</f>
        <v>0.64814814814814814</v>
      </c>
      <c r="AB189" s="21">
        <f t="shared" si="89"/>
        <v>0.7142857142857143</v>
      </c>
      <c r="AD189" s="26"/>
    </row>
    <row r="190" spans="1:30" ht="15.75" customHeight="1" x14ac:dyDescent="0.2">
      <c r="B190" s="1"/>
      <c r="C190" s="1"/>
      <c r="J190" s="26"/>
      <c r="K190" s="4"/>
      <c r="L190" s="1"/>
      <c r="M190" s="1"/>
      <c r="N190" s="4"/>
      <c r="O190" s="4"/>
      <c r="P190" s="4"/>
      <c r="Q190" s="4"/>
      <c r="R190" s="4"/>
      <c r="S190" s="4"/>
      <c r="T190" s="6"/>
      <c r="V190" s="1"/>
      <c r="W190" s="1"/>
      <c r="AD190" s="26"/>
    </row>
    <row r="191" spans="1:30" ht="15.75" customHeight="1" x14ac:dyDescent="0.2">
      <c r="A191" s="7" t="s">
        <v>24</v>
      </c>
      <c r="B191" s="1"/>
      <c r="C191" s="1"/>
      <c r="J191" s="26"/>
      <c r="K191" s="7" t="s">
        <v>24</v>
      </c>
      <c r="L191" s="1"/>
      <c r="M191" s="1"/>
      <c r="N191" s="4"/>
      <c r="O191" s="4"/>
      <c r="P191" s="9"/>
      <c r="Q191" s="9"/>
      <c r="R191" s="9"/>
      <c r="S191" s="9"/>
      <c r="T191" s="6"/>
      <c r="U191" s="7" t="s">
        <v>24</v>
      </c>
      <c r="V191" s="1"/>
      <c r="W191" s="1"/>
      <c r="AD191" s="26"/>
    </row>
    <row r="192" spans="1:30" ht="15.75" customHeight="1" x14ac:dyDescent="0.2">
      <c r="B192" s="1"/>
      <c r="C192" s="1"/>
      <c r="F192" s="11" t="s">
        <v>13</v>
      </c>
      <c r="G192" s="11" t="s">
        <v>14</v>
      </c>
      <c r="H192" s="11" t="s">
        <v>5</v>
      </c>
      <c r="I192" s="11" t="s">
        <v>6</v>
      </c>
      <c r="J192" s="26"/>
      <c r="K192" s="4"/>
      <c r="L192" s="1"/>
      <c r="M192" s="1"/>
      <c r="N192" s="4"/>
      <c r="O192" s="14"/>
      <c r="P192" s="15" t="s">
        <v>13</v>
      </c>
      <c r="Q192" s="15" t="s">
        <v>14</v>
      </c>
      <c r="R192" s="15" t="s">
        <v>5</v>
      </c>
      <c r="S192" s="15" t="s">
        <v>6</v>
      </c>
      <c r="T192" s="6"/>
      <c r="V192" s="1"/>
      <c r="W192" s="1"/>
      <c r="Z192" s="11" t="s">
        <v>13</v>
      </c>
      <c r="AA192" s="11" t="s">
        <v>14</v>
      </c>
      <c r="AB192" s="11" t="s">
        <v>5</v>
      </c>
      <c r="AC192" s="11" t="s">
        <v>6</v>
      </c>
      <c r="AD192" s="26"/>
    </row>
    <row r="193" spans="1:30" ht="15.75" customHeight="1" x14ac:dyDescent="0.2">
      <c r="B193" s="16" t="s">
        <v>15</v>
      </c>
      <c r="C193" s="16" t="s">
        <v>16</v>
      </c>
      <c r="F193" s="18" t="s">
        <v>17</v>
      </c>
      <c r="G193" s="21">
        <f>IFERROR(B194/(B194+C194),0)</f>
        <v>0.88888888888888884</v>
      </c>
      <c r="H193" s="21">
        <f>IFERROR(B194/(B194+B195),0)</f>
        <v>0.53333333333333333</v>
      </c>
      <c r="I193" s="21">
        <f>(B194+C195)/(B194+C194+B195+C195)</f>
        <v>0.55555555555555558</v>
      </c>
      <c r="J193" s="26"/>
      <c r="K193" s="23"/>
      <c r="L193" s="16" t="s">
        <v>15</v>
      </c>
      <c r="M193" s="16" t="s">
        <v>16</v>
      </c>
      <c r="N193" s="4"/>
      <c r="O193" s="14"/>
      <c r="P193" s="15" t="s">
        <v>17</v>
      </c>
      <c r="Q193" s="24">
        <f>IFERROR(L194/(L194+M194),0)</f>
        <v>0.92592592592592593</v>
      </c>
      <c r="R193" s="24">
        <f>IFERROR(L194/(L194+L195),0)</f>
        <v>0.54347826086956519</v>
      </c>
      <c r="S193" s="15">
        <f>(L194+M195)/(L194+M194+L195+M195)</f>
        <v>0.57407407407407407</v>
      </c>
      <c r="T193" s="6"/>
      <c r="V193" s="16" t="s">
        <v>15</v>
      </c>
      <c r="W193" s="16" t="s">
        <v>16</v>
      </c>
      <c r="Z193" s="18" t="s">
        <v>17</v>
      </c>
      <c r="AA193" s="21">
        <f>IFERROR(V194/(V194+W194),0)</f>
        <v>0.88888888888888884</v>
      </c>
      <c r="AB193" s="21">
        <f>IFERROR(V194/(V194+V195),0)</f>
        <v>0.6</v>
      </c>
      <c r="AC193" s="21">
        <f>(V194+W195)/(V194+W194+V195+W195)</f>
        <v>0.64814814814814814</v>
      </c>
      <c r="AD193" s="26"/>
    </row>
    <row r="194" spans="1:30" ht="15.75" customHeight="1" x14ac:dyDescent="0.2">
      <c r="B194" s="40">
        <v>24</v>
      </c>
      <c r="C194" s="40">
        <v>3</v>
      </c>
      <c r="F194" s="11" t="s">
        <v>19</v>
      </c>
      <c r="G194" s="21">
        <f>IFERROR(C195/(B195+C195),0)</f>
        <v>0.22222222222222221</v>
      </c>
      <c r="H194" s="21">
        <f>IFERROR(C195/(C194+C195),0)</f>
        <v>0.66666666666666663</v>
      </c>
      <c r="J194" s="26"/>
      <c r="K194" s="23"/>
      <c r="L194" s="40">
        <v>25</v>
      </c>
      <c r="M194" s="40">
        <v>2</v>
      </c>
      <c r="N194" s="4"/>
      <c r="O194" s="27"/>
      <c r="P194" s="15" t="s">
        <v>19</v>
      </c>
      <c r="Q194" s="24">
        <f>IFERROR(M195/(L195+M195),0)</f>
        <v>0.22222222222222221</v>
      </c>
      <c r="R194" s="24">
        <f>IFERROR(M195/(M194+M195),0)</f>
        <v>0.75</v>
      </c>
      <c r="S194" s="4"/>
      <c r="T194" s="6"/>
      <c r="V194" s="40">
        <v>24</v>
      </c>
      <c r="W194" s="40">
        <v>3</v>
      </c>
      <c r="Z194" s="11" t="s">
        <v>19</v>
      </c>
      <c r="AA194" s="21">
        <f>IFERROR(W195/(V195+W195),0)</f>
        <v>0.40740740740740738</v>
      </c>
      <c r="AB194" s="21">
        <f>IFERROR(W195/(W194+W195),0)</f>
        <v>0.7857142857142857</v>
      </c>
      <c r="AD194" s="26"/>
    </row>
    <row r="195" spans="1:30" ht="15.75" customHeight="1" x14ac:dyDescent="0.2">
      <c r="B195" s="40">
        <v>21</v>
      </c>
      <c r="C195" s="40">
        <v>6</v>
      </c>
      <c r="E195" s="28" t="s">
        <v>20</v>
      </c>
      <c r="F195" s="21"/>
      <c r="G195" s="21">
        <f t="shared" ref="G195:H195" si="90">AVERAGE(G193:G194)</f>
        <v>0.55555555555555558</v>
      </c>
      <c r="H195" s="21">
        <f t="shared" si="90"/>
        <v>0.6</v>
      </c>
      <c r="J195" s="26"/>
      <c r="K195" s="23"/>
      <c r="L195" s="40">
        <v>21</v>
      </c>
      <c r="M195" s="40">
        <v>6</v>
      </c>
      <c r="N195" s="14"/>
      <c r="O195" s="24" t="s">
        <v>20</v>
      </c>
      <c r="P195" s="27"/>
      <c r="Q195" s="24">
        <f t="shared" ref="Q195:R195" si="91">AVERAGE(Q193:Q194)</f>
        <v>0.57407407407407407</v>
      </c>
      <c r="R195" s="24">
        <f t="shared" si="91"/>
        <v>0.64673913043478259</v>
      </c>
      <c r="S195" s="4"/>
      <c r="T195" s="6"/>
      <c r="V195" s="40">
        <v>16</v>
      </c>
      <c r="W195" s="40">
        <v>11</v>
      </c>
      <c r="Y195" s="28" t="s">
        <v>20</v>
      </c>
      <c r="Z195" s="21"/>
      <c r="AA195" s="21">
        <f t="shared" ref="AA195:AB195" si="92">AVERAGE(AA193:AA194)</f>
        <v>0.64814814814814814</v>
      </c>
      <c r="AB195" s="21">
        <f t="shared" si="92"/>
        <v>0.69285714285714284</v>
      </c>
      <c r="AD195" s="26"/>
    </row>
    <row r="196" spans="1:30" ht="15.75" customHeight="1" x14ac:dyDescent="0.2">
      <c r="B196" s="1"/>
      <c r="C196" s="1"/>
      <c r="J196" s="26"/>
      <c r="K196" s="4"/>
      <c r="L196" s="1"/>
      <c r="M196" s="1"/>
      <c r="N196" s="4"/>
      <c r="O196" s="4"/>
      <c r="P196" s="4"/>
      <c r="Q196" s="4"/>
      <c r="R196" s="4"/>
      <c r="S196" s="4"/>
      <c r="T196" s="6"/>
      <c r="V196" s="1"/>
      <c r="W196" s="1"/>
      <c r="AD196" s="26"/>
    </row>
    <row r="197" spans="1:30" ht="15.75" customHeight="1" x14ac:dyDescent="0.2">
      <c r="A197" s="7" t="s">
        <v>25</v>
      </c>
      <c r="B197" s="1"/>
      <c r="C197" s="1"/>
      <c r="J197" s="26"/>
      <c r="K197" s="7" t="s">
        <v>25</v>
      </c>
      <c r="L197" s="1"/>
      <c r="M197" s="1"/>
      <c r="N197" s="4"/>
      <c r="O197" s="4"/>
      <c r="P197" s="9"/>
      <c r="Q197" s="9"/>
      <c r="R197" s="9"/>
      <c r="S197" s="9"/>
      <c r="T197" s="6"/>
      <c r="U197" s="7" t="s">
        <v>25</v>
      </c>
      <c r="V197" s="1"/>
      <c r="W197" s="1"/>
      <c r="AD197" s="26"/>
    </row>
    <row r="198" spans="1:30" ht="15.75" customHeight="1" x14ac:dyDescent="0.2">
      <c r="B198" s="1"/>
      <c r="C198" s="1"/>
      <c r="F198" s="11" t="s">
        <v>13</v>
      </c>
      <c r="G198" s="11" t="s">
        <v>14</v>
      </c>
      <c r="H198" s="11" t="s">
        <v>5</v>
      </c>
      <c r="I198" s="11" t="s">
        <v>6</v>
      </c>
      <c r="J198" s="26"/>
      <c r="K198" s="4"/>
      <c r="L198" s="1"/>
      <c r="M198" s="1"/>
      <c r="N198" s="4"/>
      <c r="O198" s="14"/>
      <c r="P198" s="15" t="s">
        <v>13</v>
      </c>
      <c r="Q198" s="15" t="s">
        <v>14</v>
      </c>
      <c r="R198" s="15" t="s">
        <v>5</v>
      </c>
      <c r="S198" s="15" t="s">
        <v>6</v>
      </c>
      <c r="T198" s="6"/>
      <c r="V198" s="1"/>
      <c r="W198" s="1"/>
      <c r="Z198" s="11" t="s">
        <v>13</v>
      </c>
      <c r="AA198" s="11" t="s">
        <v>14</v>
      </c>
      <c r="AB198" s="11" t="s">
        <v>5</v>
      </c>
      <c r="AC198" s="11" t="s">
        <v>6</v>
      </c>
      <c r="AD198" s="26"/>
    </row>
    <row r="199" spans="1:30" ht="15.75" customHeight="1" x14ac:dyDescent="0.2">
      <c r="B199" s="16" t="s">
        <v>15</v>
      </c>
      <c r="C199" s="16" t="s">
        <v>16</v>
      </c>
      <c r="F199" s="18" t="s">
        <v>17</v>
      </c>
      <c r="G199" s="21">
        <f>IFERROR(B200/(B200+C200),0)</f>
        <v>0.77777777777777779</v>
      </c>
      <c r="H199" s="21">
        <f>IFERROR(B200/(B200+B201),0)</f>
        <v>0.58333333333333337</v>
      </c>
      <c r="I199" s="21">
        <f>(B200+C201)/(B200+C200+B201+C201)</f>
        <v>0.61111111111111116</v>
      </c>
      <c r="J199" s="26"/>
      <c r="K199" s="23"/>
      <c r="L199" s="16" t="s">
        <v>15</v>
      </c>
      <c r="M199" s="16" t="s">
        <v>16</v>
      </c>
      <c r="N199" s="4"/>
      <c r="O199" s="14"/>
      <c r="P199" s="15" t="s">
        <v>17</v>
      </c>
      <c r="Q199" s="24">
        <f>IFERROR(L200/(L200+M200),0)</f>
        <v>0.85185185185185186</v>
      </c>
      <c r="R199" s="24">
        <f>IFERROR(L200/(L200+L201),0)</f>
        <v>0.57499999999999996</v>
      </c>
      <c r="S199" s="15">
        <f>(L200+M201)/(L200+M200+L201+M201)</f>
        <v>0.61111111111111116</v>
      </c>
      <c r="T199" s="6"/>
      <c r="V199" s="16" t="s">
        <v>15</v>
      </c>
      <c r="W199" s="16" t="s">
        <v>16</v>
      </c>
      <c r="Z199" s="18" t="s">
        <v>17</v>
      </c>
      <c r="AA199" s="21">
        <f>IFERROR(V200/(V200+W200),0)</f>
        <v>0.85185185185185186</v>
      </c>
      <c r="AB199" s="21">
        <f>IFERROR(V200/(V200+V201),0)</f>
        <v>0.54761904761904767</v>
      </c>
      <c r="AC199" s="21">
        <f>(V200+W201)/(V200+W200+V201+W201)</f>
        <v>0.57407407407407407</v>
      </c>
      <c r="AD199" s="26"/>
    </row>
    <row r="200" spans="1:30" ht="15.75" customHeight="1" x14ac:dyDescent="0.2">
      <c r="B200" s="40">
        <v>21</v>
      </c>
      <c r="C200" s="40">
        <v>6</v>
      </c>
      <c r="F200" s="11" t="s">
        <v>19</v>
      </c>
      <c r="G200" s="21">
        <f>IFERROR(C201/(B201+C201),0)</f>
        <v>0.44444444444444442</v>
      </c>
      <c r="H200" s="21">
        <f>IFERROR(C201/(C200+C201),0)</f>
        <v>0.66666666666666663</v>
      </c>
      <c r="J200" s="26"/>
      <c r="K200" s="23"/>
      <c r="L200" s="40">
        <v>23</v>
      </c>
      <c r="M200" s="40">
        <v>4</v>
      </c>
      <c r="N200" s="4"/>
      <c r="O200" s="27"/>
      <c r="P200" s="15" t="s">
        <v>19</v>
      </c>
      <c r="Q200" s="24">
        <f>IFERROR(M201/(L201+M201),0)</f>
        <v>0.37037037037037035</v>
      </c>
      <c r="R200" s="24">
        <f>IFERROR(M201/(M200+M201),0)</f>
        <v>0.7142857142857143</v>
      </c>
      <c r="S200" s="4"/>
      <c r="T200" s="6"/>
      <c r="V200" s="40">
        <v>23</v>
      </c>
      <c r="W200" s="40">
        <v>4</v>
      </c>
      <c r="Z200" s="11" t="s">
        <v>19</v>
      </c>
      <c r="AA200" s="21">
        <f>IFERROR(W201/(V201+W201),0)</f>
        <v>0.29629629629629628</v>
      </c>
      <c r="AB200" s="21">
        <f>IFERROR(W201/(W200+W201),0)</f>
        <v>0.66666666666666663</v>
      </c>
      <c r="AD200" s="26"/>
    </row>
    <row r="201" spans="1:30" ht="15.75" customHeight="1" x14ac:dyDescent="0.2">
      <c r="B201" s="40">
        <v>15</v>
      </c>
      <c r="C201" s="40">
        <v>12</v>
      </c>
      <c r="E201" s="28" t="s">
        <v>20</v>
      </c>
      <c r="F201" s="21"/>
      <c r="G201" s="21">
        <f t="shared" ref="G201:H201" si="93">AVERAGE(G199:G200)</f>
        <v>0.61111111111111116</v>
      </c>
      <c r="H201" s="21">
        <f t="shared" si="93"/>
        <v>0.625</v>
      </c>
      <c r="J201" s="26"/>
      <c r="K201" s="23"/>
      <c r="L201" s="40">
        <v>17</v>
      </c>
      <c r="M201" s="40">
        <v>10</v>
      </c>
      <c r="N201" s="14"/>
      <c r="O201" s="24" t="s">
        <v>20</v>
      </c>
      <c r="P201" s="27"/>
      <c r="Q201" s="24">
        <f t="shared" ref="Q201:R201" si="94">AVERAGE(Q199:Q200)</f>
        <v>0.61111111111111116</v>
      </c>
      <c r="R201" s="24">
        <f t="shared" si="94"/>
        <v>0.64464285714285707</v>
      </c>
      <c r="S201" s="4"/>
      <c r="T201" s="6"/>
      <c r="V201" s="40">
        <v>19</v>
      </c>
      <c r="W201" s="40">
        <v>8</v>
      </c>
      <c r="Y201" s="28" t="s">
        <v>20</v>
      </c>
      <c r="Z201" s="21"/>
      <c r="AA201" s="21">
        <f t="shared" ref="AA201:AB201" si="95">AVERAGE(AA199:AA200)</f>
        <v>0.57407407407407407</v>
      </c>
      <c r="AB201" s="21">
        <f t="shared" si="95"/>
        <v>0.60714285714285721</v>
      </c>
      <c r="AD201" s="26"/>
    </row>
    <row r="202" spans="1:30" ht="15.75" customHeight="1" x14ac:dyDescent="0.2">
      <c r="J202" s="26"/>
      <c r="K202" s="4"/>
      <c r="N202" s="4"/>
      <c r="O202" s="4"/>
      <c r="P202" s="4"/>
      <c r="Q202" s="4"/>
      <c r="R202" s="4"/>
      <c r="S202" s="4"/>
      <c r="T202" s="6"/>
      <c r="AD202" s="26"/>
    </row>
    <row r="203" spans="1:30" ht="15.75" customHeight="1" x14ac:dyDescent="0.2">
      <c r="A203" s="7" t="s">
        <v>26</v>
      </c>
      <c r="B203" s="1"/>
      <c r="C203" s="1"/>
      <c r="J203" s="26"/>
      <c r="K203" s="7" t="s">
        <v>26</v>
      </c>
      <c r="L203" s="1"/>
      <c r="M203" s="1"/>
      <c r="N203" s="4"/>
      <c r="O203" s="4"/>
      <c r="P203" s="9"/>
      <c r="Q203" s="9"/>
      <c r="R203" s="9"/>
      <c r="S203" s="9"/>
      <c r="T203" s="6"/>
      <c r="U203" s="7" t="s">
        <v>26</v>
      </c>
      <c r="V203" s="1"/>
      <c r="W203" s="1"/>
      <c r="AD203" s="26"/>
    </row>
    <row r="204" spans="1:30" ht="15.75" customHeight="1" x14ac:dyDescent="0.2">
      <c r="B204" s="1"/>
      <c r="C204" s="1"/>
      <c r="F204" s="11" t="s">
        <v>13</v>
      </c>
      <c r="G204" s="11" t="s">
        <v>14</v>
      </c>
      <c r="H204" s="11" t="s">
        <v>5</v>
      </c>
      <c r="I204" s="11" t="s">
        <v>6</v>
      </c>
      <c r="J204" s="26"/>
      <c r="K204" s="4"/>
      <c r="L204" s="1"/>
      <c r="M204" s="1"/>
      <c r="N204" s="4"/>
      <c r="O204" s="14"/>
      <c r="P204" s="15" t="s">
        <v>13</v>
      </c>
      <c r="Q204" s="15" t="s">
        <v>14</v>
      </c>
      <c r="R204" s="15" t="s">
        <v>5</v>
      </c>
      <c r="S204" s="15" t="s">
        <v>6</v>
      </c>
      <c r="T204" s="6"/>
      <c r="V204" s="1"/>
      <c r="W204" s="1"/>
      <c r="Z204" s="11" t="s">
        <v>13</v>
      </c>
      <c r="AA204" s="11" t="s">
        <v>14</v>
      </c>
      <c r="AB204" s="11" t="s">
        <v>5</v>
      </c>
      <c r="AC204" s="11" t="s">
        <v>6</v>
      </c>
      <c r="AD204" s="26"/>
    </row>
    <row r="205" spans="1:30" ht="15.75" customHeight="1" x14ac:dyDescent="0.2">
      <c r="B205" s="16" t="s">
        <v>15</v>
      </c>
      <c r="C205" s="16" t="s">
        <v>16</v>
      </c>
      <c r="F205" s="18" t="s">
        <v>17</v>
      </c>
      <c r="G205" s="21">
        <f>IFERROR(B206/(B206+C206),0)</f>
        <v>0.55555555555555558</v>
      </c>
      <c r="H205" s="21">
        <f>IFERROR(B206/(B206+B207),0)</f>
        <v>0.65217391304347827</v>
      </c>
      <c r="I205" s="21">
        <f>(B206+C207)/(B206+C206+B207+C207)</f>
        <v>0.62962962962962965</v>
      </c>
      <c r="J205" s="26"/>
      <c r="K205" s="23"/>
      <c r="L205" s="16" t="s">
        <v>15</v>
      </c>
      <c r="M205" s="16" t="s">
        <v>16</v>
      </c>
      <c r="N205" s="4"/>
      <c r="O205" s="14"/>
      <c r="P205" s="15" t="s">
        <v>17</v>
      </c>
      <c r="Q205" s="24">
        <f>IFERROR(L206/(L206+M206),0)</f>
        <v>0.51851851851851849</v>
      </c>
      <c r="R205" s="24">
        <f>IFERROR(L206/(L206+L207),0)</f>
        <v>0.66666666666666663</v>
      </c>
      <c r="S205" s="15">
        <f>(L206+M207)/(L206+M206+L207+M207)</f>
        <v>0.62962962962962965</v>
      </c>
      <c r="T205" s="6"/>
      <c r="V205" s="16" t="s">
        <v>15</v>
      </c>
      <c r="W205" s="16" t="s">
        <v>16</v>
      </c>
      <c r="Z205" s="18" t="s">
        <v>17</v>
      </c>
      <c r="AA205" s="21">
        <f>IFERROR(V206/(V206+W206),0)</f>
        <v>0.88888888888888884</v>
      </c>
      <c r="AB205" s="21">
        <f>IFERROR(V206/(V206+V207),0)</f>
        <v>0.6</v>
      </c>
      <c r="AC205" s="21">
        <f>(V206+W207)/(V206+W206+V207+W207)</f>
        <v>0.64814814814814814</v>
      </c>
      <c r="AD205" s="26"/>
    </row>
    <row r="206" spans="1:30" ht="15.75" customHeight="1" x14ac:dyDescent="0.2">
      <c r="B206" s="40">
        <v>15</v>
      </c>
      <c r="C206" s="40">
        <v>12</v>
      </c>
      <c r="F206" s="11" t="s">
        <v>19</v>
      </c>
      <c r="G206" s="21">
        <f>IFERROR(C207/(B207+C207),0)</f>
        <v>0.70370370370370372</v>
      </c>
      <c r="H206" s="21">
        <f>IFERROR(C207/(C206+C207),0)</f>
        <v>0.61290322580645162</v>
      </c>
      <c r="J206" s="26"/>
      <c r="K206" s="23"/>
      <c r="L206" s="40">
        <v>14</v>
      </c>
      <c r="M206" s="40">
        <v>13</v>
      </c>
      <c r="N206" s="4"/>
      <c r="O206" s="27"/>
      <c r="P206" s="15" t="s">
        <v>19</v>
      </c>
      <c r="Q206" s="24">
        <f>IFERROR(M207/(L207+M207),0)</f>
        <v>0.7407407407407407</v>
      </c>
      <c r="R206" s="24">
        <f>IFERROR(M207/(M206+M207),0)</f>
        <v>0.60606060606060608</v>
      </c>
      <c r="S206" s="4"/>
      <c r="T206" s="6"/>
      <c r="V206" s="40">
        <v>24</v>
      </c>
      <c r="W206" s="40">
        <v>3</v>
      </c>
      <c r="Z206" s="11" t="s">
        <v>19</v>
      </c>
      <c r="AA206" s="21">
        <f>IFERROR(W207/(V207+W207),0)</f>
        <v>0.40740740740740738</v>
      </c>
      <c r="AB206" s="21">
        <f>IFERROR(W207/(W206+W207),0)</f>
        <v>0.7857142857142857</v>
      </c>
      <c r="AD206" s="26"/>
    </row>
    <row r="207" spans="1:30" ht="15.75" customHeight="1" x14ac:dyDescent="0.2">
      <c r="B207" s="40">
        <v>8</v>
      </c>
      <c r="C207" s="40">
        <v>19</v>
      </c>
      <c r="E207" s="28" t="s">
        <v>20</v>
      </c>
      <c r="F207" s="21"/>
      <c r="G207" s="21">
        <f t="shared" ref="G207:H207" si="96">AVERAGE(G205:G206)</f>
        <v>0.62962962962962965</v>
      </c>
      <c r="H207" s="21">
        <f t="shared" si="96"/>
        <v>0.632538569424965</v>
      </c>
      <c r="J207" s="26"/>
      <c r="K207" s="23"/>
      <c r="L207" s="40">
        <v>7</v>
      </c>
      <c r="M207" s="40">
        <v>20</v>
      </c>
      <c r="N207" s="14"/>
      <c r="O207" s="24" t="s">
        <v>20</v>
      </c>
      <c r="P207" s="27"/>
      <c r="Q207" s="24">
        <f t="shared" ref="Q207:R207" si="97">AVERAGE(Q205:Q206)</f>
        <v>0.62962962962962954</v>
      </c>
      <c r="R207" s="24">
        <f t="shared" si="97"/>
        <v>0.63636363636363635</v>
      </c>
      <c r="S207" s="4"/>
      <c r="T207" s="6"/>
      <c r="V207" s="40">
        <v>16</v>
      </c>
      <c r="W207" s="40">
        <v>11</v>
      </c>
      <c r="Y207" s="28" t="s">
        <v>20</v>
      </c>
      <c r="Z207" s="21"/>
      <c r="AA207" s="21">
        <f t="shared" ref="AA207:AB207" si="98">AVERAGE(AA205:AA206)</f>
        <v>0.64814814814814814</v>
      </c>
      <c r="AB207" s="21">
        <f t="shared" si="98"/>
        <v>0.69285714285714284</v>
      </c>
      <c r="AD207" s="26"/>
    </row>
    <row r="208" spans="1:30" ht="15.75" customHeight="1" x14ac:dyDescent="0.2">
      <c r="E208" s="4"/>
      <c r="F208" s="4"/>
      <c r="G208" s="4"/>
      <c r="H208" s="4"/>
      <c r="I208" s="4"/>
      <c r="J208" s="26"/>
      <c r="K208" s="4"/>
      <c r="N208" s="4"/>
      <c r="O208" s="4"/>
      <c r="P208" s="4"/>
      <c r="Q208" s="4"/>
      <c r="R208" s="4"/>
      <c r="S208" s="4"/>
      <c r="T208" s="6"/>
      <c r="Y208" s="4"/>
      <c r="Z208" s="4"/>
      <c r="AA208" s="4"/>
      <c r="AB208" s="4"/>
      <c r="AC208" s="4"/>
      <c r="AD208" s="26"/>
    </row>
    <row r="209" spans="1:30" ht="15.75" customHeight="1" x14ac:dyDescent="0.2">
      <c r="A209" s="7" t="s">
        <v>27</v>
      </c>
      <c r="B209" s="1"/>
      <c r="C209" s="1"/>
      <c r="E209" s="4"/>
      <c r="F209" s="4"/>
      <c r="G209" s="4"/>
      <c r="H209" s="4"/>
      <c r="I209" s="4"/>
      <c r="J209" s="26"/>
      <c r="K209" s="7" t="s">
        <v>27</v>
      </c>
      <c r="L209" s="1"/>
      <c r="M209" s="1"/>
      <c r="N209" s="4"/>
      <c r="O209" s="4"/>
      <c r="P209" s="9"/>
      <c r="Q209" s="9"/>
      <c r="R209" s="9"/>
      <c r="S209" s="9"/>
      <c r="T209" s="6"/>
      <c r="U209" s="7" t="s">
        <v>27</v>
      </c>
      <c r="V209" s="1"/>
      <c r="W209" s="1"/>
      <c r="Y209" s="4"/>
      <c r="Z209" s="4"/>
      <c r="AA209" s="4"/>
      <c r="AB209" s="4"/>
      <c r="AC209" s="4"/>
      <c r="AD209" s="26"/>
    </row>
    <row r="210" spans="1:30" ht="15.75" customHeight="1" x14ac:dyDescent="0.2">
      <c r="F210" s="11" t="s">
        <v>13</v>
      </c>
      <c r="G210" s="11" t="s">
        <v>14</v>
      </c>
      <c r="H210" s="11" t="s">
        <v>5</v>
      </c>
      <c r="I210" s="11" t="s">
        <v>6</v>
      </c>
      <c r="J210" s="26"/>
      <c r="K210" s="4"/>
      <c r="N210" s="4"/>
      <c r="O210" s="14"/>
      <c r="P210" s="15" t="s">
        <v>13</v>
      </c>
      <c r="Q210" s="15" t="s">
        <v>14</v>
      </c>
      <c r="R210" s="15" t="s">
        <v>5</v>
      </c>
      <c r="S210" s="15" t="s">
        <v>6</v>
      </c>
      <c r="T210" s="6"/>
      <c r="Z210" s="11" t="s">
        <v>13</v>
      </c>
      <c r="AA210" s="11" t="s">
        <v>14</v>
      </c>
      <c r="AB210" s="11" t="s">
        <v>5</v>
      </c>
      <c r="AC210" s="11" t="s">
        <v>6</v>
      </c>
      <c r="AD210" s="26"/>
    </row>
    <row r="211" spans="1:30" ht="15.75" customHeight="1" x14ac:dyDescent="0.2">
      <c r="B211" s="16" t="s">
        <v>15</v>
      </c>
      <c r="C211" s="16" t="s">
        <v>16</v>
      </c>
      <c r="F211" s="18" t="s">
        <v>17</v>
      </c>
      <c r="G211" s="21">
        <f>IFERROR(B212/(B212+C212),0)</f>
        <v>0.7407407407407407</v>
      </c>
      <c r="H211" s="21">
        <f>IFERROR(B212/(B212+B213),0)</f>
        <v>0.58823529411764708</v>
      </c>
      <c r="I211" s="21">
        <f>(B212+C213)/(B212+C212+B213+C213)</f>
        <v>0.61111111111111116</v>
      </c>
      <c r="J211" s="26"/>
      <c r="K211" s="23"/>
      <c r="L211" s="16" t="s">
        <v>15</v>
      </c>
      <c r="M211" s="16" t="s">
        <v>16</v>
      </c>
      <c r="N211" s="4"/>
      <c r="O211" s="14"/>
      <c r="P211" s="15" t="s">
        <v>17</v>
      </c>
      <c r="Q211" s="24">
        <f>IFERROR(L212/(L212+M212),0)</f>
        <v>0.92592592592592593</v>
      </c>
      <c r="R211" s="24">
        <f>IFERROR(L212/(L212+L213),0)</f>
        <v>0.54347826086956519</v>
      </c>
      <c r="S211" s="15">
        <f>(L212+M213)/(L212+M212+L213+M213)</f>
        <v>0.57407407407407407</v>
      </c>
      <c r="T211" s="6"/>
      <c r="V211" s="16" t="s">
        <v>15</v>
      </c>
      <c r="W211" s="16" t="s">
        <v>16</v>
      </c>
      <c r="Z211" s="18" t="s">
        <v>17</v>
      </c>
      <c r="AA211" s="21">
        <f>IFERROR(V212/(V212+W212),0)</f>
        <v>0.96296296296296291</v>
      </c>
      <c r="AB211" s="21">
        <f>IFERROR(V212/(V212+V213),0)</f>
        <v>0.56521739130434778</v>
      </c>
      <c r="AC211" s="21">
        <f>(V212+W213)/(V212+W212+V213+W213)</f>
        <v>0.61111111111111116</v>
      </c>
      <c r="AD211" s="26"/>
    </row>
    <row r="212" spans="1:30" ht="15.75" customHeight="1" x14ac:dyDescent="0.2">
      <c r="B212" s="40">
        <v>20</v>
      </c>
      <c r="C212" s="40">
        <v>7</v>
      </c>
      <c r="F212" s="11" t="s">
        <v>19</v>
      </c>
      <c r="G212" s="21">
        <f>IFERROR(C213/(B213+C213),0)</f>
        <v>0.48148148148148145</v>
      </c>
      <c r="H212" s="21">
        <f>IFERROR(C213/(C212+C213),0)</f>
        <v>0.65</v>
      </c>
      <c r="J212" s="26"/>
      <c r="K212" s="23"/>
      <c r="L212" s="40">
        <v>25</v>
      </c>
      <c r="M212" s="40">
        <v>2</v>
      </c>
      <c r="N212" s="4"/>
      <c r="O212" s="27"/>
      <c r="P212" s="15" t="s">
        <v>19</v>
      </c>
      <c r="Q212" s="24">
        <f>IFERROR(M213/(L213+M213),0)</f>
        <v>0.22222222222222221</v>
      </c>
      <c r="R212" s="24">
        <f>IFERROR(M213/(M212+M213),0)</f>
        <v>0.75</v>
      </c>
      <c r="S212" s="4"/>
      <c r="T212" s="6"/>
      <c r="V212" s="40">
        <v>26</v>
      </c>
      <c r="W212" s="40">
        <v>1</v>
      </c>
      <c r="Z212" s="11" t="s">
        <v>19</v>
      </c>
      <c r="AA212" s="21">
        <f>IFERROR(W213/(V213+W213),0)</f>
        <v>0.25925925925925924</v>
      </c>
      <c r="AB212" s="21">
        <f>IFERROR(W213/(W212+W213),0)</f>
        <v>0.875</v>
      </c>
      <c r="AD212" s="26"/>
    </row>
    <row r="213" spans="1:30" ht="15.75" customHeight="1" x14ac:dyDescent="0.2">
      <c r="B213" s="40">
        <v>14</v>
      </c>
      <c r="C213" s="40">
        <v>13</v>
      </c>
      <c r="E213" s="28" t="s">
        <v>20</v>
      </c>
      <c r="F213" s="21"/>
      <c r="G213" s="21">
        <f t="shared" ref="G213:H213" si="99">AVERAGE(G211:G212)</f>
        <v>0.61111111111111105</v>
      </c>
      <c r="H213" s="21">
        <f t="shared" si="99"/>
        <v>0.61911764705882355</v>
      </c>
      <c r="J213" s="26"/>
      <c r="K213" s="23"/>
      <c r="L213" s="40">
        <v>21</v>
      </c>
      <c r="M213" s="40">
        <v>6</v>
      </c>
      <c r="N213" s="14"/>
      <c r="O213" s="24" t="s">
        <v>20</v>
      </c>
      <c r="P213" s="27"/>
      <c r="Q213" s="24">
        <f t="shared" ref="Q213:R213" si="100">AVERAGE(Q211:Q212)</f>
        <v>0.57407407407407407</v>
      </c>
      <c r="R213" s="24">
        <f t="shared" si="100"/>
        <v>0.64673913043478259</v>
      </c>
      <c r="S213" s="4"/>
      <c r="T213" s="6"/>
      <c r="V213" s="40">
        <v>20</v>
      </c>
      <c r="W213" s="40">
        <v>7</v>
      </c>
      <c r="Y213" s="28" t="s">
        <v>20</v>
      </c>
      <c r="Z213" s="21"/>
      <c r="AA213" s="21">
        <f t="shared" ref="AA213:AB213" si="101">AVERAGE(AA211:AA212)</f>
        <v>0.61111111111111105</v>
      </c>
      <c r="AB213" s="21">
        <f t="shared" si="101"/>
        <v>0.72010869565217384</v>
      </c>
      <c r="AD213" s="26"/>
    </row>
    <row r="214" spans="1:30" ht="15.75" customHeight="1" x14ac:dyDescent="0.2">
      <c r="E214" s="4"/>
      <c r="F214" s="4"/>
      <c r="G214" s="4"/>
      <c r="H214" s="4"/>
      <c r="I214" s="4"/>
      <c r="J214" s="26"/>
      <c r="K214" s="4"/>
      <c r="N214" s="4"/>
      <c r="O214" s="4"/>
      <c r="P214" s="4"/>
      <c r="Q214" s="4"/>
      <c r="R214" s="4"/>
      <c r="S214" s="4"/>
      <c r="T214" s="6"/>
      <c r="Y214" s="4"/>
      <c r="Z214" s="4"/>
      <c r="AA214" s="4"/>
      <c r="AB214" s="4"/>
      <c r="AC214" s="4"/>
      <c r="AD214" s="26"/>
    </row>
    <row r="215" spans="1:30" ht="15.75" customHeight="1" x14ac:dyDescent="0.2">
      <c r="A215" s="7" t="s">
        <v>28</v>
      </c>
      <c r="B215" s="1"/>
      <c r="C215" s="1"/>
      <c r="E215" s="4"/>
      <c r="F215" s="4"/>
      <c r="G215" s="4"/>
      <c r="H215" s="4"/>
      <c r="I215" s="4"/>
      <c r="J215" s="26"/>
      <c r="K215" s="7" t="s">
        <v>28</v>
      </c>
      <c r="L215" s="1"/>
      <c r="M215" s="1"/>
      <c r="N215" s="4"/>
      <c r="O215" s="4"/>
      <c r="P215" s="9"/>
      <c r="Q215" s="9"/>
      <c r="R215" s="9"/>
      <c r="S215" s="9"/>
      <c r="T215" s="6"/>
      <c r="U215" s="7" t="s">
        <v>28</v>
      </c>
      <c r="V215" s="1"/>
      <c r="W215" s="1"/>
      <c r="Y215" s="4"/>
      <c r="Z215" s="4"/>
      <c r="AA215" s="4"/>
      <c r="AB215" s="4"/>
      <c r="AC215" s="4"/>
      <c r="AD215" s="26"/>
    </row>
    <row r="216" spans="1:30" ht="15.75" customHeight="1" x14ac:dyDescent="0.2">
      <c r="B216" s="1"/>
      <c r="C216" s="1"/>
      <c r="F216" s="11" t="s">
        <v>13</v>
      </c>
      <c r="G216" s="11" t="s">
        <v>14</v>
      </c>
      <c r="H216" s="11" t="s">
        <v>5</v>
      </c>
      <c r="I216" s="11" t="s">
        <v>6</v>
      </c>
      <c r="J216" s="26"/>
      <c r="K216" s="4"/>
      <c r="L216" s="1"/>
      <c r="M216" s="1"/>
      <c r="N216" s="4"/>
      <c r="O216" s="14"/>
      <c r="P216" s="15" t="s">
        <v>13</v>
      </c>
      <c r="Q216" s="15" t="s">
        <v>14</v>
      </c>
      <c r="R216" s="15" t="s">
        <v>5</v>
      </c>
      <c r="S216" s="15" t="s">
        <v>6</v>
      </c>
      <c r="T216" s="6"/>
      <c r="V216" s="1"/>
      <c r="W216" s="1"/>
      <c r="Z216" s="11" t="s">
        <v>13</v>
      </c>
      <c r="AA216" s="11" t="s">
        <v>14</v>
      </c>
      <c r="AB216" s="11" t="s">
        <v>5</v>
      </c>
      <c r="AC216" s="11" t="s">
        <v>6</v>
      </c>
      <c r="AD216" s="26"/>
    </row>
    <row r="217" spans="1:30" ht="15.75" customHeight="1" x14ac:dyDescent="0.2">
      <c r="B217" s="16" t="s">
        <v>15</v>
      </c>
      <c r="C217" s="16" t="s">
        <v>16</v>
      </c>
      <c r="F217" s="18" t="s">
        <v>17</v>
      </c>
      <c r="G217" s="21">
        <f>IFERROR(B218/(B218+C218),0)</f>
        <v>0.7407407407407407</v>
      </c>
      <c r="H217" s="21">
        <f>IFERROR(B218/(B218+B219),0)</f>
        <v>0.60606060606060608</v>
      </c>
      <c r="I217" s="21">
        <f>(B218+C219)/(B218+C218+B219+C219)</f>
        <v>0.62962962962962965</v>
      </c>
      <c r="J217" s="26"/>
      <c r="K217" s="23"/>
      <c r="L217" s="16" t="s">
        <v>15</v>
      </c>
      <c r="M217" s="16" t="s">
        <v>16</v>
      </c>
      <c r="N217" s="4"/>
      <c r="O217" s="14"/>
      <c r="P217" s="15" t="s">
        <v>17</v>
      </c>
      <c r="Q217" s="24">
        <f>IFERROR(L218/(L218+M218),0)</f>
        <v>0.92592592592592593</v>
      </c>
      <c r="R217" s="24">
        <f>IFERROR(L218/(L218+L219),0)</f>
        <v>0.55555555555555558</v>
      </c>
      <c r="S217" s="15">
        <f>(L218+M219)/(L218+M218+L219+M219)</f>
        <v>0.59259259259259256</v>
      </c>
      <c r="T217" s="6"/>
      <c r="V217" s="16" t="s">
        <v>15</v>
      </c>
      <c r="W217" s="16" t="s">
        <v>16</v>
      </c>
      <c r="Z217" s="18" t="s">
        <v>17</v>
      </c>
      <c r="AA217" s="21">
        <f>IFERROR(V218/(V218+W218),0)</f>
        <v>0.96296296296296291</v>
      </c>
      <c r="AB217" s="21">
        <f>IFERROR(V218/(V218+V219),0)</f>
        <v>0.52</v>
      </c>
      <c r="AC217" s="21">
        <f>(V218+W219)/(V218+W218+V219+W219)</f>
        <v>0.53703703703703709</v>
      </c>
      <c r="AD217" s="26"/>
    </row>
    <row r="218" spans="1:30" ht="15.75" customHeight="1" x14ac:dyDescent="0.2">
      <c r="B218" s="40">
        <v>20</v>
      </c>
      <c r="C218" s="40">
        <v>7</v>
      </c>
      <c r="F218" s="11" t="s">
        <v>19</v>
      </c>
      <c r="G218" s="21">
        <f>IFERROR(C219/(B219+C219),0)</f>
        <v>0.51851851851851849</v>
      </c>
      <c r="H218" s="21">
        <f>IFERROR(C219/(C218+C219),0)</f>
        <v>0.66666666666666663</v>
      </c>
      <c r="J218" s="26"/>
      <c r="K218" s="23"/>
      <c r="L218" s="40">
        <v>25</v>
      </c>
      <c r="M218" s="40">
        <v>2</v>
      </c>
      <c r="N218" s="4"/>
      <c r="O218" s="27"/>
      <c r="P218" s="15" t="s">
        <v>19</v>
      </c>
      <c r="Q218" s="24">
        <f>IFERROR(M219/(L219+M219),0)</f>
        <v>0.25925925925925924</v>
      </c>
      <c r="R218" s="24">
        <f>IFERROR(M219/(M218+M219),0)</f>
        <v>0.77777777777777779</v>
      </c>
      <c r="S218" s="4"/>
      <c r="T218" s="6"/>
      <c r="V218" s="40">
        <v>26</v>
      </c>
      <c r="W218" s="40">
        <v>1</v>
      </c>
      <c r="Z218" s="11" t="s">
        <v>19</v>
      </c>
      <c r="AA218" s="21">
        <f>IFERROR(W219/(V219+W219),0)</f>
        <v>0.1111111111111111</v>
      </c>
      <c r="AB218" s="21">
        <f>IFERROR(W219/(W218+W219),0)</f>
        <v>0.75</v>
      </c>
      <c r="AD218" s="26"/>
    </row>
    <row r="219" spans="1:30" ht="15.75" customHeight="1" x14ac:dyDescent="0.2">
      <c r="B219" s="40">
        <v>13</v>
      </c>
      <c r="C219" s="40">
        <v>14</v>
      </c>
      <c r="E219" s="28" t="s">
        <v>20</v>
      </c>
      <c r="F219" s="21"/>
      <c r="G219" s="21">
        <f t="shared" ref="G219:H219" si="102">AVERAGE(G217:G218)</f>
        <v>0.62962962962962954</v>
      </c>
      <c r="H219" s="21">
        <f t="shared" si="102"/>
        <v>0.63636363636363635</v>
      </c>
      <c r="J219" s="26"/>
      <c r="K219" s="23"/>
      <c r="L219" s="40">
        <v>20</v>
      </c>
      <c r="M219" s="40">
        <v>7</v>
      </c>
      <c r="N219" s="14"/>
      <c r="O219" s="24" t="s">
        <v>20</v>
      </c>
      <c r="P219" s="27"/>
      <c r="Q219" s="24">
        <f t="shared" ref="Q219:R219" si="103">AVERAGE(Q217:Q218)</f>
        <v>0.59259259259259256</v>
      </c>
      <c r="R219" s="24">
        <f t="shared" si="103"/>
        <v>0.66666666666666674</v>
      </c>
      <c r="S219" s="4"/>
      <c r="T219" s="6"/>
      <c r="V219" s="40">
        <v>24</v>
      </c>
      <c r="W219" s="40">
        <v>3</v>
      </c>
      <c r="Y219" s="28" t="s">
        <v>20</v>
      </c>
      <c r="Z219" s="21"/>
      <c r="AA219" s="21">
        <f t="shared" ref="AA219:AB219" si="104">AVERAGE(AA217:AA218)</f>
        <v>0.53703703703703698</v>
      </c>
      <c r="AB219" s="21">
        <f t="shared" si="104"/>
        <v>0.63500000000000001</v>
      </c>
      <c r="AD219" s="26"/>
    </row>
    <row r="220" spans="1:30" ht="15.75" customHeight="1" x14ac:dyDescent="0.2">
      <c r="B220" s="1"/>
      <c r="C220" s="1"/>
      <c r="E220" s="4"/>
      <c r="F220" s="4"/>
      <c r="G220" s="4"/>
      <c r="H220" s="4"/>
      <c r="I220" s="4"/>
      <c r="J220" s="26"/>
      <c r="K220" s="4"/>
      <c r="L220" s="1"/>
      <c r="M220" s="1"/>
      <c r="N220" s="4"/>
      <c r="O220" s="4"/>
      <c r="P220" s="4"/>
      <c r="Q220" s="4"/>
      <c r="R220" s="4"/>
      <c r="S220" s="4"/>
      <c r="T220" s="6"/>
      <c r="V220" s="1"/>
      <c r="W220" s="1"/>
      <c r="Y220" s="4"/>
      <c r="Z220" s="4"/>
      <c r="AA220" s="4"/>
      <c r="AB220" s="4"/>
      <c r="AC220" s="4"/>
      <c r="AD220" s="26"/>
    </row>
    <row r="221" spans="1:30" ht="15.75" customHeight="1" x14ac:dyDescent="0.2">
      <c r="A221" s="7" t="s">
        <v>29</v>
      </c>
      <c r="B221" s="1"/>
      <c r="C221" s="1"/>
      <c r="E221" s="4"/>
      <c r="F221" s="4"/>
      <c r="G221" s="4"/>
      <c r="H221" s="4"/>
      <c r="I221" s="4"/>
      <c r="J221" s="26"/>
      <c r="K221" s="7" t="s">
        <v>29</v>
      </c>
      <c r="L221" s="1"/>
      <c r="M221" s="1"/>
      <c r="N221" s="4"/>
      <c r="O221" s="4"/>
      <c r="P221" s="9"/>
      <c r="Q221" s="9"/>
      <c r="R221" s="9"/>
      <c r="S221" s="9"/>
      <c r="T221" s="6"/>
      <c r="U221" s="7" t="s">
        <v>29</v>
      </c>
      <c r="V221" s="1"/>
      <c r="W221" s="1"/>
      <c r="Y221" s="4"/>
      <c r="Z221" s="4"/>
      <c r="AA221" s="4"/>
      <c r="AB221" s="4"/>
      <c r="AC221" s="4"/>
      <c r="AD221" s="26"/>
    </row>
    <row r="222" spans="1:30" ht="15.75" customHeight="1" x14ac:dyDescent="0.2">
      <c r="B222" s="1"/>
      <c r="C222" s="1"/>
      <c r="F222" s="11" t="s">
        <v>13</v>
      </c>
      <c r="G222" s="11" t="s">
        <v>14</v>
      </c>
      <c r="H222" s="11" t="s">
        <v>5</v>
      </c>
      <c r="I222" s="11" t="s">
        <v>6</v>
      </c>
      <c r="J222" s="26"/>
      <c r="K222" s="4"/>
      <c r="L222" s="1"/>
      <c r="M222" s="1"/>
      <c r="N222" s="4"/>
      <c r="O222" s="14"/>
      <c r="P222" s="15" t="s">
        <v>13</v>
      </c>
      <c r="Q222" s="15" t="s">
        <v>14</v>
      </c>
      <c r="R222" s="15" t="s">
        <v>5</v>
      </c>
      <c r="S222" s="15" t="s">
        <v>6</v>
      </c>
      <c r="T222" s="6"/>
      <c r="V222" s="1"/>
      <c r="W222" s="1"/>
      <c r="Z222" s="11" t="s">
        <v>13</v>
      </c>
      <c r="AA222" s="11" t="s">
        <v>14</v>
      </c>
      <c r="AB222" s="11" t="s">
        <v>5</v>
      </c>
      <c r="AC222" s="11" t="s">
        <v>6</v>
      </c>
      <c r="AD222" s="26"/>
    </row>
    <row r="223" spans="1:30" ht="15.75" customHeight="1" x14ac:dyDescent="0.2">
      <c r="B223" s="16" t="s">
        <v>15</v>
      </c>
      <c r="C223" s="16" t="s">
        <v>16</v>
      </c>
      <c r="F223" s="18" t="s">
        <v>17</v>
      </c>
      <c r="G223" s="21">
        <f>IFERROR(B224/(B224+C224),0)</f>
        <v>0.92592592592592593</v>
      </c>
      <c r="H223" s="21">
        <f>IFERROR(B224/(B224+B225),0)</f>
        <v>0.58139534883720934</v>
      </c>
      <c r="I223" s="21">
        <f>(B224+C225)/(B224+C224+B225+C225)</f>
        <v>0.62962962962962965</v>
      </c>
      <c r="J223" s="26"/>
      <c r="K223" s="23"/>
      <c r="L223" s="16" t="s">
        <v>15</v>
      </c>
      <c r="M223" s="16" t="s">
        <v>16</v>
      </c>
      <c r="N223" s="4"/>
      <c r="O223" s="14"/>
      <c r="P223" s="15" t="s">
        <v>17</v>
      </c>
      <c r="Q223" s="24">
        <f>IFERROR(L224/(L224+M224),0)</f>
        <v>0.92592592592592593</v>
      </c>
      <c r="R223" s="24">
        <f>IFERROR(L224/(L224+L225),0)</f>
        <v>0.625</v>
      </c>
      <c r="S223" s="15">
        <f>(L224+M225)/(L224+M224+L225+M225)</f>
        <v>0.68518518518518523</v>
      </c>
      <c r="T223" s="6"/>
      <c r="V223" s="16" t="s">
        <v>15</v>
      </c>
      <c r="W223" s="16" t="s">
        <v>16</v>
      </c>
      <c r="Z223" s="18" t="s">
        <v>17</v>
      </c>
      <c r="AA223" s="21">
        <f>IFERROR(V224/(V224+W224),0)</f>
        <v>1</v>
      </c>
      <c r="AB223" s="21">
        <f>IFERROR(V224/(V224+V225),0)</f>
        <v>0.55102040816326525</v>
      </c>
      <c r="AC223" s="21">
        <f>(V224+W225)/(V224+W224+V225+W225)</f>
        <v>0.59259259259259256</v>
      </c>
      <c r="AD223" s="26"/>
    </row>
    <row r="224" spans="1:30" ht="15.75" customHeight="1" x14ac:dyDescent="0.2">
      <c r="B224" s="40">
        <v>25</v>
      </c>
      <c r="C224" s="40">
        <v>2</v>
      </c>
      <c r="F224" s="11" t="s">
        <v>19</v>
      </c>
      <c r="G224" s="21">
        <f>IFERROR(C225/(B225+C225),0)</f>
        <v>0.33333333333333331</v>
      </c>
      <c r="H224" s="21">
        <f>IFERROR(C225/(C224+C225),0)</f>
        <v>0.81818181818181823</v>
      </c>
      <c r="J224" s="6"/>
      <c r="K224" s="23"/>
      <c r="L224" s="40">
        <v>25</v>
      </c>
      <c r="M224" s="40">
        <v>2</v>
      </c>
      <c r="N224" s="4"/>
      <c r="O224" s="27"/>
      <c r="P224" s="15" t="s">
        <v>19</v>
      </c>
      <c r="Q224" s="24">
        <f>IFERROR(M225/(L225+M225),0)</f>
        <v>0.44444444444444442</v>
      </c>
      <c r="R224" s="24">
        <f>IFERROR(M225/(M224+M225),0)</f>
        <v>0.8571428571428571</v>
      </c>
      <c r="S224" s="4"/>
      <c r="T224" s="6"/>
      <c r="V224" s="40">
        <v>27</v>
      </c>
      <c r="W224" s="40">
        <v>0</v>
      </c>
      <c r="Z224" s="11" t="s">
        <v>19</v>
      </c>
      <c r="AA224" s="21">
        <f>IFERROR(W225/(V225+W225),0)</f>
        <v>0.18518518518518517</v>
      </c>
      <c r="AB224" s="21">
        <f>IFERROR(W225/(W224+W225),0)</f>
        <v>1</v>
      </c>
      <c r="AD224" s="6"/>
    </row>
    <row r="225" spans="1:30" ht="15.75" customHeight="1" x14ac:dyDescent="0.2">
      <c r="B225" s="40">
        <v>18</v>
      </c>
      <c r="C225" s="40">
        <v>9</v>
      </c>
      <c r="E225" s="28" t="s">
        <v>20</v>
      </c>
      <c r="F225" s="21"/>
      <c r="G225" s="21">
        <f t="shared" ref="G225:H225" si="105">AVERAGE(G223:G224)</f>
        <v>0.62962962962962965</v>
      </c>
      <c r="H225" s="21">
        <f t="shared" si="105"/>
        <v>0.69978858350951378</v>
      </c>
      <c r="J225" s="6"/>
      <c r="K225" s="23"/>
      <c r="L225" s="40">
        <v>15</v>
      </c>
      <c r="M225" s="40">
        <v>12</v>
      </c>
      <c r="N225" s="14"/>
      <c r="O225" s="24" t="s">
        <v>20</v>
      </c>
      <c r="P225" s="27"/>
      <c r="Q225" s="24">
        <f t="shared" ref="Q225:R225" si="106">AVERAGE(Q223:Q224)</f>
        <v>0.68518518518518512</v>
      </c>
      <c r="R225" s="24">
        <f t="shared" si="106"/>
        <v>0.7410714285714286</v>
      </c>
      <c r="S225" s="4"/>
      <c r="T225" s="6"/>
      <c r="V225" s="40">
        <v>22</v>
      </c>
      <c r="W225" s="40">
        <v>5</v>
      </c>
      <c r="Y225" s="28" t="s">
        <v>20</v>
      </c>
      <c r="Z225" s="21"/>
      <c r="AA225" s="21">
        <f t="shared" ref="AA225:AB225" si="107">AVERAGE(AA223:AA224)</f>
        <v>0.59259259259259256</v>
      </c>
      <c r="AB225" s="21">
        <f t="shared" si="107"/>
        <v>0.77551020408163263</v>
      </c>
      <c r="AD225" s="6"/>
    </row>
    <row r="226" spans="1:30" ht="15.75" customHeight="1" x14ac:dyDescent="0.2">
      <c r="J226" s="6"/>
      <c r="K226" s="20"/>
      <c r="L226" s="20"/>
      <c r="M226" s="20"/>
      <c r="N226" s="20"/>
      <c r="O226" s="20"/>
      <c r="P226" s="20"/>
      <c r="Q226" s="20"/>
      <c r="R226" s="20"/>
      <c r="S226" s="20"/>
      <c r="T226" s="22"/>
      <c r="AD226" s="6"/>
    </row>
    <row r="227" spans="1:30" ht="15.75" customHeight="1" x14ac:dyDescent="0.25">
      <c r="A227" s="45" t="s">
        <v>30</v>
      </c>
      <c r="B227" s="44"/>
      <c r="C227" s="44"/>
      <c r="D227" s="44"/>
      <c r="E227" s="44"/>
      <c r="F227" s="44"/>
      <c r="G227" s="44"/>
      <c r="H227" s="44"/>
      <c r="I227" s="44"/>
      <c r="J227" s="46"/>
      <c r="K227" s="47" t="s">
        <v>30</v>
      </c>
      <c r="L227" s="48"/>
      <c r="M227" s="48"/>
      <c r="N227" s="48"/>
      <c r="O227" s="48"/>
      <c r="P227" s="48"/>
      <c r="Q227" s="48"/>
      <c r="R227" s="48"/>
      <c r="S227" s="48"/>
      <c r="T227" s="49"/>
      <c r="U227" s="45" t="s">
        <v>30</v>
      </c>
      <c r="V227" s="44"/>
      <c r="W227" s="44"/>
      <c r="X227" s="44"/>
      <c r="Y227" s="44"/>
      <c r="Z227" s="44"/>
      <c r="AA227" s="44"/>
      <c r="AB227" s="44"/>
      <c r="AC227" s="44"/>
      <c r="AD227" s="46"/>
    </row>
    <row r="228" spans="1:30" ht="15.75" customHeight="1" x14ac:dyDescent="0.2">
      <c r="J228" s="6"/>
      <c r="T228" s="6"/>
      <c r="U228" s="4"/>
      <c r="V228" s="4"/>
      <c r="W228" s="4"/>
      <c r="X228" s="4"/>
      <c r="Y228" s="4"/>
      <c r="Z228" s="9"/>
      <c r="AA228" s="9"/>
      <c r="AB228" s="9"/>
      <c r="AC228" s="9"/>
      <c r="AD228" s="6"/>
    </row>
    <row r="229" spans="1:30" ht="15.75" customHeight="1" x14ac:dyDescent="0.2">
      <c r="E229" s="30"/>
      <c r="F229" s="31" t="s">
        <v>13</v>
      </c>
      <c r="G229" s="32" t="s">
        <v>14</v>
      </c>
      <c r="H229" s="32" t="s">
        <v>5</v>
      </c>
      <c r="I229" s="32" t="s">
        <v>6</v>
      </c>
      <c r="J229" s="6"/>
      <c r="O229" s="30"/>
      <c r="P229" s="31" t="s">
        <v>13</v>
      </c>
      <c r="Q229" s="32" t="s">
        <v>14</v>
      </c>
      <c r="R229" s="32" t="s">
        <v>5</v>
      </c>
      <c r="S229" s="32" t="s">
        <v>6</v>
      </c>
      <c r="T229" s="6"/>
      <c r="U229" s="4"/>
      <c r="V229" s="4"/>
      <c r="W229" s="4"/>
      <c r="X229" s="4"/>
      <c r="Y229" s="30"/>
      <c r="Z229" s="31" t="s">
        <v>13</v>
      </c>
      <c r="AA229" s="32" t="s">
        <v>14</v>
      </c>
      <c r="AB229" s="32" t="s">
        <v>5</v>
      </c>
      <c r="AC229" s="32" t="s">
        <v>6</v>
      </c>
      <c r="AD229" s="6"/>
    </row>
    <row r="230" spans="1:30" ht="15.75" customHeight="1" x14ac:dyDescent="0.2">
      <c r="E230" s="30"/>
      <c r="F230" s="34" t="s">
        <v>17</v>
      </c>
      <c r="G230" s="35">
        <f t="shared" ref="G230:H230" si="108">AVERAGE(G169,G175,G181,G187,G193,G199,G205,G211,G217,G223)</f>
        <v>0.79629629629629606</v>
      </c>
      <c r="H230" s="35">
        <f t="shared" si="108"/>
        <v>0.57127341219279004</v>
      </c>
      <c r="I230" s="36">
        <f>AVERAGE(I223,I217,I211,I205,I199,I193,I187,I181,I175,I169)</f>
        <v>0.59259259259259267</v>
      </c>
      <c r="J230" s="6"/>
      <c r="O230" s="30"/>
      <c r="P230" s="34" t="s">
        <v>17</v>
      </c>
      <c r="Q230" s="35">
        <f t="shared" ref="Q230:S230" si="109">AVERAGE(Q223,Q217,Q211,Q205,Q199,Q193,Q187,Q181,Q175,Q169)</f>
        <v>0.77407407407407403</v>
      </c>
      <c r="R230" s="35">
        <f t="shared" si="109"/>
        <v>0.6183163733735817</v>
      </c>
      <c r="S230" s="36">
        <f t="shared" si="109"/>
        <v>0.624074074074074</v>
      </c>
      <c r="T230" s="6"/>
      <c r="U230" s="4"/>
      <c r="V230" s="4"/>
      <c r="W230" s="4"/>
      <c r="X230" s="4"/>
      <c r="Y230" s="30"/>
      <c r="Z230" s="34" t="s">
        <v>17</v>
      </c>
      <c r="AA230" s="35">
        <f t="shared" ref="AA230:AC230" si="110">AVERAGE(AA223,AA217,AA211,AA205,AA199,AA193,AA187,AA181,AA175,AA169)</f>
        <v>0.88148148148148153</v>
      </c>
      <c r="AB230" s="35">
        <f t="shared" si="110"/>
        <v>0.58630104045059461</v>
      </c>
      <c r="AC230" s="36">
        <f>AVERAGE(AC223,AC217,AC211,AC205,AC199,AC193,AC187,AC181,AC175,AC169)</f>
        <v>0.6</v>
      </c>
      <c r="AD230" s="6"/>
    </row>
    <row r="231" spans="1:30" ht="15.75" customHeight="1" x14ac:dyDescent="0.2">
      <c r="E231" s="30"/>
      <c r="F231" s="38" t="s">
        <v>19</v>
      </c>
      <c r="G231" s="36">
        <f t="shared" ref="G231:H231" si="111">AVERAGE(G170,G176,G182,G188,G194,G200,G206,G212,G218,G224)</f>
        <v>0.3888888888888889</v>
      </c>
      <c r="H231" s="36">
        <f t="shared" si="111"/>
        <v>0.67908889655568982</v>
      </c>
      <c r="I231" s="30"/>
      <c r="J231" s="6"/>
      <c r="O231" s="30"/>
      <c r="P231" s="38" t="s">
        <v>19</v>
      </c>
      <c r="Q231" s="35">
        <f t="shared" ref="Q231:R231" si="112">AVERAGE(Q224,Q218,Q212,Q206,Q200,Q194,Q188,Q182,Q176,Q170)</f>
        <v>0.47407407407407415</v>
      </c>
      <c r="R231" s="35">
        <f>AVERAGE(R224,R218,R212,R206,R200,R194,R188,R182,R176,R170)</f>
        <v>0.71846742866749713</v>
      </c>
      <c r="S231" s="30"/>
      <c r="T231" s="6"/>
      <c r="U231" s="4"/>
      <c r="V231" s="4"/>
      <c r="W231" s="4"/>
      <c r="X231" s="4"/>
      <c r="Y231" s="30"/>
      <c r="Z231" s="38" t="s">
        <v>19</v>
      </c>
      <c r="AA231" s="35">
        <f t="shared" ref="AA231:AB231" si="113">AVERAGE(AA224,AA218,AA212,AA206,AA200,AA194,AA188,AA182,AA176,AA170)</f>
        <v>0.31851851851851853</v>
      </c>
      <c r="AB231" s="35">
        <f>AVERAGE(AB224,AB218,AB212,AB206,AB200,AB194,AB188,AB182,AB176,AB170)</f>
        <v>0.82275641025641022</v>
      </c>
      <c r="AC231" s="30"/>
      <c r="AD231" s="6"/>
    </row>
    <row r="232" spans="1:30" ht="15.75" customHeight="1" x14ac:dyDescent="0.2">
      <c r="E232" s="39" t="s">
        <v>20</v>
      </c>
      <c r="F232" s="36"/>
      <c r="G232" s="36">
        <f t="shared" ref="G232:H232" si="114">AVERAGE(G230:G231)</f>
        <v>0.59259259259259245</v>
      </c>
      <c r="H232" s="36">
        <f t="shared" si="114"/>
        <v>0.62518115437423993</v>
      </c>
      <c r="I232" s="30"/>
      <c r="J232" s="6"/>
      <c r="O232" s="39" t="s">
        <v>20</v>
      </c>
      <c r="P232" s="36"/>
      <c r="Q232" s="36">
        <f t="shared" ref="Q232:R232" si="115">AVERAGE(Q230:Q231)</f>
        <v>0.62407407407407411</v>
      </c>
      <c r="R232" s="36">
        <f t="shared" si="115"/>
        <v>0.66839190102053947</v>
      </c>
      <c r="S232" s="30"/>
      <c r="T232" s="6"/>
      <c r="U232" s="4"/>
      <c r="V232" s="4"/>
      <c r="W232" s="4"/>
      <c r="X232" s="14"/>
      <c r="Y232" s="39" t="s">
        <v>20</v>
      </c>
      <c r="Z232" s="36"/>
      <c r="AA232" s="36">
        <f t="shared" ref="AA232:AB232" si="116">AVERAGE(AA230:AA231)</f>
        <v>0.60000000000000009</v>
      </c>
      <c r="AB232" s="36">
        <f t="shared" si="116"/>
        <v>0.70452872535350242</v>
      </c>
      <c r="AC232" s="30"/>
      <c r="AD232" s="6"/>
    </row>
    <row r="233" spans="1:30" ht="15.75" customHeight="1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2"/>
      <c r="K233" s="20"/>
      <c r="L233" s="20"/>
      <c r="M233" s="20"/>
      <c r="N233" s="20"/>
      <c r="O233" s="20"/>
      <c r="P233" s="20"/>
      <c r="Q233" s="20"/>
      <c r="R233" s="20"/>
      <c r="S233" s="20"/>
      <c r="T233" s="22"/>
      <c r="U233" s="20"/>
      <c r="V233" s="20"/>
      <c r="W233" s="20"/>
      <c r="X233" s="20"/>
      <c r="Y233" s="20"/>
      <c r="Z233" s="20"/>
      <c r="AA233" s="20"/>
      <c r="AB233" s="20"/>
      <c r="AC233" s="20"/>
      <c r="AD233" s="22"/>
    </row>
    <row r="234" spans="1:30" ht="15.75" customHeight="1" x14ac:dyDescent="0.2"/>
    <row r="235" spans="1:30" ht="15.75" customHeight="1" x14ac:dyDescent="0.2"/>
    <row r="236" spans="1:30" ht="15.75" customHeight="1" x14ac:dyDescent="0.2"/>
    <row r="237" spans="1:30" ht="15.75" customHeight="1" x14ac:dyDescent="0.2">
      <c r="A237" s="2"/>
      <c r="B237" s="43" t="s">
        <v>31</v>
      </c>
      <c r="C237" s="44"/>
      <c r="D237" s="44"/>
      <c r="E237" s="44"/>
      <c r="F237" s="44"/>
      <c r="G237" s="44"/>
      <c r="H237" s="2"/>
      <c r="I237" s="2"/>
      <c r="J237" s="3"/>
      <c r="K237" s="2"/>
      <c r="L237" s="43" t="s">
        <v>32</v>
      </c>
      <c r="M237" s="44"/>
      <c r="N237" s="44"/>
      <c r="O237" s="44"/>
      <c r="P237" s="44"/>
      <c r="Q237" s="44"/>
      <c r="R237" s="2"/>
      <c r="S237" s="2"/>
      <c r="T237" s="3"/>
      <c r="U237" s="2"/>
      <c r="V237" s="43" t="s">
        <v>33</v>
      </c>
      <c r="W237" s="44"/>
      <c r="X237" s="44"/>
      <c r="Y237" s="44"/>
      <c r="Z237" s="44"/>
      <c r="AA237" s="44"/>
      <c r="AB237" s="2"/>
      <c r="AC237" s="2"/>
      <c r="AD237" s="3"/>
    </row>
    <row r="238" spans="1:30" ht="15.75" customHeight="1" x14ac:dyDescent="0.2">
      <c r="J238" s="6"/>
      <c r="K238" s="4"/>
      <c r="L238" s="4"/>
      <c r="M238" s="4"/>
      <c r="N238" s="4"/>
      <c r="O238" s="4"/>
      <c r="P238" s="4"/>
      <c r="Q238" s="4"/>
      <c r="R238" s="4"/>
      <c r="S238" s="4"/>
      <c r="T238" s="6"/>
      <c r="AD238" s="6"/>
    </row>
    <row r="239" spans="1:30" ht="15.75" customHeight="1" x14ac:dyDescent="0.2">
      <c r="A239" s="7" t="s">
        <v>10</v>
      </c>
      <c r="G239" s="4" t="s">
        <v>11</v>
      </c>
      <c r="H239" s="4" t="s">
        <v>12</v>
      </c>
      <c r="J239" s="6"/>
      <c r="K239" s="7" t="s">
        <v>10</v>
      </c>
      <c r="L239" s="4"/>
      <c r="M239" s="4"/>
      <c r="N239" s="4"/>
      <c r="O239" s="4"/>
      <c r="P239" s="9"/>
      <c r="Q239" s="9" t="s">
        <v>11</v>
      </c>
      <c r="R239" s="9" t="s">
        <v>12</v>
      </c>
      <c r="S239" s="9"/>
      <c r="T239" s="10"/>
      <c r="U239" s="7" t="s">
        <v>10</v>
      </c>
      <c r="AA239" s="4" t="s">
        <v>11</v>
      </c>
      <c r="AB239" s="4" t="s">
        <v>12</v>
      </c>
      <c r="AD239" s="6"/>
    </row>
    <row r="240" spans="1:30" ht="15.75" customHeight="1" x14ac:dyDescent="0.2">
      <c r="F240" s="11" t="s">
        <v>13</v>
      </c>
      <c r="G240" s="11" t="s">
        <v>14</v>
      </c>
      <c r="H240" s="11" t="s">
        <v>5</v>
      </c>
      <c r="I240" s="11" t="s">
        <v>6</v>
      </c>
      <c r="J240" s="12"/>
      <c r="K240" s="4"/>
      <c r="L240" s="13"/>
      <c r="M240" s="13"/>
      <c r="N240" s="4"/>
      <c r="O240" s="14"/>
      <c r="P240" s="15" t="s">
        <v>13</v>
      </c>
      <c r="Q240" s="15" t="s">
        <v>14</v>
      </c>
      <c r="R240" s="15" t="s">
        <v>5</v>
      </c>
      <c r="S240" s="15" t="s">
        <v>6</v>
      </c>
      <c r="T240" s="10"/>
      <c r="Z240" s="11" t="s">
        <v>13</v>
      </c>
      <c r="AA240" s="11" t="s">
        <v>14</v>
      </c>
      <c r="AB240" s="11" t="s">
        <v>5</v>
      </c>
      <c r="AC240" s="11" t="s">
        <v>6</v>
      </c>
      <c r="AD240" s="12"/>
    </row>
    <row r="241" spans="1:30" ht="15.75" customHeight="1" x14ac:dyDescent="0.2">
      <c r="A241" s="1"/>
      <c r="B241" s="16" t="s">
        <v>15</v>
      </c>
      <c r="C241" s="16" t="s">
        <v>16</v>
      </c>
      <c r="F241" s="18" t="s">
        <v>17</v>
      </c>
      <c r="G241" s="21">
        <f>IFERROR(B242/(B242+C242),0)</f>
        <v>0.29629629629629628</v>
      </c>
      <c r="H241" s="21">
        <f>IFERROR(B242/(B242+B243),0)</f>
        <v>0.72727272727272729</v>
      </c>
      <c r="I241" s="21">
        <f>(B242+C243)/(B242+C242+B243+C243)</f>
        <v>0.59259259259259256</v>
      </c>
      <c r="J241" s="12"/>
      <c r="K241" s="23"/>
      <c r="L241" s="16" t="s">
        <v>15</v>
      </c>
      <c r="M241" s="16" t="s">
        <v>16</v>
      </c>
      <c r="N241" s="4"/>
      <c r="O241" s="14"/>
      <c r="P241" s="15" t="s">
        <v>17</v>
      </c>
      <c r="Q241" s="24">
        <f>IFERROR(L242/(L242+M242),0)</f>
        <v>0.85185185185185186</v>
      </c>
      <c r="R241" s="24">
        <f>IFERROR(L242/(L242+L243),0)</f>
        <v>0.63888888888888884</v>
      </c>
      <c r="S241" s="15">
        <f>(L242+M243)/(L242+M242+L243+M243)</f>
        <v>0.68518518518518523</v>
      </c>
      <c r="T241" s="10"/>
      <c r="U241" s="1"/>
      <c r="V241" s="16" t="s">
        <v>15</v>
      </c>
      <c r="W241" s="16" t="s">
        <v>16</v>
      </c>
      <c r="Z241" s="18" t="s">
        <v>17</v>
      </c>
      <c r="AA241" s="21">
        <f>IFERROR(V242/(V242+W242),0)</f>
        <v>0.92592592592592593</v>
      </c>
      <c r="AB241" s="21">
        <f>IFERROR(V242/(V242+V243),0)</f>
        <v>0.58139534883720934</v>
      </c>
      <c r="AC241" s="21">
        <f>(V242+W243)/(V242+W242+V243+W243)</f>
        <v>0.62962962962962965</v>
      </c>
      <c r="AD241" s="12"/>
    </row>
    <row r="242" spans="1:30" ht="15.75" customHeight="1" x14ac:dyDescent="0.2">
      <c r="A242" s="1"/>
      <c r="B242" s="40">
        <v>8</v>
      </c>
      <c r="C242" s="40">
        <v>19</v>
      </c>
      <c r="F242" s="11" t="s">
        <v>19</v>
      </c>
      <c r="G242" s="21">
        <f>IFERROR(C243/(B243+C243),0)</f>
        <v>0.88888888888888884</v>
      </c>
      <c r="H242" s="21">
        <f>IFERROR(C243/(C242+C243),0)</f>
        <v>0.55813953488372092</v>
      </c>
      <c r="J242" s="26"/>
      <c r="K242" s="23"/>
      <c r="L242" s="40">
        <v>23</v>
      </c>
      <c r="M242" s="40">
        <v>4</v>
      </c>
      <c r="N242" s="4"/>
      <c r="O242" s="27"/>
      <c r="P242" s="15" t="s">
        <v>19</v>
      </c>
      <c r="Q242" s="24">
        <f>IFERROR(M243/(L243+M243),0)</f>
        <v>0.51851851851851849</v>
      </c>
      <c r="R242" s="24">
        <f>IFERROR(M243/(M242+M243),0)</f>
        <v>0.77777777777777779</v>
      </c>
      <c r="S242" s="4"/>
      <c r="T242" s="6"/>
      <c r="U242" s="1"/>
      <c r="V242" s="40">
        <v>25</v>
      </c>
      <c r="W242" s="40">
        <v>2</v>
      </c>
      <c r="Z242" s="11" t="s">
        <v>19</v>
      </c>
      <c r="AA242" s="21">
        <f>IFERROR(W243/(V243+W243),0)</f>
        <v>0.33333333333333331</v>
      </c>
      <c r="AB242" s="21">
        <f>IFERROR(W243/(W242+W243),0)</f>
        <v>0.81818181818181823</v>
      </c>
      <c r="AD242" s="26"/>
    </row>
    <row r="243" spans="1:30" ht="15.75" customHeight="1" x14ac:dyDescent="0.2">
      <c r="A243" s="1"/>
      <c r="B243" s="40">
        <v>3</v>
      </c>
      <c r="C243" s="40">
        <v>24</v>
      </c>
      <c r="E243" s="28" t="s">
        <v>20</v>
      </c>
      <c r="F243" s="21"/>
      <c r="G243" s="21">
        <f t="shared" ref="G243:H243" si="117">AVERAGE(G241:G242)</f>
        <v>0.59259259259259256</v>
      </c>
      <c r="H243" s="21">
        <f t="shared" si="117"/>
        <v>0.64270613107822405</v>
      </c>
      <c r="J243" s="26"/>
      <c r="K243" s="23"/>
      <c r="L243" s="40">
        <v>13</v>
      </c>
      <c r="M243" s="40">
        <v>14</v>
      </c>
      <c r="N243" s="14"/>
      <c r="O243" s="24" t="s">
        <v>20</v>
      </c>
      <c r="P243" s="27"/>
      <c r="Q243" s="24">
        <f t="shared" ref="Q243:R243" si="118">AVERAGE(Q241:Q242)</f>
        <v>0.68518518518518512</v>
      </c>
      <c r="R243" s="24">
        <f t="shared" si="118"/>
        <v>0.70833333333333326</v>
      </c>
      <c r="S243" s="4"/>
      <c r="T243" s="6"/>
      <c r="U243" s="1"/>
      <c r="V243" s="40">
        <v>18</v>
      </c>
      <c r="W243" s="40">
        <v>9</v>
      </c>
      <c r="Y243" s="28" t="s">
        <v>20</v>
      </c>
      <c r="Z243" s="21"/>
      <c r="AA243" s="21">
        <f t="shared" ref="AA243:AB243" si="119">AVERAGE(AA241:AA242)</f>
        <v>0.62962962962962965</v>
      </c>
      <c r="AB243" s="21">
        <f t="shared" si="119"/>
        <v>0.69978858350951378</v>
      </c>
      <c r="AD243" s="26"/>
    </row>
    <row r="244" spans="1:30" ht="15.75" customHeight="1" x14ac:dyDescent="0.2">
      <c r="B244" s="1"/>
      <c r="C244" s="1"/>
      <c r="J244" s="26"/>
      <c r="K244" s="4"/>
      <c r="L244" s="1"/>
      <c r="M244" s="1"/>
      <c r="N244" s="4"/>
      <c r="O244" s="4"/>
      <c r="P244" s="4"/>
      <c r="Q244" s="4"/>
      <c r="R244" s="4"/>
      <c r="S244" s="4"/>
      <c r="T244" s="6"/>
      <c r="V244" s="1"/>
      <c r="W244" s="1"/>
      <c r="AD244" s="26"/>
    </row>
    <row r="245" spans="1:30" ht="15.75" customHeight="1" x14ac:dyDescent="0.2">
      <c r="A245" s="7" t="s">
        <v>21</v>
      </c>
      <c r="B245" s="1"/>
      <c r="C245" s="1"/>
      <c r="J245" s="26"/>
      <c r="K245" s="7" t="s">
        <v>21</v>
      </c>
      <c r="L245" s="1"/>
      <c r="M245" s="1"/>
      <c r="N245" s="4"/>
      <c r="O245" s="4"/>
      <c r="P245" s="9"/>
      <c r="Q245" s="9"/>
      <c r="R245" s="9"/>
      <c r="S245" s="9"/>
      <c r="T245" s="10"/>
      <c r="U245" s="7" t="s">
        <v>21</v>
      </c>
      <c r="V245" s="1"/>
      <c r="W245" s="1"/>
      <c r="AD245" s="26"/>
    </row>
    <row r="246" spans="1:30" ht="15.75" customHeight="1" x14ac:dyDescent="0.2">
      <c r="B246" s="1"/>
      <c r="C246" s="1"/>
      <c r="F246" s="11" t="s">
        <v>13</v>
      </c>
      <c r="G246" s="11" t="s">
        <v>14</v>
      </c>
      <c r="H246" s="11" t="s">
        <v>5</v>
      </c>
      <c r="I246" s="11" t="s">
        <v>6</v>
      </c>
      <c r="J246" s="12"/>
      <c r="K246" s="4"/>
      <c r="L246" s="1"/>
      <c r="M246" s="1"/>
      <c r="N246" s="4"/>
      <c r="O246" s="14"/>
      <c r="P246" s="15" t="s">
        <v>13</v>
      </c>
      <c r="Q246" s="15" t="s">
        <v>14</v>
      </c>
      <c r="R246" s="15" t="s">
        <v>5</v>
      </c>
      <c r="S246" s="15" t="s">
        <v>6</v>
      </c>
      <c r="T246" s="10"/>
      <c r="V246" s="1"/>
      <c r="W246" s="1"/>
      <c r="Z246" s="11" t="s">
        <v>13</v>
      </c>
      <c r="AA246" s="11" t="s">
        <v>14</v>
      </c>
      <c r="AB246" s="11" t="s">
        <v>5</v>
      </c>
      <c r="AC246" s="11" t="s">
        <v>6</v>
      </c>
      <c r="AD246" s="12"/>
    </row>
    <row r="247" spans="1:30" ht="15.75" customHeight="1" x14ac:dyDescent="0.2">
      <c r="B247" s="16" t="s">
        <v>15</v>
      </c>
      <c r="C247" s="16" t="s">
        <v>16</v>
      </c>
      <c r="F247" s="18" t="s">
        <v>17</v>
      </c>
      <c r="G247" s="21">
        <f>IFERROR(B248/(B248+C248),0)</f>
        <v>0.48148148148148145</v>
      </c>
      <c r="H247" s="21">
        <f>IFERROR(B248/(B248+B249),0)</f>
        <v>0.68421052631578949</v>
      </c>
      <c r="I247" s="21">
        <f>(B248+C249)/(B248+C248+B249+C249)</f>
        <v>0.62962962962962965</v>
      </c>
      <c r="J247" s="12"/>
      <c r="K247" s="23"/>
      <c r="L247" s="16" t="s">
        <v>15</v>
      </c>
      <c r="M247" s="16" t="s">
        <v>16</v>
      </c>
      <c r="N247" s="4"/>
      <c r="O247" s="14"/>
      <c r="P247" s="15" t="s">
        <v>17</v>
      </c>
      <c r="Q247" s="24">
        <f>IFERROR(L248/(L248+M248),0)</f>
        <v>0.70370370370370372</v>
      </c>
      <c r="R247" s="24">
        <f>IFERROR(L248/(L248+L249),0)</f>
        <v>0.65517241379310343</v>
      </c>
      <c r="S247" s="15">
        <f>(L248+M249)/(L248+M248+L249+M249)</f>
        <v>0.66666666666666663</v>
      </c>
      <c r="T247" s="10"/>
      <c r="V247" s="16" t="s">
        <v>15</v>
      </c>
      <c r="W247" s="16" t="s">
        <v>16</v>
      </c>
      <c r="Z247" s="18" t="s">
        <v>17</v>
      </c>
      <c r="AA247" s="21">
        <f>IFERROR(V248/(V248+W248),0)</f>
        <v>0.29629629629629628</v>
      </c>
      <c r="AB247" s="21">
        <f>IFERROR(V248/(V248+V249),0)</f>
        <v>0.88888888888888884</v>
      </c>
      <c r="AC247" s="21">
        <f>(V248+W249)/(V248+W248+V249+W249)</f>
        <v>0.62962962962962965</v>
      </c>
      <c r="AD247" s="12"/>
    </row>
    <row r="248" spans="1:30" ht="15.75" customHeight="1" x14ac:dyDescent="0.2">
      <c r="B248" s="40">
        <v>13</v>
      </c>
      <c r="C248" s="40">
        <v>14</v>
      </c>
      <c r="F248" s="11" t="s">
        <v>19</v>
      </c>
      <c r="G248" s="21">
        <f>IFERROR(C249/(B249+C249),0)</f>
        <v>0.77777777777777779</v>
      </c>
      <c r="H248" s="21">
        <f>IFERROR(C249/(C248+C249),0)</f>
        <v>0.6</v>
      </c>
      <c r="J248" s="26"/>
      <c r="K248" s="23"/>
      <c r="L248" s="40">
        <v>19</v>
      </c>
      <c r="M248" s="40">
        <v>8</v>
      </c>
      <c r="N248" s="4"/>
      <c r="O248" s="27"/>
      <c r="P248" s="15" t="s">
        <v>19</v>
      </c>
      <c r="Q248" s="24">
        <f>IFERROR(M249/(L249+M249),0)</f>
        <v>0.62962962962962965</v>
      </c>
      <c r="R248" s="24">
        <f>IFERROR(M249/(M248+M249),0)</f>
        <v>0.68</v>
      </c>
      <c r="S248" s="4"/>
      <c r="T248" s="6"/>
      <c r="V248" s="40">
        <v>8</v>
      </c>
      <c r="W248" s="40">
        <v>19</v>
      </c>
      <c r="Z248" s="11" t="s">
        <v>19</v>
      </c>
      <c r="AA248" s="21">
        <f>IFERROR(W249/(V249+W249),0)</f>
        <v>0.96296296296296291</v>
      </c>
      <c r="AB248" s="21">
        <f>IFERROR(W249/(W248+W249),0)</f>
        <v>0.57777777777777772</v>
      </c>
      <c r="AD248" s="26"/>
    </row>
    <row r="249" spans="1:30" ht="15.75" customHeight="1" x14ac:dyDescent="0.2">
      <c r="B249" s="40">
        <v>6</v>
      </c>
      <c r="C249" s="40">
        <v>21</v>
      </c>
      <c r="E249" s="28" t="s">
        <v>20</v>
      </c>
      <c r="F249" s="21"/>
      <c r="G249" s="21">
        <f t="shared" ref="G249:H249" si="120">AVERAGE(G247:G248)</f>
        <v>0.62962962962962965</v>
      </c>
      <c r="H249" s="21">
        <f t="shared" si="120"/>
        <v>0.64210526315789473</v>
      </c>
      <c r="J249" s="26"/>
      <c r="K249" s="23"/>
      <c r="L249" s="40">
        <v>10</v>
      </c>
      <c r="M249" s="40">
        <v>17</v>
      </c>
      <c r="N249" s="14"/>
      <c r="O249" s="24" t="s">
        <v>20</v>
      </c>
      <c r="P249" s="27"/>
      <c r="Q249" s="24">
        <f t="shared" ref="Q249:R249" si="121">AVERAGE(Q247:Q248)</f>
        <v>0.66666666666666674</v>
      </c>
      <c r="R249" s="24">
        <f t="shared" si="121"/>
        <v>0.66758620689655168</v>
      </c>
      <c r="S249" s="4"/>
      <c r="T249" s="6"/>
      <c r="V249" s="40">
        <v>1</v>
      </c>
      <c r="W249" s="40">
        <v>26</v>
      </c>
      <c r="Y249" s="28" t="s">
        <v>20</v>
      </c>
      <c r="Z249" s="21"/>
      <c r="AA249" s="21">
        <f t="shared" ref="AA249:AB249" si="122">AVERAGE(AA247:AA248)</f>
        <v>0.62962962962962954</v>
      </c>
      <c r="AB249" s="21">
        <f t="shared" si="122"/>
        <v>0.73333333333333328</v>
      </c>
      <c r="AD249" s="26"/>
    </row>
    <row r="250" spans="1:30" ht="15.75" customHeight="1" x14ac:dyDescent="0.2">
      <c r="B250" s="1"/>
      <c r="C250" s="1"/>
      <c r="J250" s="26"/>
      <c r="K250" s="4"/>
      <c r="L250" s="1"/>
      <c r="M250" s="1"/>
      <c r="N250" s="4"/>
      <c r="O250" s="4"/>
      <c r="P250" s="4"/>
      <c r="Q250" s="4"/>
      <c r="R250" s="4"/>
      <c r="S250" s="4"/>
      <c r="T250" s="6"/>
      <c r="V250" s="1"/>
      <c r="W250" s="1"/>
      <c r="AD250" s="26"/>
    </row>
    <row r="251" spans="1:30" ht="15.75" customHeight="1" x14ac:dyDescent="0.2">
      <c r="A251" s="7" t="s">
        <v>22</v>
      </c>
      <c r="B251" s="1"/>
      <c r="C251" s="1"/>
      <c r="J251" s="26"/>
      <c r="K251" s="7" t="s">
        <v>22</v>
      </c>
      <c r="L251" s="1"/>
      <c r="M251" s="1"/>
      <c r="N251" s="4"/>
      <c r="O251" s="4"/>
      <c r="P251" s="9"/>
      <c r="Q251" s="9"/>
      <c r="R251" s="9"/>
      <c r="S251" s="9"/>
      <c r="T251" s="10"/>
      <c r="U251" s="7" t="s">
        <v>22</v>
      </c>
      <c r="V251" s="1"/>
      <c r="W251" s="1"/>
      <c r="AD251" s="26"/>
    </row>
    <row r="252" spans="1:30" ht="15.75" customHeight="1" x14ac:dyDescent="0.2">
      <c r="B252" s="1"/>
      <c r="C252" s="1"/>
      <c r="F252" s="11" t="s">
        <v>13</v>
      </c>
      <c r="G252" s="11" t="s">
        <v>14</v>
      </c>
      <c r="H252" s="11" t="s">
        <v>5</v>
      </c>
      <c r="I252" s="11" t="s">
        <v>6</v>
      </c>
      <c r="J252" s="12"/>
      <c r="K252" s="4"/>
      <c r="L252" s="1"/>
      <c r="M252" s="1"/>
      <c r="N252" s="4"/>
      <c r="O252" s="14"/>
      <c r="P252" s="15" t="s">
        <v>13</v>
      </c>
      <c r="Q252" s="15" t="s">
        <v>14</v>
      </c>
      <c r="R252" s="15" t="s">
        <v>5</v>
      </c>
      <c r="S252" s="15" t="s">
        <v>6</v>
      </c>
      <c r="T252" s="10"/>
      <c r="V252" s="1"/>
      <c r="W252" s="1"/>
      <c r="Z252" s="11" t="s">
        <v>13</v>
      </c>
      <c r="AA252" s="11" t="s">
        <v>14</v>
      </c>
      <c r="AB252" s="11" t="s">
        <v>5</v>
      </c>
      <c r="AC252" s="11" t="s">
        <v>6</v>
      </c>
      <c r="AD252" s="12"/>
    </row>
    <row r="253" spans="1:30" ht="15.75" customHeight="1" x14ac:dyDescent="0.2">
      <c r="B253" s="16" t="s">
        <v>15</v>
      </c>
      <c r="C253" s="16" t="s">
        <v>16</v>
      </c>
      <c r="F253" s="18" t="s">
        <v>17</v>
      </c>
      <c r="G253" s="21">
        <f>IFERROR(B254/(B254+C254),0)</f>
        <v>0.66666666666666663</v>
      </c>
      <c r="H253" s="21">
        <f>IFERROR(B254/(B254+B255),0)</f>
        <v>0.43902439024390244</v>
      </c>
      <c r="I253" s="21">
        <f>(B254+C255)/(B254+C254+B255+C255)</f>
        <v>0.40740740740740738</v>
      </c>
      <c r="J253" s="12"/>
      <c r="K253" s="23"/>
      <c r="L253" s="16" t="s">
        <v>15</v>
      </c>
      <c r="M253" s="16" t="s">
        <v>16</v>
      </c>
      <c r="N253" s="4"/>
      <c r="O253" s="14"/>
      <c r="P253" s="15" t="s">
        <v>17</v>
      </c>
      <c r="Q253" s="24">
        <f>IFERROR(L254/(L254+M254),0)</f>
        <v>0.22222222222222221</v>
      </c>
      <c r="R253" s="24">
        <f>IFERROR(L254/(L254+L255),0)</f>
        <v>0.75</v>
      </c>
      <c r="S253" s="15">
        <f>(L254+M255)/(L254+M254+L255+M255)</f>
        <v>0.57407407407407407</v>
      </c>
      <c r="T253" s="10"/>
      <c r="V253" s="16" t="s">
        <v>15</v>
      </c>
      <c r="W253" s="16" t="s">
        <v>16</v>
      </c>
      <c r="Z253" s="18" t="s">
        <v>17</v>
      </c>
      <c r="AA253" s="21">
        <f>IFERROR(V254/(V254+W254),0)</f>
        <v>3.7037037037037035E-2</v>
      </c>
      <c r="AB253" s="21">
        <f>IFERROR(V254/(V254+V255),0)</f>
        <v>0.5</v>
      </c>
      <c r="AC253" s="21">
        <f>(V254+W255)/(V254+W254+V255+W255)</f>
        <v>0.5</v>
      </c>
      <c r="AD253" s="12"/>
    </row>
    <row r="254" spans="1:30" ht="15.75" customHeight="1" x14ac:dyDescent="0.2">
      <c r="B254" s="40">
        <v>18</v>
      </c>
      <c r="C254" s="40">
        <v>9</v>
      </c>
      <c r="F254" s="11" t="s">
        <v>19</v>
      </c>
      <c r="G254" s="21">
        <f>IFERROR(C255/(B255+C255),0)</f>
        <v>0.14814814814814814</v>
      </c>
      <c r="H254" s="21">
        <f>IFERROR(C255/(C254+C255),0)</f>
        <v>0.30769230769230771</v>
      </c>
      <c r="J254" s="26"/>
      <c r="K254" s="23"/>
      <c r="L254" s="40">
        <v>6</v>
      </c>
      <c r="M254" s="40">
        <v>21</v>
      </c>
      <c r="N254" s="4"/>
      <c r="O254" s="27"/>
      <c r="P254" s="15" t="s">
        <v>19</v>
      </c>
      <c r="Q254" s="24">
        <f>IFERROR(M255/(L255+M255),0)</f>
        <v>0.92592592592592593</v>
      </c>
      <c r="R254" s="24">
        <f>IFERROR(M255/(M254+M255),0)</f>
        <v>0.54347826086956519</v>
      </c>
      <c r="S254" s="4"/>
      <c r="T254" s="6"/>
      <c r="V254" s="40">
        <v>1</v>
      </c>
      <c r="W254" s="40">
        <v>26</v>
      </c>
      <c r="Z254" s="11" t="s">
        <v>19</v>
      </c>
      <c r="AA254" s="21">
        <f>IFERROR(W255/(V255+W255),0)</f>
        <v>0.96296296296296291</v>
      </c>
      <c r="AB254" s="21">
        <f>IFERROR(W255/(W254+W255),0)</f>
        <v>0.5</v>
      </c>
      <c r="AD254" s="26"/>
    </row>
    <row r="255" spans="1:30" ht="15.75" customHeight="1" x14ac:dyDescent="0.2">
      <c r="B255" s="40">
        <v>23</v>
      </c>
      <c r="C255" s="40">
        <v>4</v>
      </c>
      <c r="E255" s="28" t="s">
        <v>20</v>
      </c>
      <c r="F255" s="21"/>
      <c r="G255" s="21">
        <f t="shared" ref="G255:H255" si="123">AVERAGE(G253:G254)</f>
        <v>0.40740740740740738</v>
      </c>
      <c r="H255" s="21">
        <f t="shared" si="123"/>
        <v>0.37335834896810505</v>
      </c>
      <c r="J255" s="26"/>
      <c r="K255" s="23"/>
      <c r="L255" s="40">
        <v>2</v>
      </c>
      <c r="M255" s="40">
        <v>25</v>
      </c>
      <c r="N255" s="14"/>
      <c r="O255" s="24" t="s">
        <v>20</v>
      </c>
      <c r="P255" s="27"/>
      <c r="Q255" s="24">
        <f t="shared" ref="Q255:R255" si="124">AVERAGE(Q253:Q254)</f>
        <v>0.57407407407407407</v>
      </c>
      <c r="R255" s="24">
        <f t="shared" si="124"/>
        <v>0.64673913043478259</v>
      </c>
      <c r="S255" s="4"/>
      <c r="T255" s="6"/>
      <c r="V255" s="40">
        <v>1</v>
      </c>
      <c r="W255" s="40">
        <v>26</v>
      </c>
      <c r="Y255" s="28" t="s">
        <v>20</v>
      </c>
      <c r="Z255" s="21"/>
      <c r="AA255" s="21">
        <f t="shared" ref="AA255:AB255" si="125">AVERAGE(AA253:AA254)</f>
        <v>0.5</v>
      </c>
      <c r="AB255" s="21">
        <f t="shared" si="125"/>
        <v>0.5</v>
      </c>
      <c r="AD255" s="26"/>
    </row>
    <row r="256" spans="1:30" ht="15.75" customHeight="1" x14ac:dyDescent="0.2">
      <c r="B256" s="1"/>
      <c r="C256" s="1"/>
      <c r="J256" s="26"/>
      <c r="K256" s="4"/>
      <c r="L256" s="1"/>
      <c r="M256" s="1"/>
      <c r="N256" s="4"/>
      <c r="O256" s="4"/>
      <c r="P256" s="4"/>
      <c r="Q256" s="4"/>
      <c r="R256" s="4"/>
      <c r="S256" s="4"/>
      <c r="T256" s="6"/>
      <c r="V256" s="1"/>
      <c r="W256" s="1"/>
      <c r="AD256" s="26"/>
    </row>
    <row r="257" spans="1:30" ht="15.75" customHeight="1" x14ac:dyDescent="0.2">
      <c r="A257" s="7" t="s">
        <v>23</v>
      </c>
      <c r="B257" s="1"/>
      <c r="C257" s="1"/>
      <c r="J257" s="26"/>
      <c r="K257" s="7" t="s">
        <v>23</v>
      </c>
      <c r="L257" s="1"/>
      <c r="M257" s="1"/>
      <c r="N257" s="4"/>
      <c r="O257" s="4"/>
      <c r="P257" s="9"/>
      <c r="Q257" s="9"/>
      <c r="R257" s="9"/>
      <c r="S257" s="9"/>
      <c r="T257" s="6"/>
      <c r="U257" s="7" t="s">
        <v>23</v>
      </c>
      <c r="V257" s="1"/>
      <c r="W257" s="1"/>
      <c r="AD257" s="26"/>
    </row>
    <row r="258" spans="1:30" ht="15.75" customHeight="1" x14ac:dyDescent="0.2">
      <c r="B258" s="1"/>
      <c r="C258" s="1"/>
      <c r="F258" s="11" t="s">
        <v>13</v>
      </c>
      <c r="G258" s="11" t="s">
        <v>14</v>
      </c>
      <c r="H258" s="11" t="s">
        <v>5</v>
      </c>
      <c r="I258" s="11" t="s">
        <v>6</v>
      </c>
      <c r="J258" s="26"/>
      <c r="K258" s="4"/>
      <c r="L258" s="1"/>
      <c r="M258" s="1"/>
      <c r="N258" s="4"/>
      <c r="O258" s="14"/>
      <c r="P258" s="15" t="s">
        <v>13</v>
      </c>
      <c r="Q258" s="15" t="s">
        <v>14</v>
      </c>
      <c r="R258" s="15" t="s">
        <v>5</v>
      </c>
      <c r="S258" s="15" t="s">
        <v>6</v>
      </c>
      <c r="T258" s="6"/>
      <c r="V258" s="1"/>
      <c r="W258" s="1"/>
      <c r="Z258" s="11" t="s">
        <v>13</v>
      </c>
      <c r="AA258" s="11" t="s">
        <v>14</v>
      </c>
      <c r="AB258" s="11" t="s">
        <v>5</v>
      </c>
      <c r="AC258" s="11" t="s">
        <v>6</v>
      </c>
      <c r="AD258" s="26"/>
    </row>
    <row r="259" spans="1:30" ht="15.75" customHeight="1" x14ac:dyDescent="0.2">
      <c r="B259" s="16" t="s">
        <v>15</v>
      </c>
      <c r="C259" s="16" t="s">
        <v>16</v>
      </c>
      <c r="F259" s="18" t="s">
        <v>17</v>
      </c>
      <c r="G259" s="21">
        <f>IFERROR(B260/(B260+C260),0)</f>
        <v>0.7407407407407407</v>
      </c>
      <c r="H259" s="21">
        <f>IFERROR(B260/(B260+B261),0)</f>
        <v>0.5714285714285714</v>
      </c>
      <c r="I259" s="21">
        <f>(B260+C261)/(B260+C260+B261+C261)</f>
        <v>0.59259259259259256</v>
      </c>
      <c r="J259" s="26"/>
      <c r="K259" s="23"/>
      <c r="L259" s="16" t="s">
        <v>15</v>
      </c>
      <c r="M259" s="16" t="s">
        <v>16</v>
      </c>
      <c r="N259" s="4"/>
      <c r="O259" s="14"/>
      <c r="P259" s="15" t="s">
        <v>17</v>
      </c>
      <c r="Q259" s="24">
        <f>IFERROR(L260/(L260+M260),0)</f>
        <v>1</v>
      </c>
      <c r="R259" s="24">
        <f>IFERROR(L260/(L260+L261),0)</f>
        <v>0.5625</v>
      </c>
      <c r="S259" s="15">
        <f>(L260+M261)/(L260+M260+L261+M261)</f>
        <v>0.61111111111111116</v>
      </c>
      <c r="T259" s="6"/>
      <c r="V259" s="16" t="s">
        <v>15</v>
      </c>
      <c r="W259" s="16" t="s">
        <v>16</v>
      </c>
      <c r="Z259" s="18" t="s">
        <v>17</v>
      </c>
      <c r="AA259" s="21">
        <f>IFERROR(V260/(V260+W260),0)</f>
        <v>1</v>
      </c>
      <c r="AB259" s="21">
        <f>IFERROR(V260/(V260+V261),0)</f>
        <v>0.52941176470588236</v>
      </c>
      <c r="AC259" s="21">
        <f>(V260+W261)/(V260+W260+V261+W261)</f>
        <v>0.55555555555555558</v>
      </c>
      <c r="AD259" s="26"/>
    </row>
    <row r="260" spans="1:30" ht="15.75" customHeight="1" x14ac:dyDescent="0.2">
      <c r="B260" s="40">
        <v>20</v>
      </c>
      <c r="C260" s="40">
        <v>7</v>
      </c>
      <c r="F260" s="11" t="s">
        <v>19</v>
      </c>
      <c r="G260" s="21">
        <f>IFERROR(C261/(B261+C261),0)</f>
        <v>0.44444444444444442</v>
      </c>
      <c r="H260" s="21">
        <f>IFERROR(C261/(C260+C261),0)</f>
        <v>0.63157894736842102</v>
      </c>
      <c r="J260" s="26"/>
      <c r="K260" s="23"/>
      <c r="L260" s="40">
        <v>27</v>
      </c>
      <c r="M260" s="40">
        <v>0</v>
      </c>
      <c r="N260" s="4"/>
      <c r="O260" s="27"/>
      <c r="P260" s="15" t="s">
        <v>19</v>
      </c>
      <c r="Q260" s="24">
        <f>IFERROR(M261/(L261+M261),0)</f>
        <v>0.22222222222222221</v>
      </c>
      <c r="R260" s="24">
        <f>IFERROR(M261/(M260+M261),0)</f>
        <v>1</v>
      </c>
      <c r="S260" s="4"/>
      <c r="T260" s="6"/>
      <c r="V260" s="40">
        <v>27</v>
      </c>
      <c r="W260" s="40">
        <v>0</v>
      </c>
      <c r="Z260" s="11" t="s">
        <v>19</v>
      </c>
      <c r="AA260" s="21">
        <f>IFERROR(W261/(V261+W261),0)</f>
        <v>0.1111111111111111</v>
      </c>
      <c r="AB260" s="21">
        <f>IFERROR(W261/(W260+W261),0)</f>
        <v>1</v>
      </c>
      <c r="AD260" s="26"/>
    </row>
    <row r="261" spans="1:30" ht="15.75" customHeight="1" x14ac:dyDescent="0.2">
      <c r="B261" s="40">
        <v>15</v>
      </c>
      <c r="C261" s="40">
        <v>12</v>
      </c>
      <c r="E261" s="28" t="s">
        <v>20</v>
      </c>
      <c r="F261" s="21"/>
      <c r="G261" s="21">
        <f t="shared" ref="G261:H261" si="126">AVERAGE(G259:G260)</f>
        <v>0.59259259259259256</v>
      </c>
      <c r="H261" s="21">
        <f t="shared" si="126"/>
        <v>0.60150375939849621</v>
      </c>
      <c r="J261" s="26"/>
      <c r="K261" s="23"/>
      <c r="L261" s="40">
        <v>21</v>
      </c>
      <c r="M261" s="40">
        <v>6</v>
      </c>
      <c r="N261" s="14"/>
      <c r="O261" s="24" t="s">
        <v>20</v>
      </c>
      <c r="P261" s="27"/>
      <c r="Q261" s="24">
        <f t="shared" ref="Q261:R261" si="127">AVERAGE(Q259:Q260)</f>
        <v>0.61111111111111116</v>
      </c>
      <c r="R261" s="24">
        <f t="shared" si="127"/>
        <v>0.78125</v>
      </c>
      <c r="S261" s="4"/>
      <c r="T261" s="6"/>
      <c r="V261" s="40">
        <v>24</v>
      </c>
      <c r="W261" s="40">
        <v>3</v>
      </c>
      <c r="Y261" s="28" t="s">
        <v>20</v>
      </c>
      <c r="Z261" s="21"/>
      <c r="AA261" s="21">
        <f t="shared" ref="AA261:AB261" si="128">AVERAGE(AA259:AA260)</f>
        <v>0.55555555555555558</v>
      </c>
      <c r="AB261" s="21">
        <f t="shared" si="128"/>
        <v>0.76470588235294112</v>
      </c>
      <c r="AD261" s="26"/>
    </row>
    <row r="262" spans="1:30" ht="15.75" customHeight="1" x14ac:dyDescent="0.2">
      <c r="B262" s="1"/>
      <c r="C262" s="1"/>
      <c r="J262" s="26"/>
      <c r="K262" s="4"/>
      <c r="L262" s="1"/>
      <c r="M262" s="1"/>
      <c r="N262" s="4"/>
      <c r="O262" s="4"/>
      <c r="P262" s="4"/>
      <c r="Q262" s="4"/>
      <c r="R262" s="4"/>
      <c r="S262" s="4"/>
      <c r="T262" s="6"/>
      <c r="V262" s="1"/>
      <c r="W262" s="1"/>
      <c r="AD262" s="26"/>
    </row>
    <row r="263" spans="1:30" ht="15.75" customHeight="1" x14ac:dyDescent="0.2">
      <c r="A263" s="7" t="s">
        <v>24</v>
      </c>
      <c r="B263" s="1"/>
      <c r="C263" s="1"/>
      <c r="J263" s="26"/>
      <c r="K263" s="7" t="s">
        <v>24</v>
      </c>
      <c r="L263" s="1"/>
      <c r="M263" s="1"/>
      <c r="N263" s="4"/>
      <c r="O263" s="4"/>
      <c r="P263" s="9"/>
      <c r="Q263" s="9"/>
      <c r="R263" s="9"/>
      <c r="S263" s="9"/>
      <c r="T263" s="6"/>
      <c r="U263" s="7" t="s">
        <v>24</v>
      </c>
      <c r="V263" s="1"/>
      <c r="W263" s="1"/>
      <c r="AD263" s="26"/>
    </row>
    <row r="264" spans="1:30" ht="15.75" customHeight="1" x14ac:dyDescent="0.2">
      <c r="B264" s="1"/>
      <c r="C264" s="1"/>
      <c r="F264" s="11" t="s">
        <v>13</v>
      </c>
      <c r="G264" s="11" t="s">
        <v>14</v>
      </c>
      <c r="H264" s="11" t="s">
        <v>5</v>
      </c>
      <c r="I264" s="11" t="s">
        <v>6</v>
      </c>
      <c r="J264" s="26"/>
      <c r="K264" s="4"/>
      <c r="L264" s="1"/>
      <c r="M264" s="1"/>
      <c r="N264" s="4"/>
      <c r="O264" s="14"/>
      <c r="P264" s="15" t="s">
        <v>13</v>
      </c>
      <c r="Q264" s="15" t="s">
        <v>14</v>
      </c>
      <c r="R264" s="15" t="s">
        <v>5</v>
      </c>
      <c r="S264" s="15" t="s">
        <v>6</v>
      </c>
      <c r="T264" s="6"/>
      <c r="V264" s="1"/>
      <c r="W264" s="1"/>
      <c r="Z264" s="11" t="s">
        <v>13</v>
      </c>
      <c r="AA264" s="11" t="s">
        <v>14</v>
      </c>
      <c r="AB264" s="11" t="s">
        <v>5</v>
      </c>
      <c r="AC264" s="11" t="s">
        <v>6</v>
      </c>
      <c r="AD264" s="26"/>
    </row>
    <row r="265" spans="1:30" ht="15.75" customHeight="1" x14ac:dyDescent="0.2">
      <c r="B265" s="16" t="s">
        <v>15</v>
      </c>
      <c r="C265" s="16" t="s">
        <v>16</v>
      </c>
      <c r="F265" s="18" t="s">
        <v>17</v>
      </c>
      <c r="G265" s="21">
        <f>IFERROR(B266/(B266+C266),0)</f>
        <v>0.88888888888888884</v>
      </c>
      <c r="H265" s="21">
        <f>IFERROR(B266/(B266+B267),0)</f>
        <v>0.61538461538461542</v>
      </c>
      <c r="I265" s="21">
        <f>(B266+C267)/(B266+C266+B267+C267)</f>
        <v>0.66666666666666663</v>
      </c>
      <c r="J265" s="26"/>
      <c r="K265" s="23"/>
      <c r="L265" s="16" t="s">
        <v>15</v>
      </c>
      <c r="M265" s="16" t="s">
        <v>16</v>
      </c>
      <c r="N265" s="4"/>
      <c r="O265" s="14"/>
      <c r="P265" s="15" t="s">
        <v>17</v>
      </c>
      <c r="Q265" s="24">
        <f>IFERROR(L266/(L266+M266),0)</f>
        <v>0.92592592592592593</v>
      </c>
      <c r="R265" s="24">
        <f>IFERROR(L266/(L266+L267),0)</f>
        <v>0.56818181818181823</v>
      </c>
      <c r="S265" s="15">
        <f>(L266+M267)/(L266+M266+L267+M267)</f>
        <v>0.61111111111111116</v>
      </c>
      <c r="T265" s="6"/>
      <c r="V265" s="16" t="s">
        <v>15</v>
      </c>
      <c r="W265" s="16" t="s">
        <v>16</v>
      </c>
      <c r="Z265" s="18" t="s">
        <v>17</v>
      </c>
      <c r="AA265" s="21">
        <f>IFERROR(V266/(V266+W266),0)</f>
        <v>0.85185185185185186</v>
      </c>
      <c r="AB265" s="21">
        <f>IFERROR(V266/(V266+V267),0)</f>
        <v>0.65714285714285714</v>
      </c>
      <c r="AC265" s="21">
        <f>(V266+W267)/(V266+W266+V267+W267)</f>
        <v>0.70370370370370372</v>
      </c>
      <c r="AD265" s="26"/>
    </row>
    <row r="266" spans="1:30" ht="15.75" customHeight="1" x14ac:dyDescent="0.2">
      <c r="B266" s="40">
        <v>24</v>
      </c>
      <c r="C266" s="40">
        <v>3</v>
      </c>
      <c r="F266" s="11" t="s">
        <v>19</v>
      </c>
      <c r="G266" s="21">
        <f>IFERROR(C267/(B267+C267),0)</f>
        <v>0.44444444444444442</v>
      </c>
      <c r="H266" s="21">
        <f>IFERROR(C267/(C266+C267),0)</f>
        <v>0.8</v>
      </c>
      <c r="J266" s="26"/>
      <c r="K266" s="23"/>
      <c r="L266" s="40">
        <v>25</v>
      </c>
      <c r="M266" s="40">
        <v>2</v>
      </c>
      <c r="N266" s="4"/>
      <c r="O266" s="27"/>
      <c r="P266" s="15" t="s">
        <v>19</v>
      </c>
      <c r="Q266" s="24">
        <f>IFERROR(M267/(L267+M267),0)</f>
        <v>0.29629629629629628</v>
      </c>
      <c r="R266" s="24">
        <f>IFERROR(M267/(M266+M267),0)</f>
        <v>0.8</v>
      </c>
      <c r="S266" s="4"/>
      <c r="T266" s="6"/>
      <c r="V266" s="40">
        <v>23</v>
      </c>
      <c r="W266" s="40">
        <v>4</v>
      </c>
      <c r="Z266" s="11" t="s">
        <v>19</v>
      </c>
      <c r="AA266" s="21">
        <f>IFERROR(W267/(V267+W267),0)</f>
        <v>0.55555555555555558</v>
      </c>
      <c r="AB266" s="21">
        <f>IFERROR(W267/(W266+W267),0)</f>
        <v>0.78947368421052633</v>
      </c>
      <c r="AD266" s="26"/>
    </row>
    <row r="267" spans="1:30" ht="15.75" customHeight="1" x14ac:dyDescent="0.2">
      <c r="B267" s="40">
        <v>15</v>
      </c>
      <c r="C267" s="40">
        <v>12</v>
      </c>
      <c r="E267" s="28" t="s">
        <v>20</v>
      </c>
      <c r="F267" s="21"/>
      <c r="G267" s="21">
        <f t="shared" ref="G267:H267" si="129">AVERAGE(G265:G266)</f>
        <v>0.66666666666666663</v>
      </c>
      <c r="H267" s="21">
        <f t="shared" si="129"/>
        <v>0.70769230769230773</v>
      </c>
      <c r="J267" s="26"/>
      <c r="K267" s="23"/>
      <c r="L267" s="40">
        <v>19</v>
      </c>
      <c r="M267" s="40">
        <v>8</v>
      </c>
      <c r="N267" s="14"/>
      <c r="O267" s="24" t="s">
        <v>20</v>
      </c>
      <c r="P267" s="27"/>
      <c r="Q267" s="24">
        <f t="shared" ref="Q267:R267" si="130">AVERAGE(Q265:Q266)</f>
        <v>0.61111111111111116</v>
      </c>
      <c r="R267" s="24">
        <f t="shared" si="130"/>
        <v>0.68409090909090908</v>
      </c>
      <c r="S267" s="4"/>
      <c r="T267" s="6"/>
      <c r="V267" s="40">
        <v>12</v>
      </c>
      <c r="W267" s="40">
        <v>15</v>
      </c>
      <c r="Y267" s="28" t="s">
        <v>20</v>
      </c>
      <c r="Z267" s="21"/>
      <c r="AA267" s="21">
        <f t="shared" ref="AA267:AB267" si="131">AVERAGE(AA265:AA266)</f>
        <v>0.70370370370370372</v>
      </c>
      <c r="AB267" s="21">
        <f t="shared" si="131"/>
        <v>0.72330827067669179</v>
      </c>
      <c r="AD267" s="26"/>
    </row>
    <row r="268" spans="1:30" ht="15.75" customHeight="1" x14ac:dyDescent="0.2">
      <c r="B268" s="1"/>
      <c r="C268" s="1"/>
      <c r="J268" s="26"/>
      <c r="K268" s="4"/>
      <c r="L268" s="1"/>
      <c r="M268" s="1"/>
      <c r="N268" s="4"/>
      <c r="O268" s="4"/>
      <c r="P268" s="4"/>
      <c r="Q268" s="4"/>
      <c r="R268" s="4"/>
      <c r="S268" s="4"/>
      <c r="T268" s="6"/>
      <c r="V268" s="1"/>
      <c r="W268" s="1"/>
      <c r="AD268" s="26"/>
    </row>
    <row r="269" spans="1:30" ht="15.75" customHeight="1" x14ac:dyDescent="0.2">
      <c r="A269" s="7" t="s">
        <v>25</v>
      </c>
      <c r="B269" s="1"/>
      <c r="C269" s="1"/>
      <c r="J269" s="26"/>
      <c r="K269" s="7" t="s">
        <v>25</v>
      </c>
      <c r="L269" s="1"/>
      <c r="M269" s="1"/>
      <c r="N269" s="4"/>
      <c r="O269" s="4"/>
      <c r="P269" s="9"/>
      <c r="Q269" s="9"/>
      <c r="R269" s="9"/>
      <c r="S269" s="9"/>
      <c r="T269" s="6"/>
      <c r="U269" s="7" t="s">
        <v>25</v>
      </c>
      <c r="V269" s="1"/>
      <c r="W269" s="1"/>
      <c r="AD269" s="26"/>
    </row>
    <row r="270" spans="1:30" ht="15.75" customHeight="1" x14ac:dyDescent="0.2">
      <c r="B270" s="1"/>
      <c r="C270" s="1"/>
      <c r="F270" s="11" t="s">
        <v>13</v>
      </c>
      <c r="G270" s="11" t="s">
        <v>14</v>
      </c>
      <c r="H270" s="11" t="s">
        <v>5</v>
      </c>
      <c r="I270" s="11" t="s">
        <v>6</v>
      </c>
      <c r="J270" s="26"/>
      <c r="K270" s="4"/>
      <c r="L270" s="1"/>
      <c r="M270" s="1"/>
      <c r="N270" s="4"/>
      <c r="O270" s="14"/>
      <c r="P270" s="15" t="s">
        <v>13</v>
      </c>
      <c r="Q270" s="15" t="s">
        <v>14</v>
      </c>
      <c r="R270" s="15" t="s">
        <v>5</v>
      </c>
      <c r="S270" s="15" t="s">
        <v>6</v>
      </c>
      <c r="T270" s="6"/>
      <c r="V270" s="1"/>
      <c r="W270" s="1"/>
      <c r="Z270" s="11" t="s">
        <v>13</v>
      </c>
      <c r="AA270" s="11" t="s">
        <v>14</v>
      </c>
      <c r="AB270" s="11" t="s">
        <v>5</v>
      </c>
      <c r="AC270" s="11" t="s">
        <v>6</v>
      </c>
      <c r="AD270" s="26"/>
    </row>
    <row r="271" spans="1:30" ht="15.75" customHeight="1" x14ac:dyDescent="0.2">
      <c r="B271" s="16" t="s">
        <v>15</v>
      </c>
      <c r="C271" s="16" t="s">
        <v>16</v>
      </c>
      <c r="F271" s="18" t="s">
        <v>17</v>
      </c>
      <c r="G271" s="21">
        <f>IFERROR(B272/(B272+C272),0)</f>
        <v>0.7407407407407407</v>
      </c>
      <c r="H271" s="21">
        <f>IFERROR(B272/(B272+B273),0)</f>
        <v>0.625</v>
      </c>
      <c r="I271" s="21">
        <f>(B272+C273)/(B272+C272+B273+C273)</f>
        <v>0.64814814814814814</v>
      </c>
      <c r="J271" s="26"/>
      <c r="K271" s="23"/>
      <c r="L271" s="16" t="s">
        <v>15</v>
      </c>
      <c r="M271" s="16" t="s">
        <v>16</v>
      </c>
      <c r="N271" s="4"/>
      <c r="O271" s="14"/>
      <c r="P271" s="15" t="s">
        <v>17</v>
      </c>
      <c r="Q271" s="24">
        <f>IFERROR(L272/(L272+M272),0)</f>
        <v>0.77777777777777779</v>
      </c>
      <c r="R271" s="24">
        <f>IFERROR(L272/(L272+L273),0)</f>
        <v>0.56756756756756754</v>
      </c>
      <c r="S271" s="15">
        <f>(L272+M273)/(L272+M272+L273+M273)</f>
        <v>0.59259259259259256</v>
      </c>
      <c r="T271" s="6"/>
      <c r="V271" s="16" t="s">
        <v>15</v>
      </c>
      <c r="W271" s="16" t="s">
        <v>16</v>
      </c>
      <c r="Z271" s="18" t="s">
        <v>17</v>
      </c>
      <c r="AA271" s="21">
        <f>IFERROR(V272/(V272+W272),0)</f>
        <v>0.92592592592592593</v>
      </c>
      <c r="AB271" s="21">
        <f>IFERROR(V272/(V272+V273),0)</f>
        <v>0.625</v>
      </c>
      <c r="AC271" s="21">
        <f>(V272+W273)/(V272+W272+V273+W273)</f>
        <v>0.68518518518518523</v>
      </c>
      <c r="AD271" s="26"/>
    </row>
    <row r="272" spans="1:30" ht="15.75" customHeight="1" x14ac:dyDescent="0.2">
      <c r="B272" s="40">
        <v>20</v>
      </c>
      <c r="C272" s="40">
        <v>7</v>
      </c>
      <c r="F272" s="11" t="s">
        <v>19</v>
      </c>
      <c r="G272" s="21">
        <f>IFERROR(C273/(B273+C273),0)</f>
        <v>0.55555555555555558</v>
      </c>
      <c r="H272" s="21">
        <f>IFERROR(C273/(C272+C273),0)</f>
        <v>0.68181818181818177</v>
      </c>
      <c r="J272" s="26"/>
      <c r="K272" s="23"/>
      <c r="L272" s="40">
        <v>21</v>
      </c>
      <c r="M272" s="40">
        <v>6</v>
      </c>
      <c r="N272" s="4"/>
      <c r="O272" s="27"/>
      <c r="P272" s="15" t="s">
        <v>19</v>
      </c>
      <c r="Q272" s="24">
        <f>IFERROR(M273/(L273+M273),0)</f>
        <v>0.40740740740740738</v>
      </c>
      <c r="R272" s="24">
        <f>IFERROR(M273/(M272+M273),0)</f>
        <v>0.6470588235294118</v>
      </c>
      <c r="S272" s="4"/>
      <c r="T272" s="6"/>
      <c r="V272" s="40">
        <v>25</v>
      </c>
      <c r="W272" s="40">
        <v>2</v>
      </c>
      <c r="Z272" s="11" t="s">
        <v>19</v>
      </c>
      <c r="AA272" s="21">
        <f>IFERROR(W273/(V273+W273),0)</f>
        <v>0.44444444444444442</v>
      </c>
      <c r="AB272" s="21">
        <f>IFERROR(W273/(W272+W273),0)</f>
        <v>0.8571428571428571</v>
      </c>
      <c r="AD272" s="26"/>
    </row>
    <row r="273" spans="1:30" ht="15.75" customHeight="1" x14ac:dyDescent="0.2">
      <c r="B273" s="40">
        <v>12</v>
      </c>
      <c r="C273" s="40">
        <v>15</v>
      </c>
      <c r="E273" s="28" t="s">
        <v>20</v>
      </c>
      <c r="F273" s="21"/>
      <c r="G273" s="21">
        <f t="shared" ref="G273:H273" si="132">AVERAGE(G271:G272)</f>
        <v>0.64814814814814814</v>
      </c>
      <c r="H273" s="21">
        <f t="shared" si="132"/>
        <v>0.65340909090909083</v>
      </c>
      <c r="J273" s="26"/>
      <c r="K273" s="23"/>
      <c r="L273" s="40">
        <v>16</v>
      </c>
      <c r="M273" s="40">
        <v>11</v>
      </c>
      <c r="N273" s="14"/>
      <c r="O273" s="24" t="s">
        <v>20</v>
      </c>
      <c r="P273" s="27"/>
      <c r="Q273" s="24">
        <f t="shared" ref="Q273:R273" si="133">AVERAGE(Q271:Q272)</f>
        <v>0.59259259259259256</v>
      </c>
      <c r="R273" s="24">
        <f t="shared" si="133"/>
        <v>0.60731319554848961</v>
      </c>
      <c r="S273" s="4"/>
      <c r="T273" s="6"/>
      <c r="V273" s="40">
        <v>15</v>
      </c>
      <c r="W273" s="40">
        <v>12</v>
      </c>
      <c r="Y273" s="28" t="s">
        <v>20</v>
      </c>
      <c r="Z273" s="21"/>
      <c r="AA273" s="21">
        <f t="shared" ref="AA273:AB273" si="134">AVERAGE(AA271:AA272)</f>
        <v>0.68518518518518512</v>
      </c>
      <c r="AB273" s="21">
        <f t="shared" si="134"/>
        <v>0.7410714285714286</v>
      </c>
      <c r="AD273" s="26"/>
    </row>
    <row r="274" spans="1:30" ht="15.75" customHeight="1" x14ac:dyDescent="0.2">
      <c r="J274" s="26"/>
      <c r="K274" s="4"/>
      <c r="N274" s="4"/>
      <c r="O274" s="4"/>
      <c r="P274" s="4"/>
      <c r="Q274" s="4"/>
      <c r="R274" s="4"/>
      <c r="S274" s="4"/>
      <c r="T274" s="6"/>
      <c r="AD274" s="26"/>
    </row>
    <row r="275" spans="1:30" ht="15.75" customHeight="1" x14ac:dyDescent="0.2">
      <c r="A275" s="7" t="s">
        <v>26</v>
      </c>
      <c r="B275" s="1"/>
      <c r="C275" s="1"/>
      <c r="J275" s="26"/>
      <c r="K275" s="7" t="s">
        <v>26</v>
      </c>
      <c r="L275" s="1"/>
      <c r="M275" s="1"/>
      <c r="N275" s="4"/>
      <c r="O275" s="4"/>
      <c r="P275" s="9"/>
      <c r="Q275" s="9"/>
      <c r="R275" s="9"/>
      <c r="S275" s="9"/>
      <c r="T275" s="6"/>
      <c r="U275" s="7" t="s">
        <v>26</v>
      </c>
      <c r="V275" s="1"/>
      <c r="W275" s="1"/>
      <c r="AD275" s="26"/>
    </row>
    <row r="276" spans="1:30" ht="15.75" customHeight="1" x14ac:dyDescent="0.2">
      <c r="B276" s="1"/>
      <c r="C276" s="1"/>
      <c r="F276" s="11" t="s">
        <v>13</v>
      </c>
      <c r="G276" s="11" t="s">
        <v>14</v>
      </c>
      <c r="H276" s="11" t="s">
        <v>5</v>
      </c>
      <c r="I276" s="11" t="s">
        <v>6</v>
      </c>
      <c r="J276" s="26"/>
      <c r="K276" s="4"/>
      <c r="L276" s="1"/>
      <c r="M276" s="1"/>
      <c r="N276" s="4"/>
      <c r="O276" s="14"/>
      <c r="P276" s="15" t="s">
        <v>13</v>
      </c>
      <c r="Q276" s="15" t="s">
        <v>14</v>
      </c>
      <c r="R276" s="15" t="s">
        <v>5</v>
      </c>
      <c r="S276" s="15" t="s">
        <v>6</v>
      </c>
      <c r="T276" s="6"/>
      <c r="V276" s="1"/>
      <c r="W276" s="1"/>
      <c r="Z276" s="11" t="s">
        <v>13</v>
      </c>
      <c r="AA276" s="11" t="s">
        <v>14</v>
      </c>
      <c r="AB276" s="11" t="s">
        <v>5</v>
      </c>
      <c r="AC276" s="11" t="s">
        <v>6</v>
      </c>
      <c r="AD276" s="26"/>
    </row>
    <row r="277" spans="1:30" ht="15.75" customHeight="1" x14ac:dyDescent="0.2">
      <c r="B277" s="16" t="s">
        <v>15</v>
      </c>
      <c r="C277" s="16" t="s">
        <v>16</v>
      </c>
      <c r="F277" s="18" t="s">
        <v>17</v>
      </c>
      <c r="G277" s="21">
        <f>IFERROR(B278/(B278+C278),0)</f>
        <v>0.66666666666666663</v>
      </c>
      <c r="H277" s="21">
        <f>IFERROR(B278/(B278+B279),0)</f>
        <v>0.69230769230769229</v>
      </c>
      <c r="I277" s="21">
        <f>(B278+C279)/(B278+C278+B279+C279)</f>
        <v>0.68518518518518523</v>
      </c>
      <c r="J277" s="26"/>
      <c r="K277" s="23"/>
      <c r="L277" s="16" t="s">
        <v>15</v>
      </c>
      <c r="M277" s="16" t="s">
        <v>16</v>
      </c>
      <c r="N277" s="4"/>
      <c r="O277" s="14"/>
      <c r="P277" s="15" t="s">
        <v>17</v>
      </c>
      <c r="Q277" s="24">
        <f>IFERROR(L278/(L278+M278),0)</f>
        <v>0.40740740740740738</v>
      </c>
      <c r="R277" s="24">
        <f>IFERROR(L278/(L278+L279),0)</f>
        <v>0.6470588235294118</v>
      </c>
      <c r="S277" s="15">
        <f>(L278+M279)/(L278+M278+L279+M279)</f>
        <v>0.59259259259259256</v>
      </c>
      <c r="T277" s="6"/>
      <c r="V277" s="16" t="s">
        <v>15</v>
      </c>
      <c r="W277" s="16" t="s">
        <v>16</v>
      </c>
      <c r="Z277" s="18" t="s">
        <v>17</v>
      </c>
      <c r="AA277" s="21">
        <f>IFERROR(V278/(V278+W278),0)</f>
        <v>0.7407407407407407</v>
      </c>
      <c r="AB277" s="21">
        <f>IFERROR(V278/(V278+V279),0)</f>
        <v>0.58823529411764708</v>
      </c>
      <c r="AC277" s="21">
        <f>(V278+W279)/(V278+W278+V279+W279)</f>
        <v>0.61111111111111116</v>
      </c>
      <c r="AD277" s="26"/>
    </row>
    <row r="278" spans="1:30" ht="15.75" customHeight="1" x14ac:dyDescent="0.2">
      <c r="B278" s="40">
        <v>18</v>
      </c>
      <c r="C278" s="40">
        <v>9</v>
      </c>
      <c r="F278" s="11" t="s">
        <v>19</v>
      </c>
      <c r="G278" s="21">
        <f>IFERROR(C279/(B279+C279),0)</f>
        <v>0.70370370370370372</v>
      </c>
      <c r="H278" s="21">
        <f>IFERROR(C279/(C278+C279),0)</f>
        <v>0.6785714285714286</v>
      </c>
      <c r="J278" s="26"/>
      <c r="K278" s="23"/>
      <c r="L278" s="40">
        <v>11</v>
      </c>
      <c r="M278" s="40">
        <v>16</v>
      </c>
      <c r="N278" s="4"/>
      <c r="O278" s="27"/>
      <c r="P278" s="15" t="s">
        <v>19</v>
      </c>
      <c r="Q278" s="24">
        <f>IFERROR(M279/(L279+M279),0)</f>
        <v>0.77777777777777779</v>
      </c>
      <c r="R278" s="24">
        <f>IFERROR(M279/(M278+M279),0)</f>
        <v>0.56756756756756754</v>
      </c>
      <c r="S278" s="4"/>
      <c r="T278" s="6"/>
      <c r="V278" s="40">
        <v>20</v>
      </c>
      <c r="W278" s="40">
        <v>7</v>
      </c>
      <c r="Z278" s="11" t="s">
        <v>19</v>
      </c>
      <c r="AA278" s="21">
        <f>IFERROR(W279/(V279+W279),0)</f>
        <v>0.48148148148148145</v>
      </c>
      <c r="AB278" s="21">
        <f>IFERROR(W279/(W278+W279),0)</f>
        <v>0.65</v>
      </c>
      <c r="AD278" s="26"/>
    </row>
    <row r="279" spans="1:30" ht="15.75" customHeight="1" x14ac:dyDescent="0.2">
      <c r="B279" s="40">
        <v>8</v>
      </c>
      <c r="C279" s="40">
        <v>19</v>
      </c>
      <c r="E279" s="28" t="s">
        <v>20</v>
      </c>
      <c r="F279" s="21"/>
      <c r="G279" s="21">
        <f t="shared" ref="G279:H279" si="135">AVERAGE(G277:G278)</f>
        <v>0.68518518518518512</v>
      </c>
      <c r="H279" s="21">
        <f t="shared" si="135"/>
        <v>0.68543956043956045</v>
      </c>
      <c r="J279" s="26"/>
      <c r="K279" s="23"/>
      <c r="L279" s="40">
        <v>6</v>
      </c>
      <c r="M279" s="40">
        <v>21</v>
      </c>
      <c r="N279" s="14"/>
      <c r="O279" s="24" t="s">
        <v>20</v>
      </c>
      <c r="P279" s="27"/>
      <c r="Q279" s="24">
        <f t="shared" ref="Q279:R279" si="136">AVERAGE(Q277:Q278)</f>
        <v>0.59259259259259256</v>
      </c>
      <c r="R279" s="24">
        <f t="shared" si="136"/>
        <v>0.60731319554848961</v>
      </c>
      <c r="S279" s="4"/>
      <c r="T279" s="6"/>
      <c r="V279" s="40">
        <v>14</v>
      </c>
      <c r="W279" s="40">
        <v>13</v>
      </c>
      <c r="Y279" s="28" t="s">
        <v>20</v>
      </c>
      <c r="Z279" s="21"/>
      <c r="AA279" s="21">
        <f t="shared" ref="AA279:AB279" si="137">AVERAGE(AA277:AA278)</f>
        <v>0.61111111111111105</v>
      </c>
      <c r="AB279" s="21">
        <f t="shared" si="137"/>
        <v>0.61911764705882355</v>
      </c>
      <c r="AD279" s="26"/>
    </row>
    <row r="280" spans="1:30" ht="15.75" customHeight="1" x14ac:dyDescent="0.2">
      <c r="E280" s="4"/>
      <c r="F280" s="4"/>
      <c r="G280" s="4"/>
      <c r="H280" s="4"/>
      <c r="I280" s="4"/>
      <c r="J280" s="26"/>
      <c r="K280" s="4"/>
      <c r="N280" s="4"/>
      <c r="O280" s="4"/>
      <c r="P280" s="4"/>
      <c r="Q280" s="4"/>
      <c r="R280" s="4"/>
      <c r="S280" s="4"/>
      <c r="T280" s="6"/>
      <c r="Y280" s="4"/>
      <c r="Z280" s="4"/>
      <c r="AA280" s="4"/>
      <c r="AB280" s="4"/>
      <c r="AC280" s="4"/>
      <c r="AD280" s="26"/>
    </row>
    <row r="281" spans="1:30" ht="15.75" customHeight="1" x14ac:dyDescent="0.2">
      <c r="A281" s="7" t="s">
        <v>27</v>
      </c>
      <c r="B281" s="1"/>
      <c r="C281" s="1"/>
      <c r="E281" s="4"/>
      <c r="F281" s="4"/>
      <c r="G281" s="4"/>
      <c r="H281" s="4"/>
      <c r="I281" s="4"/>
      <c r="J281" s="26"/>
      <c r="K281" s="7" t="s">
        <v>27</v>
      </c>
      <c r="L281" s="1"/>
      <c r="M281" s="1"/>
      <c r="N281" s="4"/>
      <c r="O281" s="4"/>
      <c r="P281" s="9"/>
      <c r="Q281" s="9"/>
      <c r="R281" s="9"/>
      <c r="S281" s="9"/>
      <c r="T281" s="6"/>
      <c r="U281" s="7" t="s">
        <v>27</v>
      </c>
      <c r="V281" s="1"/>
      <c r="W281" s="1"/>
      <c r="Y281" s="4"/>
      <c r="Z281" s="4"/>
      <c r="AA281" s="4"/>
      <c r="AB281" s="4"/>
      <c r="AC281" s="4"/>
      <c r="AD281" s="26"/>
    </row>
    <row r="282" spans="1:30" ht="15.75" customHeight="1" x14ac:dyDescent="0.2">
      <c r="F282" s="11" t="s">
        <v>13</v>
      </c>
      <c r="G282" s="11" t="s">
        <v>14</v>
      </c>
      <c r="H282" s="11" t="s">
        <v>5</v>
      </c>
      <c r="I282" s="11" t="s">
        <v>6</v>
      </c>
      <c r="J282" s="26"/>
      <c r="K282" s="4"/>
      <c r="N282" s="4"/>
      <c r="O282" s="14"/>
      <c r="P282" s="15" t="s">
        <v>13</v>
      </c>
      <c r="Q282" s="15" t="s">
        <v>14</v>
      </c>
      <c r="R282" s="15" t="s">
        <v>5</v>
      </c>
      <c r="S282" s="15" t="s">
        <v>6</v>
      </c>
      <c r="T282" s="6"/>
      <c r="Z282" s="11" t="s">
        <v>13</v>
      </c>
      <c r="AA282" s="11" t="s">
        <v>14</v>
      </c>
      <c r="AB282" s="11" t="s">
        <v>5</v>
      </c>
      <c r="AC282" s="11" t="s">
        <v>6</v>
      </c>
      <c r="AD282" s="26"/>
    </row>
    <row r="283" spans="1:30" ht="15.75" customHeight="1" x14ac:dyDescent="0.2">
      <c r="B283" s="16" t="s">
        <v>15</v>
      </c>
      <c r="C283" s="16" t="s">
        <v>16</v>
      </c>
      <c r="F283" s="18" t="s">
        <v>17</v>
      </c>
      <c r="G283" s="21">
        <f>IFERROR(B284/(B284+C284),0)</f>
        <v>0.66666666666666663</v>
      </c>
      <c r="H283" s="21">
        <f>IFERROR(B284/(B284+B285),0)</f>
        <v>0.62068965517241381</v>
      </c>
      <c r="I283" s="21">
        <f>(B284+C285)/(B284+C284+B285+C285)</f>
        <v>0.62962962962962965</v>
      </c>
      <c r="J283" s="26"/>
      <c r="K283" s="23"/>
      <c r="L283" s="16" t="s">
        <v>15</v>
      </c>
      <c r="M283" s="16" t="s">
        <v>16</v>
      </c>
      <c r="N283" s="4"/>
      <c r="O283" s="14"/>
      <c r="P283" s="15" t="s">
        <v>17</v>
      </c>
      <c r="Q283" s="24">
        <f>IFERROR(L284/(L284+M284),0)</f>
        <v>0.88888888888888884</v>
      </c>
      <c r="R283" s="24">
        <f>IFERROR(L284/(L284+L285),0)</f>
        <v>0.6</v>
      </c>
      <c r="S283" s="15">
        <f>(L284+M285)/(L284+M284+L285+M285)</f>
        <v>0.64814814814814814</v>
      </c>
      <c r="T283" s="6"/>
      <c r="V283" s="16" t="s">
        <v>15</v>
      </c>
      <c r="W283" s="16" t="s">
        <v>16</v>
      </c>
      <c r="Z283" s="18" t="s">
        <v>17</v>
      </c>
      <c r="AA283" s="21">
        <f>IFERROR(V284/(V284+W284),0)</f>
        <v>0.96296296296296291</v>
      </c>
      <c r="AB283" s="21">
        <f>IFERROR(V284/(V284+V285),0)</f>
        <v>0.54166666666666663</v>
      </c>
      <c r="AC283" s="21">
        <f>(V284+W285)/(V284+W284+V285+W285)</f>
        <v>0.57407407407407407</v>
      </c>
      <c r="AD283" s="26"/>
    </row>
    <row r="284" spans="1:30" ht="15.75" customHeight="1" x14ac:dyDescent="0.2">
      <c r="B284" s="40">
        <v>18</v>
      </c>
      <c r="C284" s="40">
        <v>9</v>
      </c>
      <c r="F284" s="11" t="s">
        <v>19</v>
      </c>
      <c r="G284" s="21">
        <f>IFERROR(C285/(B285+C285),0)</f>
        <v>0.59259259259259256</v>
      </c>
      <c r="H284" s="21">
        <f>IFERROR(C285/(C284+C285),0)</f>
        <v>0.64</v>
      </c>
      <c r="J284" s="26"/>
      <c r="K284" s="23"/>
      <c r="L284" s="40">
        <v>24</v>
      </c>
      <c r="M284" s="40">
        <v>3</v>
      </c>
      <c r="N284" s="4"/>
      <c r="O284" s="27"/>
      <c r="P284" s="15" t="s">
        <v>19</v>
      </c>
      <c r="Q284" s="24">
        <f>IFERROR(M285/(L285+M285),0)</f>
        <v>0.40740740740740738</v>
      </c>
      <c r="R284" s="24">
        <f>IFERROR(M285/(M284+M285),0)</f>
        <v>0.7857142857142857</v>
      </c>
      <c r="S284" s="4"/>
      <c r="T284" s="6"/>
      <c r="V284" s="40">
        <v>26</v>
      </c>
      <c r="W284" s="40">
        <v>1</v>
      </c>
      <c r="Z284" s="11" t="s">
        <v>19</v>
      </c>
      <c r="AA284" s="21">
        <f>IFERROR(W285/(V285+W285),0)</f>
        <v>0.18518518518518517</v>
      </c>
      <c r="AB284" s="21">
        <f>IFERROR(W285/(W284+W285),0)</f>
        <v>0.83333333333333337</v>
      </c>
      <c r="AD284" s="26"/>
    </row>
    <row r="285" spans="1:30" ht="15.75" customHeight="1" x14ac:dyDescent="0.2">
      <c r="B285" s="40">
        <v>11</v>
      </c>
      <c r="C285" s="40">
        <v>16</v>
      </c>
      <c r="E285" s="28" t="s">
        <v>20</v>
      </c>
      <c r="F285" s="21"/>
      <c r="G285" s="21">
        <f t="shared" ref="G285:H285" si="138">AVERAGE(G283:G284)</f>
        <v>0.62962962962962954</v>
      </c>
      <c r="H285" s="21">
        <f t="shared" si="138"/>
        <v>0.63034482758620691</v>
      </c>
      <c r="J285" s="26"/>
      <c r="K285" s="23"/>
      <c r="L285" s="40">
        <v>16</v>
      </c>
      <c r="M285" s="40">
        <v>11</v>
      </c>
      <c r="N285" s="14"/>
      <c r="O285" s="24" t="s">
        <v>20</v>
      </c>
      <c r="P285" s="27"/>
      <c r="Q285" s="24">
        <f t="shared" ref="Q285:R285" si="139">AVERAGE(Q283:Q284)</f>
        <v>0.64814814814814814</v>
      </c>
      <c r="R285" s="24">
        <f t="shared" si="139"/>
        <v>0.69285714285714284</v>
      </c>
      <c r="S285" s="4"/>
      <c r="T285" s="6"/>
      <c r="V285" s="40">
        <v>22</v>
      </c>
      <c r="W285" s="40">
        <v>5</v>
      </c>
      <c r="Y285" s="28" t="s">
        <v>20</v>
      </c>
      <c r="Z285" s="21"/>
      <c r="AA285" s="21">
        <f t="shared" ref="AA285:AB285" si="140">AVERAGE(AA283:AA284)</f>
        <v>0.57407407407407407</v>
      </c>
      <c r="AB285" s="21">
        <f t="shared" si="140"/>
        <v>0.6875</v>
      </c>
      <c r="AD285" s="26"/>
    </row>
    <row r="286" spans="1:30" ht="15.75" customHeight="1" x14ac:dyDescent="0.2">
      <c r="E286" s="4"/>
      <c r="F286" s="4"/>
      <c r="G286" s="4"/>
      <c r="H286" s="4"/>
      <c r="I286" s="4"/>
      <c r="J286" s="26"/>
      <c r="K286" s="4"/>
      <c r="N286" s="4"/>
      <c r="O286" s="4"/>
      <c r="P286" s="4"/>
      <c r="Q286" s="4"/>
      <c r="R286" s="4"/>
      <c r="S286" s="4"/>
      <c r="T286" s="6"/>
      <c r="Y286" s="4"/>
      <c r="Z286" s="4"/>
      <c r="AA286" s="4"/>
      <c r="AB286" s="4"/>
      <c r="AC286" s="4"/>
      <c r="AD286" s="26"/>
    </row>
    <row r="287" spans="1:30" ht="15.75" customHeight="1" x14ac:dyDescent="0.2">
      <c r="A287" s="7" t="s">
        <v>28</v>
      </c>
      <c r="B287" s="1"/>
      <c r="C287" s="1"/>
      <c r="E287" s="4"/>
      <c r="F287" s="4"/>
      <c r="G287" s="4"/>
      <c r="H287" s="4"/>
      <c r="I287" s="4"/>
      <c r="J287" s="26"/>
      <c r="K287" s="7" t="s">
        <v>28</v>
      </c>
      <c r="L287" s="1"/>
      <c r="M287" s="1"/>
      <c r="N287" s="4"/>
      <c r="O287" s="4"/>
      <c r="P287" s="9"/>
      <c r="Q287" s="9"/>
      <c r="R287" s="9"/>
      <c r="S287" s="9"/>
      <c r="T287" s="6"/>
      <c r="U287" s="7" t="s">
        <v>28</v>
      </c>
      <c r="V287" s="1"/>
      <c r="W287" s="1"/>
      <c r="Y287" s="4"/>
      <c r="Z287" s="4"/>
      <c r="AA287" s="4"/>
      <c r="AB287" s="4"/>
      <c r="AC287" s="4"/>
      <c r="AD287" s="26"/>
    </row>
    <row r="288" spans="1:30" ht="15.75" customHeight="1" x14ac:dyDescent="0.2">
      <c r="B288" s="1"/>
      <c r="C288" s="1"/>
      <c r="F288" s="11" t="s">
        <v>13</v>
      </c>
      <c r="G288" s="11" t="s">
        <v>14</v>
      </c>
      <c r="H288" s="11" t="s">
        <v>5</v>
      </c>
      <c r="I288" s="11" t="s">
        <v>6</v>
      </c>
      <c r="J288" s="26"/>
      <c r="K288" s="4"/>
      <c r="L288" s="1"/>
      <c r="M288" s="1"/>
      <c r="N288" s="4"/>
      <c r="O288" s="14"/>
      <c r="P288" s="15" t="s">
        <v>13</v>
      </c>
      <c r="Q288" s="15" t="s">
        <v>14</v>
      </c>
      <c r="R288" s="15" t="s">
        <v>5</v>
      </c>
      <c r="S288" s="15" t="s">
        <v>6</v>
      </c>
      <c r="T288" s="6"/>
      <c r="V288" s="1"/>
      <c r="W288" s="1"/>
      <c r="Z288" s="11" t="s">
        <v>13</v>
      </c>
      <c r="AA288" s="11" t="s">
        <v>14</v>
      </c>
      <c r="AB288" s="11" t="s">
        <v>5</v>
      </c>
      <c r="AC288" s="11" t="s">
        <v>6</v>
      </c>
      <c r="AD288" s="26"/>
    </row>
    <row r="289" spans="1:30" ht="15.75" customHeight="1" x14ac:dyDescent="0.2">
      <c r="B289" s="16" t="s">
        <v>15</v>
      </c>
      <c r="C289" s="16" t="s">
        <v>16</v>
      </c>
      <c r="F289" s="18" t="s">
        <v>17</v>
      </c>
      <c r="G289" s="21">
        <f>IFERROR(B290/(B290+C290),0)</f>
        <v>0.81481481481481477</v>
      </c>
      <c r="H289" s="21">
        <f>IFERROR(B290/(B290+B291),0)</f>
        <v>0.6875</v>
      </c>
      <c r="I289" s="21">
        <f>(B290+C291)/(B290+C290+B291+C291)</f>
        <v>0.72222222222222221</v>
      </c>
      <c r="J289" s="26"/>
      <c r="K289" s="23"/>
      <c r="L289" s="16" t="s">
        <v>15</v>
      </c>
      <c r="M289" s="16" t="s">
        <v>16</v>
      </c>
      <c r="N289" s="4"/>
      <c r="O289" s="14"/>
      <c r="P289" s="15" t="s">
        <v>17</v>
      </c>
      <c r="Q289" s="24">
        <f>IFERROR(L290/(L290+M290),0)</f>
        <v>0.81481481481481477</v>
      </c>
      <c r="R289" s="24">
        <f>IFERROR(L290/(L290+L291),0)</f>
        <v>0.5</v>
      </c>
      <c r="S289" s="15">
        <f>(L290+M291)/(L290+M290+L291+M291)</f>
        <v>0.5</v>
      </c>
      <c r="T289" s="6"/>
      <c r="V289" s="16" t="s">
        <v>15</v>
      </c>
      <c r="W289" s="16" t="s">
        <v>16</v>
      </c>
      <c r="Z289" s="18" t="s">
        <v>17</v>
      </c>
      <c r="AA289" s="21">
        <f>IFERROR(V290/(V290+W290),0)</f>
        <v>0.51851851851851849</v>
      </c>
      <c r="AB289" s="21">
        <f>IFERROR(V290/(V290+V291),0)</f>
        <v>0.63636363636363635</v>
      </c>
      <c r="AC289" s="21">
        <f>(V290+W291)/(V290+W290+V291+W291)</f>
        <v>0.61111111111111116</v>
      </c>
      <c r="AD289" s="26"/>
    </row>
    <row r="290" spans="1:30" ht="15.75" customHeight="1" x14ac:dyDescent="0.2">
      <c r="B290" s="40">
        <v>22</v>
      </c>
      <c r="C290" s="40">
        <v>5</v>
      </c>
      <c r="F290" s="11" t="s">
        <v>19</v>
      </c>
      <c r="G290" s="21">
        <f>IFERROR(C291/(B291+C291),0)</f>
        <v>0.62962962962962965</v>
      </c>
      <c r="H290" s="21">
        <f>IFERROR(C291/(C290+C291),0)</f>
        <v>0.77272727272727271</v>
      </c>
      <c r="J290" s="26"/>
      <c r="K290" s="23"/>
      <c r="L290" s="40">
        <v>22</v>
      </c>
      <c r="M290" s="40">
        <v>5</v>
      </c>
      <c r="N290" s="4"/>
      <c r="O290" s="27"/>
      <c r="P290" s="15" t="s">
        <v>19</v>
      </c>
      <c r="Q290" s="24">
        <f>IFERROR(M291/(L291+M291),0)</f>
        <v>0.18518518518518517</v>
      </c>
      <c r="R290" s="24">
        <f>IFERROR(M291/(M290+M291),0)</f>
        <v>0.5</v>
      </c>
      <c r="S290" s="4"/>
      <c r="T290" s="6"/>
      <c r="V290" s="40">
        <v>14</v>
      </c>
      <c r="W290" s="40">
        <v>13</v>
      </c>
      <c r="Z290" s="11" t="s">
        <v>19</v>
      </c>
      <c r="AA290" s="21">
        <f>IFERROR(W291/(V291+W291),0)</f>
        <v>0.70370370370370372</v>
      </c>
      <c r="AB290" s="21">
        <f>IFERROR(W291/(W290+W291),0)</f>
        <v>0.59375</v>
      </c>
      <c r="AD290" s="26"/>
    </row>
    <row r="291" spans="1:30" ht="15.75" customHeight="1" x14ac:dyDescent="0.2">
      <c r="B291" s="40">
        <v>10</v>
      </c>
      <c r="C291" s="40">
        <v>17</v>
      </c>
      <c r="E291" s="28" t="s">
        <v>20</v>
      </c>
      <c r="F291" s="21"/>
      <c r="G291" s="21">
        <f t="shared" ref="G291:H291" si="141">AVERAGE(G289:G290)</f>
        <v>0.72222222222222221</v>
      </c>
      <c r="H291" s="21">
        <f t="shared" si="141"/>
        <v>0.73011363636363635</v>
      </c>
      <c r="J291" s="26"/>
      <c r="K291" s="23"/>
      <c r="L291" s="40">
        <v>22</v>
      </c>
      <c r="M291" s="40">
        <v>5</v>
      </c>
      <c r="N291" s="14"/>
      <c r="O291" s="24" t="s">
        <v>20</v>
      </c>
      <c r="P291" s="27"/>
      <c r="Q291" s="24">
        <f t="shared" ref="Q291:R291" si="142">AVERAGE(Q289:Q290)</f>
        <v>0.5</v>
      </c>
      <c r="R291" s="24">
        <f t="shared" si="142"/>
        <v>0.5</v>
      </c>
      <c r="S291" s="4"/>
      <c r="T291" s="6"/>
      <c r="V291" s="40">
        <v>8</v>
      </c>
      <c r="W291" s="40">
        <v>19</v>
      </c>
      <c r="Y291" s="28" t="s">
        <v>20</v>
      </c>
      <c r="Z291" s="21"/>
      <c r="AA291" s="21">
        <f t="shared" ref="AA291:AB291" si="143">AVERAGE(AA289:AA290)</f>
        <v>0.61111111111111116</v>
      </c>
      <c r="AB291" s="21">
        <f t="shared" si="143"/>
        <v>0.61505681818181812</v>
      </c>
      <c r="AD291" s="26"/>
    </row>
    <row r="292" spans="1:30" ht="15.75" customHeight="1" x14ac:dyDescent="0.2">
      <c r="B292" s="1"/>
      <c r="C292" s="1"/>
      <c r="E292" s="4"/>
      <c r="F292" s="4"/>
      <c r="G292" s="4"/>
      <c r="H292" s="4"/>
      <c r="I292" s="4"/>
      <c r="J292" s="26"/>
      <c r="K292" s="4"/>
      <c r="L292" s="1"/>
      <c r="M292" s="1"/>
      <c r="N292" s="4"/>
      <c r="O292" s="4"/>
      <c r="P292" s="4"/>
      <c r="Q292" s="4"/>
      <c r="R292" s="4"/>
      <c r="S292" s="4"/>
      <c r="T292" s="6"/>
      <c r="V292" s="1"/>
      <c r="W292" s="1"/>
      <c r="Y292" s="4"/>
      <c r="Z292" s="4"/>
      <c r="AA292" s="4"/>
      <c r="AB292" s="4"/>
      <c r="AC292" s="4"/>
      <c r="AD292" s="26"/>
    </row>
    <row r="293" spans="1:30" ht="15.75" customHeight="1" x14ac:dyDescent="0.2">
      <c r="A293" s="7" t="s">
        <v>29</v>
      </c>
      <c r="B293" s="1"/>
      <c r="C293" s="1"/>
      <c r="E293" s="4"/>
      <c r="F293" s="4"/>
      <c r="G293" s="4"/>
      <c r="H293" s="4"/>
      <c r="I293" s="4"/>
      <c r="J293" s="26"/>
      <c r="K293" s="7" t="s">
        <v>29</v>
      </c>
      <c r="L293" s="1"/>
      <c r="M293" s="1"/>
      <c r="N293" s="4"/>
      <c r="O293" s="4"/>
      <c r="P293" s="9"/>
      <c r="Q293" s="9"/>
      <c r="R293" s="9"/>
      <c r="S293" s="9"/>
      <c r="T293" s="6"/>
      <c r="U293" s="7" t="s">
        <v>29</v>
      </c>
      <c r="V293" s="1"/>
      <c r="W293" s="1"/>
      <c r="Y293" s="4"/>
      <c r="Z293" s="4"/>
      <c r="AA293" s="4"/>
      <c r="AB293" s="4"/>
      <c r="AC293" s="4"/>
      <c r="AD293" s="26"/>
    </row>
    <row r="294" spans="1:30" ht="15.75" customHeight="1" x14ac:dyDescent="0.2">
      <c r="B294" s="1"/>
      <c r="C294" s="1"/>
      <c r="F294" s="11" t="s">
        <v>13</v>
      </c>
      <c r="G294" s="11" t="s">
        <v>14</v>
      </c>
      <c r="H294" s="11" t="s">
        <v>5</v>
      </c>
      <c r="I294" s="11" t="s">
        <v>6</v>
      </c>
      <c r="J294" s="26"/>
      <c r="K294" s="4"/>
      <c r="L294" s="1"/>
      <c r="M294" s="1"/>
      <c r="N294" s="4"/>
      <c r="O294" s="14"/>
      <c r="P294" s="15" t="s">
        <v>13</v>
      </c>
      <c r="Q294" s="15" t="s">
        <v>14</v>
      </c>
      <c r="R294" s="15" t="s">
        <v>5</v>
      </c>
      <c r="S294" s="15" t="s">
        <v>6</v>
      </c>
      <c r="T294" s="6"/>
      <c r="V294" s="1"/>
      <c r="W294" s="1"/>
      <c r="Z294" s="11" t="s">
        <v>13</v>
      </c>
      <c r="AA294" s="11" t="s">
        <v>14</v>
      </c>
      <c r="AB294" s="11" t="s">
        <v>5</v>
      </c>
      <c r="AC294" s="11" t="s">
        <v>6</v>
      </c>
      <c r="AD294" s="26"/>
    </row>
    <row r="295" spans="1:30" ht="15.75" customHeight="1" x14ac:dyDescent="0.2">
      <c r="B295" s="16" t="s">
        <v>15</v>
      </c>
      <c r="C295" s="16" t="s">
        <v>16</v>
      </c>
      <c r="F295" s="18" t="s">
        <v>17</v>
      </c>
      <c r="G295" s="21">
        <f>IFERROR(B296/(B296+C296),0)</f>
        <v>0.85185185185185186</v>
      </c>
      <c r="H295" s="21">
        <f>IFERROR(B296/(B296+B297),0)</f>
        <v>0.54761904761904767</v>
      </c>
      <c r="I295" s="21">
        <f>(B296+C297)/(B296+C296+B297+C297)</f>
        <v>0.57407407407407407</v>
      </c>
      <c r="J295" s="26"/>
      <c r="K295" s="23"/>
      <c r="L295" s="16" t="s">
        <v>15</v>
      </c>
      <c r="M295" s="16" t="s">
        <v>16</v>
      </c>
      <c r="N295" s="4"/>
      <c r="O295" s="14"/>
      <c r="P295" s="15" t="s">
        <v>17</v>
      </c>
      <c r="Q295" s="24">
        <f>IFERROR(L296/(L296+M296),0)</f>
        <v>0.96296296296296291</v>
      </c>
      <c r="R295" s="24">
        <f>IFERROR(L296/(L296+L297),0)</f>
        <v>0.56521739130434778</v>
      </c>
      <c r="S295" s="15">
        <f>(L296+M297)/(L296+M296+L297+M297)</f>
        <v>0.61111111111111116</v>
      </c>
      <c r="T295" s="6"/>
      <c r="V295" s="16" t="s">
        <v>15</v>
      </c>
      <c r="W295" s="16" t="s">
        <v>16</v>
      </c>
      <c r="Z295" s="18" t="s">
        <v>17</v>
      </c>
      <c r="AA295" s="21">
        <f>IFERROR(V296/(V296+W296),0)</f>
        <v>0.92592592592592593</v>
      </c>
      <c r="AB295" s="21">
        <f>IFERROR(V296/(V296+V297),0)</f>
        <v>0.625</v>
      </c>
      <c r="AC295" s="21">
        <f>(V296+W297)/(V296+W296+V297+W297)</f>
        <v>0.68518518518518523</v>
      </c>
      <c r="AD295" s="26"/>
    </row>
    <row r="296" spans="1:30" ht="15.75" customHeight="1" x14ac:dyDescent="0.2">
      <c r="B296" s="40">
        <v>23</v>
      </c>
      <c r="C296" s="40">
        <v>4</v>
      </c>
      <c r="F296" s="11" t="s">
        <v>19</v>
      </c>
      <c r="G296" s="21">
        <f>IFERROR(C297/(B297+C297),0)</f>
        <v>0.29629629629629628</v>
      </c>
      <c r="H296" s="21">
        <f>IFERROR(C297/(C296+C297),0)</f>
        <v>0.66666666666666663</v>
      </c>
      <c r="J296" s="6"/>
      <c r="K296" s="23"/>
      <c r="L296" s="40">
        <v>26</v>
      </c>
      <c r="M296" s="40">
        <v>1</v>
      </c>
      <c r="N296" s="4"/>
      <c r="O296" s="27"/>
      <c r="P296" s="15" t="s">
        <v>19</v>
      </c>
      <c r="Q296" s="24">
        <f>IFERROR(M297/(L297+M297),0)</f>
        <v>0.25925925925925924</v>
      </c>
      <c r="R296" s="24">
        <f>IFERROR(M297/(M296+M297),0)</f>
        <v>0.875</v>
      </c>
      <c r="S296" s="4"/>
      <c r="T296" s="6"/>
      <c r="V296" s="40">
        <v>25</v>
      </c>
      <c r="W296" s="40">
        <v>2</v>
      </c>
      <c r="Z296" s="11" t="s">
        <v>19</v>
      </c>
      <c r="AA296" s="21">
        <f>IFERROR(W297/(V297+W297),0)</f>
        <v>0.44444444444444442</v>
      </c>
      <c r="AB296" s="21">
        <f>IFERROR(W297/(W296+W297),0)</f>
        <v>0.8571428571428571</v>
      </c>
      <c r="AD296" s="6"/>
    </row>
    <row r="297" spans="1:30" ht="15.75" customHeight="1" x14ac:dyDescent="0.2">
      <c r="B297" s="40">
        <v>19</v>
      </c>
      <c r="C297" s="40">
        <v>8</v>
      </c>
      <c r="E297" s="28" t="s">
        <v>20</v>
      </c>
      <c r="F297" s="21"/>
      <c r="G297" s="21">
        <f t="shared" ref="G297:H297" si="144">AVERAGE(G295:G296)</f>
        <v>0.57407407407407407</v>
      </c>
      <c r="H297" s="21">
        <f t="shared" si="144"/>
        <v>0.60714285714285721</v>
      </c>
      <c r="J297" s="6"/>
      <c r="K297" s="23"/>
      <c r="L297" s="40">
        <v>20</v>
      </c>
      <c r="M297" s="40">
        <v>7</v>
      </c>
      <c r="N297" s="14"/>
      <c r="O297" s="24" t="s">
        <v>20</v>
      </c>
      <c r="P297" s="27"/>
      <c r="Q297" s="24">
        <f t="shared" ref="Q297:R297" si="145">AVERAGE(Q295:Q296)</f>
        <v>0.61111111111111105</v>
      </c>
      <c r="R297" s="24">
        <f t="shared" si="145"/>
        <v>0.72010869565217384</v>
      </c>
      <c r="S297" s="4"/>
      <c r="T297" s="6"/>
      <c r="V297" s="40">
        <v>15</v>
      </c>
      <c r="W297" s="40">
        <v>12</v>
      </c>
      <c r="Y297" s="28" t="s">
        <v>20</v>
      </c>
      <c r="Z297" s="21"/>
      <c r="AA297" s="21">
        <f t="shared" ref="AA297:AB297" si="146">AVERAGE(AA295:AA296)</f>
        <v>0.68518518518518512</v>
      </c>
      <c r="AB297" s="21">
        <f t="shared" si="146"/>
        <v>0.7410714285714286</v>
      </c>
      <c r="AD297" s="6"/>
    </row>
    <row r="298" spans="1:30" ht="15.75" customHeight="1" x14ac:dyDescent="0.2">
      <c r="J298" s="6"/>
      <c r="K298" s="20"/>
      <c r="L298" s="20"/>
      <c r="M298" s="20"/>
      <c r="N298" s="20"/>
      <c r="O298" s="20"/>
      <c r="P298" s="20"/>
      <c r="Q298" s="20"/>
      <c r="R298" s="20"/>
      <c r="S298" s="20"/>
      <c r="T298" s="22"/>
      <c r="AD298" s="6"/>
    </row>
    <row r="299" spans="1:30" ht="15.75" customHeight="1" x14ac:dyDescent="0.25">
      <c r="A299" s="45" t="s">
        <v>30</v>
      </c>
      <c r="B299" s="44"/>
      <c r="C299" s="44"/>
      <c r="D299" s="44"/>
      <c r="E299" s="44"/>
      <c r="F299" s="44"/>
      <c r="G299" s="44"/>
      <c r="H299" s="44"/>
      <c r="I299" s="44"/>
      <c r="J299" s="46"/>
      <c r="K299" s="47" t="s">
        <v>30</v>
      </c>
      <c r="L299" s="48"/>
      <c r="M299" s="48"/>
      <c r="N299" s="48"/>
      <c r="O299" s="48"/>
      <c r="P299" s="48"/>
      <c r="Q299" s="48"/>
      <c r="R299" s="48"/>
      <c r="S299" s="48"/>
      <c r="T299" s="49"/>
      <c r="U299" s="45" t="s">
        <v>30</v>
      </c>
      <c r="V299" s="44"/>
      <c r="W299" s="44"/>
      <c r="X299" s="44"/>
      <c r="Y299" s="44"/>
      <c r="Z299" s="44"/>
      <c r="AA299" s="44"/>
      <c r="AB299" s="44"/>
      <c r="AC299" s="44"/>
      <c r="AD299" s="46"/>
    </row>
    <row r="300" spans="1:30" ht="15.75" customHeight="1" x14ac:dyDescent="0.2">
      <c r="J300" s="6"/>
      <c r="T300" s="6"/>
      <c r="U300" s="4"/>
      <c r="V300" s="4"/>
      <c r="W300" s="4"/>
      <c r="X300" s="4"/>
      <c r="Y300" s="4"/>
      <c r="Z300" s="9"/>
      <c r="AA300" s="9"/>
      <c r="AB300" s="9"/>
      <c r="AC300" s="9"/>
      <c r="AD300" s="6"/>
    </row>
    <row r="301" spans="1:30" ht="15.75" customHeight="1" x14ac:dyDescent="0.2">
      <c r="E301" s="30"/>
      <c r="F301" s="31" t="s">
        <v>13</v>
      </c>
      <c r="G301" s="32" t="s">
        <v>14</v>
      </c>
      <c r="H301" s="32" t="s">
        <v>5</v>
      </c>
      <c r="I301" s="32" t="s">
        <v>6</v>
      </c>
      <c r="J301" s="6"/>
      <c r="O301" s="30"/>
      <c r="P301" s="31" t="s">
        <v>13</v>
      </c>
      <c r="Q301" s="32" t="s">
        <v>14</v>
      </c>
      <c r="R301" s="32" t="s">
        <v>5</v>
      </c>
      <c r="S301" s="32" t="s">
        <v>6</v>
      </c>
      <c r="T301" s="6"/>
      <c r="U301" s="4"/>
      <c r="V301" s="4"/>
      <c r="W301" s="4"/>
      <c r="X301" s="4"/>
      <c r="Y301" s="30"/>
      <c r="Z301" s="31" t="s">
        <v>13</v>
      </c>
      <c r="AA301" s="32" t="s">
        <v>14</v>
      </c>
      <c r="AB301" s="32" t="s">
        <v>5</v>
      </c>
      <c r="AC301" s="32" t="s">
        <v>6</v>
      </c>
      <c r="AD301" s="6"/>
    </row>
    <row r="302" spans="1:30" ht="15.75" customHeight="1" x14ac:dyDescent="0.2">
      <c r="E302" s="30"/>
      <c r="F302" s="34" t="s">
        <v>17</v>
      </c>
      <c r="G302" s="35">
        <f t="shared" ref="G302:H302" si="147">AVERAGE(G241,G247,G253,G259,G265,G271,G277,G283,G289,G295)</f>
        <v>0.68148148148148158</v>
      </c>
      <c r="H302" s="35">
        <f t="shared" si="147"/>
        <v>0.62104372257447593</v>
      </c>
      <c r="I302" s="36">
        <f>AVERAGE(I295,I289,I283,I277,I271,I265,I259,I253,I247,I241)</f>
        <v>0.61481481481481493</v>
      </c>
      <c r="J302" s="6"/>
      <c r="O302" s="30"/>
      <c r="P302" s="34" t="s">
        <v>17</v>
      </c>
      <c r="Q302" s="35">
        <f t="shared" ref="Q302:S302" si="148">AVERAGE(Q295,Q289,Q283,Q277,Q271,Q265,Q259,Q253,Q247,Q241)</f>
        <v>0.75555555555555565</v>
      </c>
      <c r="R302" s="35">
        <f t="shared" si="148"/>
        <v>0.60545869032651378</v>
      </c>
      <c r="S302" s="36">
        <f t="shared" si="148"/>
        <v>0.60925925925925939</v>
      </c>
      <c r="T302" s="6"/>
      <c r="U302" s="4"/>
      <c r="V302" s="4"/>
      <c r="W302" s="4"/>
      <c r="X302" s="4"/>
      <c r="Y302" s="30"/>
      <c r="Z302" s="34" t="s">
        <v>17</v>
      </c>
      <c r="AA302" s="35">
        <f t="shared" ref="AA302:AC302" si="149">AVERAGE(AA295,AA289,AA283,AA277,AA271,AA265,AA259,AA253,AA247,AA241)</f>
        <v>0.71851851851851856</v>
      </c>
      <c r="AB302" s="35">
        <f t="shared" si="149"/>
        <v>0.61731044567227866</v>
      </c>
      <c r="AC302" s="36">
        <f t="shared" si="149"/>
        <v>0.61851851851851847</v>
      </c>
      <c r="AD302" s="6"/>
    </row>
    <row r="303" spans="1:30" ht="15.75" customHeight="1" x14ac:dyDescent="0.2">
      <c r="E303" s="30"/>
      <c r="F303" s="38" t="s">
        <v>19</v>
      </c>
      <c r="G303" s="36">
        <f t="shared" ref="G303:H303" si="150">AVERAGE(G242,G248,G254,G260,G266,G272,G278,G284,G290,G296)</f>
        <v>0.54814814814814805</v>
      </c>
      <c r="H303" s="36">
        <f t="shared" si="150"/>
        <v>0.63371943397279984</v>
      </c>
      <c r="I303" s="30"/>
      <c r="J303" s="6"/>
      <c r="O303" s="30"/>
      <c r="P303" s="38" t="s">
        <v>19</v>
      </c>
      <c r="Q303" s="35">
        <f>AVERAGE(Q296,Q290,Q284,Q278,Q272,Q266,Q260,Q254,Q248,Q242)</f>
        <v>0.46296296296296297</v>
      </c>
      <c r="R303" s="35">
        <f t="shared" ref="Q303:R303" si="151">AVERAGE(R296,R290,R284,R278,R272,R266,R260,R254,R248,R242)</f>
        <v>0.71765967154586074</v>
      </c>
      <c r="S303" s="30"/>
      <c r="T303" s="6"/>
      <c r="U303" s="4"/>
      <c r="V303" s="4"/>
      <c r="W303" s="4"/>
      <c r="X303" s="4"/>
      <c r="Y303" s="30"/>
      <c r="Z303" s="38" t="s">
        <v>19</v>
      </c>
      <c r="AA303" s="35">
        <f t="shared" ref="AA303:AB303" si="152">AVERAGE(AA296,AA290,AA284,AA278,AA272,AA266,AA260,AA254,AA248,AA242)</f>
        <v>0.51851851851851849</v>
      </c>
      <c r="AB303" s="35">
        <f t="shared" si="152"/>
        <v>0.74768023277891704</v>
      </c>
      <c r="AC303" s="30"/>
      <c r="AD303" s="6"/>
    </row>
    <row r="304" spans="1:30" ht="15.75" customHeight="1" x14ac:dyDescent="0.2">
      <c r="E304" s="39" t="s">
        <v>20</v>
      </c>
      <c r="F304" s="36"/>
      <c r="G304" s="36">
        <f t="shared" ref="G304:H304" si="153">AVERAGE(G302:G303)</f>
        <v>0.61481481481481481</v>
      </c>
      <c r="H304" s="36">
        <f t="shared" si="153"/>
        <v>0.62738157827363783</v>
      </c>
      <c r="I304" s="30"/>
      <c r="J304" s="6"/>
      <c r="O304" s="39" t="s">
        <v>20</v>
      </c>
      <c r="P304" s="36"/>
      <c r="Q304" s="36">
        <f>AVERAGE(Q302:Q303)</f>
        <v>0.60925925925925928</v>
      </c>
      <c r="R304" s="36">
        <f t="shared" ref="Q304:R304" si="154">AVERAGE(R302:R303)</f>
        <v>0.66155918093618726</v>
      </c>
      <c r="S304" s="30"/>
      <c r="T304" s="6"/>
      <c r="U304" s="4"/>
      <c r="V304" s="4"/>
      <c r="W304" s="4"/>
      <c r="X304" s="14"/>
      <c r="Y304" s="39" t="s">
        <v>20</v>
      </c>
      <c r="Z304" s="36"/>
      <c r="AA304" s="36">
        <f t="shared" ref="AA304:AB304" si="155">AVERAGE(AA302:AA303)</f>
        <v>0.61851851851851847</v>
      </c>
      <c r="AB304" s="36">
        <f t="shared" si="155"/>
        <v>0.68249533922559791</v>
      </c>
      <c r="AC304" s="30"/>
      <c r="AD304" s="6"/>
    </row>
    <row r="305" spans="1:30" ht="15.75" customHeight="1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2"/>
      <c r="K305" s="20"/>
      <c r="L305" s="20"/>
      <c r="M305" s="20"/>
      <c r="N305" s="20"/>
      <c r="O305" s="20"/>
      <c r="P305" s="20"/>
      <c r="Q305" s="20"/>
      <c r="R305" s="20"/>
      <c r="S305" s="20"/>
      <c r="T305" s="22"/>
      <c r="U305" s="20"/>
      <c r="V305" s="20"/>
      <c r="W305" s="20"/>
      <c r="X305" s="20"/>
      <c r="Y305" s="20"/>
      <c r="Z305" s="20"/>
      <c r="AA305" s="20"/>
      <c r="AB305" s="20"/>
      <c r="AC305" s="20"/>
      <c r="AD305" s="22"/>
    </row>
    <row r="306" spans="1:30" ht="15.75" customHeight="1" x14ac:dyDescent="0.2"/>
    <row r="307" spans="1:30" ht="15.75" customHeight="1" x14ac:dyDescent="0.2"/>
    <row r="308" spans="1:30" ht="15.75" customHeight="1" x14ac:dyDescent="0.2"/>
    <row r="309" spans="1:30" ht="15.75" customHeight="1" x14ac:dyDescent="0.2"/>
    <row r="310" spans="1:30" ht="15.75" customHeight="1" x14ac:dyDescent="0.2"/>
    <row r="311" spans="1:30" ht="15.75" customHeight="1" x14ac:dyDescent="0.2"/>
    <row r="312" spans="1:30" ht="15.75" customHeight="1" x14ac:dyDescent="0.2"/>
    <row r="313" spans="1:30" ht="15.75" customHeight="1" x14ac:dyDescent="0.2"/>
    <row r="314" spans="1:30" ht="15.75" customHeight="1" x14ac:dyDescent="0.2"/>
    <row r="315" spans="1:30" ht="15.75" customHeight="1" x14ac:dyDescent="0.2"/>
    <row r="316" spans="1:30" ht="15.75" customHeight="1" x14ac:dyDescent="0.2"/>
    <row r="317" spans="1:30" ht="15.75" customHeight="1" x14ac:dyDescent="0.2"/>
    <row r="318" spans="1:30" ht="15.75" customHeight="1" x14ac:dyDescent="0.2"/>
    <row r="319" spans="1:30" ht="15.75" customHeight="1" x14ac:dyDescent="0.2"/>
    <row r="320" spans="1:3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6">
    <mergeCell ref="D162:U162"/>
    <mergeCell ref="L237:Q237"/>
    <mergeCell ref="V237:AA237"/>
    <mergeCell ref="A299:J299"/>
    <mergeCell ref="K299:T299"/>
    <mergeCell ref="U299:AD299"/>
    <mergeCell ref="B165:G165"/>
    <mergeCell ref="L165:Q165"/>
    <mergeCell ref="V165:AA165"/>
    <mergeCell ref="A227:J227"/>
    <mergeCell ref="K227:T227"/>
    <mergeCell ref="U227:AD227"/>
    <mergeCell ref="B237:G237"/>
    <mergeCell ref="B84:G84"/>
    <mergeCell ref="L84:Q84"/>
    <mergeCell ref="V84:AA84"/>
    <mergeCell ref="A146:J146"/>
    <mergeCell ref="K146:T146"/>
    <mergeCell ref="U146:AD146"/>
    <mergeCell ref="D8:U8"/>
    <mergeCell ref="B10:G10"/>
    <mergeCell ref="L10:Q10"/>
    <mergeCell ref="V10:AA10"/>
    <mergeCell ref="A72:J72"/>
    <mergeCell ref="K72:T72"/>
    <mergeCell ref="U72:AD7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V1000"/>
  <sheetViews>
    <sheetView zoomScale="80" zoomScaleNormal="80" workbookViewId="0">
      <selection activeCell="U7" sqref="U7"/>
    </sheetView>
  </sheetViews>
  <sheetFormatPr baseColWidth="10" defaultColWidth="11.28515625" defaultRowHeight="15" customHeight="1" x14ac:dyDescent="0.2"/>
  <cols>
    <col min="1" max="9" width="8.28515625" customWidth="1"/>
    <col min="10" max="10" width="11.7109375" customWidth="1"/>
    <col min="11" max="11" width="11.85546875" customWidth="1"/>
    <col min="12" max="13" width="8.28515625" customWidth="1"/>
    <col min="14" max="14" width="8.42578125" customWidth="1"/>
    <col min="15" max="15" width="12.85546875" customWidth="1"/>
    <col min="16" max="20" width="8.28515625" customWidth="1"/>
    <col min="21" max="21" width="12.7109375" customWidth="1"/>
    <col min="22" max="22" width="13.42578125" customWidth="1"/>
    <col min="23" max="26" width="8.28515625" customWidth="1"/>
  </cols>
  <sheetData>
    <row r="1" spans="2:21" ht="15.75" customHeight="1" x14ac:dyDescent="0.2"/>
    <row r="2" spans="2:21" ht="15.75" customHeight="1" x14ac:dyDescent="0.2">
      <c r="C2" s="50" t="s">
        <v>0</v>
      </c>
      <c r="D2" s="42"/>
      <c r="E2" s="42"/>
      <c r="F2" s="42"/>
      <c r="G2" s="42"/>
      <c r="H2" s="42"/>
      <c r="O2" s="50" t="s">
        <v>1</v>
      </c>
      <c r="P2" s="42"/>
      <c r="Q2" s="42"/>
      <c r="R2" s="42"/>
      <c r="S2" s="42"/>
      <c r="T2" s="42"/>
    </row>
    <row r="3" spans="2:21" ht="15.75" customHeight="1" x14ac:dyDescent="0.2"/>
    <row r="4" spans="2:21" ht="15.75" customHeight="1" x14ac:dyDescent="0.2">
      <c r="B4" s="51" t="s">
        <v>2</v>
      </c>
      <c r="C4" s="44"/>
      <c r="D4" s="44"/>
      <c r="E4" s="44"/>
      <c r="F4" s="2"/>
      <c r="G4" s="2"/>
      <c r="H4" s="2" t="s">
        <v>4</v>
      </c>
      <c r="I4" s="2" t="s">
        <v>5</v>
      </c>
      <c r="J4" s="3" t="s">
        <v>6</v>
      </c>
      <c r="K4" s="4"/>
      <c r="L4" s="4"/>
      <c r="M4" s="51" t="s">
        <v>2</v>
      </c>
      <c r="N4" s="44"/>
      <c r="O4" s="44"/>
      <c r="P4" s="44"/>
      <c r="Q4" s="2"/>
      <c r="R4" s="2"/>
      <c r="S4" s="2" t="s">
        <v>4</v>
      </c>
      <c r="T4" s="2" t="s">
        <v>5</v>
      </c>
      <c r="U4" s="3" t="s">
        <v>6</v>
      </c>
    </row>
    <row r="5" spans="2:21" ht="15.75" customHeight="1" x14ac:dyDescent="0.2">
      <c r="B5" s="5"/>
      <c r="J5" s="6"/>
      <c r="M5" s="5"/>
      <c r="U5" s="6"/>
    </row>
    <row r="6" spans="2:21" ht="15.75" customHeight="1" x14ac:dyDescent="0.2">
      <c r="B6" s="5"/>
      <c r="F6" s="8">
        <v>25</v>
      </c>
      <c r="G6" s="8">
        <v>0.3</v>
      </c>
      <c r="H6" s="8">
        <f>Training!G151</f>
        <v>0.63780487804878039</v>
      </c>
      <c r="I6" s="8">
        <f>Training!H151</f>
        <v>0.64091147684806671</v>
      </c>
      <c r="J6" s="6">
        <f>Training!I149</f>
        <v>0.6378048780487805</v>
      </c>
      <c r="M6" s="5"/>
      <c r="Q6" s="8">
        <v>25</v>
      </c>
      <c r="R6" s="8">
        <v>0.3</v>
      </c>
      <c r="S6" s="52">
        <f>Test!G151</f>
        <v>0.6148148148148147</v>
      </c>
      <c r="T6" s="52">
        <f>Test!H151</f>
        <v>0.6068703174665484</v>
      </c>
      <c r="U6" s="53">
        <f>Test!I149</f>
        <v>0.61481481481481481</v>
      </c>
    </row>
    <row r="7" spans="2:21" ht="15.75" customHeight="1" x14ac:dyDescent="0.2">
      <c r="B7" s="5"/>
      <c r="G7" s="8">
        <v>0.45</v>
      </c>
      <c r="H7" s="8">
        <f>Training!Q151</f>
        <v>0.6426829268292682</v>
      </c>
      <c r="I7" s="8">
        <f>Training!R151</f>
        <v>0.64733091047726798</v>
      </c>
      <c r="J7" s="6">
        <f>Training!S149</f>
        <v>0.64268292682926831</v>
      </c>
      <c r="M7" s="5"/>
      <c r="R7" s="8">
        <v>0.45</v>
      </c>
      <c r="S7" s="52">
        <f>Test!Q151</f>
        <v>0.62037037037037046</v>
      </c>
      <c r="T7" s="52">
        <f>Test!R151</f>
        <v>0.6362304406120195</v>
      </c>
      <c r="U7" s="53">
        <f>Test!S149</f>
        <v>0.62037037037037046</v>
      </c>
    </row>
    <row r="8" spans="2:21" ht="15.75" customHeight="1" x14ac:dyDescent="0.2">
      <c r="B8" s="5"/>
      <c r="G8" s="8">
        <v>0.6</v>
      </c>
      <c r="H8" s="8">
        <f>Training!AA151</f>
        <v>0.65243902439024382</v>
      </c>
      <c r="I8" s="8">
        <f>Training!AB151</f>
        <v>0.65551183066731222</v>
      </c>
      <c r="J8" s="6">
        <f>Training!AC149</f>
        <v>0.65243902439024393</v>
      </c>
      <c r="M8" s="5"/>
      <c r="R8" s="8">
        <v>0.6</v>
      </c>
      <c r="S8" s="52">
        <f>Test!AA151</f>
        <v>0.61296296296296293</v>
      </c>
      <c r="T8" s="52">
        <f>Test!AB151</f>
        <v>0.70254736984355315</v>
      </c>
      <c r="U8" s="53">
        <f>Test!AC149</f>
        <v>0.61296296296296293</v>
      </c>
    </row>
    <row r="9" spans="2:21" ht="15.75" customHeight="1" x14ac:dyDescent="0.2">
      <c r="B9" s="5"/>
      <c r="J9" s="6"/>
      <c r="M9" s="5"/>
      <c r="S9" s="54"/>
      <c r="T9" s="54"/>
      <c r="U9" s="53"/>
    </row>
    <row r="10" spans="2:21" ht="15.75" customHeight="1" x14ac:dyDescent="0.2">
      <c r="B10" s="5"/>
      <c r="F10" s="8">
        <v>30</v>
      </c>
      <c r="G10" s="8">
        <v>0.3</v>
      </c>
      <c r="H10" s="8">
        <f>Training!G77</f>
        <v>0.63780487804878039</v>
      </c>
      <c r="I10" s="8">
        <f>Training!H77</f>
        <v>0.64238363031615753</v>
      </c>
      <c r="J10" s="6">
        <f>Training!I75</f>
        <v>0.6378048780487805</v>
      </c>
      <c r="M10" s="5"/>
      <c r="Q10" s="8">
        <v>30</v>
      </c>
      <c r="R10" s="8">
        <v>0.3</v>
      </c>
      <c r="S10" s="52">
        <f>Test!G77</f>
        <v>0.63703703703703707</v>
      </c>
      <c r="T10" s="52">
        <f>Test!H77</f>
        <v>0.66079846283579124</v>
      </c>
      <c r="U10" s="53">
        <f>Test!I75</f>
        <v>0.63703703703703707</v>
      </c>
    </row>
    <row r="11" spans="2:21" ht="15.75" customHeight="1" x14ac:dyDescent="0.2">
      <c r="B11" s="5"/>
      <c r="G11" s="8">
        <v>0.45</v>
      </c>
      <c r="H11" s="8">
        <f>Training!Q77</f>
        <v>0.64024390243902429</v>
      </c>
      <c r="I11" s="8">
        <f>Training!R77</f>
        <v>0.64156287800714806</v>
      </c>
      <c r="J11" s="6">
        <f>Training!S75</f>
        <v>0.6402439024390244</v>
      </c>
      <c r="M11" s="5"/>
      <c r="R11" s="8">
        <v>0.45</v>
      </c>
      <c r="S11" s="52">
        <f>Test!Q77</f>
        <v>0.61296296296296293</v>
      </c>
      <c r="T11" s="52">
        <f>Test!R77</f>
        <v>0.68382169830835382</v>
      </c>
      <c r="U11" s="53">
        <f>Test!S75</f>
        <v>0.61296296296296293</v>
      </c>
    </row>
    <row r="12" spans="2:21" ht="15.75" customHeight="1" x14ac:dyDescent="0.2">
      <c r="B12" s="5"/>
      <c r="F12" s="4"/>
      <c r="G12" s="4">
        <v>0.6</v>
      </c>
      <c r="H12" s="8">
        <f>Training!AA77</f>
        <v>0.63658536585365844</v>
      </c>
      <c r="I12" s="8">
        <f>Training!AB77</f>
        <v>0.64112768862128533</v>
      </c>
      <c r="J12" s="6">
        <f>Training!AC75</f>
        <v>0.63658536585365844</v>
      </c>
      <c r="M12" s="5"/>
      <c r="Q12" s="4"/>
      <c r="R12" s="4">
        <v>0.6</v>
      </c>
      <c r="S12" s="52">
        <f>Test!AA77</f>
        <v>0.57592592592592584</v>
      </c>
      <c r="T12" s="52">
        <f>Test!AB77</f>
        <v>0.58405165598424102</v>
      </c>
      <c r="U12" s="53">
        <f>Test!AC75</f>
        <v>0.57592592592592595</v>
      </c>
    </row>
    <row r="13" spans="2:21" ht="15.75" customHeight="1" x14ac:dyDescent="0.2">
      <c r="B13" s="5"/>
      <c r="J13" s="6"/>
      <c r="M13" s="5"/>
      <c r="U13" s="6"/>
    </row>
    <row r="14" spans="2:21" ht="15.75" customHeight="1" x14ac:dyDescent="0.2">
      <c r="B14" s="19"/>
      <c r="C14" s="20"/>
      <c r="D14" s="20"/>
      <c r="E14" s="20"/>
      <c r="F14" s="20"/>
      <c r="G14" s="20"/>
      <c r="H14" s="20"/>
      <c r="I14" s="20"/>
      <c r="J14" s="22"/>
      <c r="M14" s="19"/>
      <c r="N14" s="20"/>
      <c r="O14" s="20"/>
      <c r="P14" s="20"/>
      <c r="Q14" s="20"/>
      <c r="R14" s="20"/>
      <c r="S14" s="20"/>
      <c r="T14" s="20"/>
      <c r="U14" s="22"/>
    </row>
    <row r="15" spans="2:21" ht="15.75" customHeight="1" x14ac:dyDescent="0.2"/>
    <row r="16" spans="2:21" ht="15.75" customHeight="1" x14ac:dyDescent="0.2"/>
    <row r="17" spans="2:22" ht="15.75" customHeight="1" x14ac:dyDescent="0.2">
      <c r="C17" s="50" t="s">
        <v>0</v>
      </c>
      <c r="D17" s="42"/>
      <c r="E17" s="42"/>
      <c r="F17" s="42"/>
      <c r="G17" s="42"/>
      <c r="H17" s="42"/>
      <c r="O17" s="50" t="s">
        <v>1</v>
      </c>
      <c r="P17" s="42"/>
      <c r="Q17" s="42"/>
      <c r="R17" s="42"/>
      <c r="S17" s="42"/>
      <c r="T17" s="42"/>
    </row>
    <row r="18" spans="2:22" ht="15.75" customHeight="1" x14ac:dyDescent="0.2"/>
    <row r="19" spans="2:22" ht="15.75" customHeight="1" x14ac:dyDescent="0.2">
      <c r="B19" s="51" t="s">
        <v>18</v>
      </c>
      <c r="C19" s="44"/>
      <c r="D19" s="44"/>
      <c r="E19" s="44"/>
      <c r="F19" s="2"/>
      <c r="G19" s="2"/>
      <c r="H19" s="2" t="s">
        <v>4</v>
      </c>
      <c r="I19" s="2" t="s">
        <v>5</v>
      </c>
      <c r="J19" s="3" t="s">
        <v>6</v>
      </c>
      <c r="K19" s="4"/>
      <c r="L19" s="4"/>
      <c r="M19" s="51" t="s">
        <v>18</v>
      </c>
      <c r="N19" s="44"/>
      <c r="O19" s="44"/>
      <c r="P19" s="44"/>
      <c r="Q19" s="2"/>
      <c r="R19" s="2"/>
      <c r="S19" s="2" t="s">
        <v>4</v>
      </c>
      <c r="T19" s="2" t="s">
        <v>5</v>
      </c>
      <c r="U19" s="3" t="s">
        <v>6</v>
      </c>
    </row>
    <row r="20" spans="2:22" ht="15.75" customHeight="1" x14ac:dyDescent="0.2">
      <c r="B20" s="5"/>
      <c r="J20" s="6"/>
      <c r="M20" s="5"/>
      <c r="U20" s="6"/>
    </row>
    <row r="21" spans="2:22" ht="15.75" customHeight="1" x14ac:dyDescent="0.2">
      <c r="B21" s="5"/>
      <c r="F21" s="8">
        <v>25</v>
      </c>
      <c r="G21" s="8">
        <v>0.3</v>
      </c>
      <c r="H21" s="8">
        <f>Training!G317</f>
        <v>0.66707317073170724</v>
      </c>
      <c r="I21" s="8">
        <f>Training!H317</f>
        <v>0.66831650478980675</v>
      </c>
      <c r="J21" s="6">
        <f>Training!I315</f>
        <v>0.66707317073170735</v>
      </c>
      <c r="K21" s="8"/>
      <c r="M21" s="5"/>
      <c r="Q21" s="8">
        <v>25</v>
      </c>
      <c r="R21" s="8">
        <v>0.3</v>
      </c>
      <c r="S21" s="52">
        <f>Test!G304</f>
        <v>0.61481481481481481</v>
      </c>
      <c r="T21" s="52">
        <f>Test!H304</f>
        <v>0.62738157827363783</v>
      </c>
      <c r="U21" s="53">
        <f>Test!I302</f>
        <v>0.61481481481481493</v>
      </c>
      <c r="V21" s="8"/>
    </row>
    <row r="22" spans="2:22" ht="15.75" customHeight="1" x14ac:dyDescent="0.2">
      <c r="B22" s="5"/>
      <c r="G22" s="8">
        <v>0.45</v>
      </c>
      <c r="H22" s="8">
        <f>Training!Q317</f>
        <v>0.64146341463414625</v>
      </c>
      <c r="I22" s="8">
        <f>Training!R317</f>
        <v>0.64405448325261849</v>
      </c>
      <c r="J22" s="6">
        <f>Training!S315</f>
        <v>0.64146341463414625</v>
      </c>
      <c r="K22" s="8"/>
      <c r="M22" s="5"/>
      <c r="R22" s="8">
        <v>0.45</v>
      </c>
      <c r="S22" s="52">
        <f>Test!Q304</f>
        <v>0.60925925925925928</v>
      </c>
      <c r="T22" s="52">
        <f>Test!R304</f>
        <v>0.66155918093618726</v>
      </c>
      <c r="U22" s="53">
        <f>Test!S302</f>
        <v>0.60925925925925939</v>
      </c>
      <c r="V22" s="8"/>
    </row>
    <row r="23" spans="2:22" ht="15.75" customHeight="1" x14ac:dyDescent="0.2">
      <c r="B23" s="5"/>
      <c r="G23" s="8">
        <v>0.6</v>
      </c>
      <c r="H23" s="8">
        <f>Training!AA317</f>
        <v>0.63536585365853648</v>
      </c>
      <c r="I23" s="8">
        <f>Training!AB317</f>
        <v>0.64283316072237418</v>
      </c>
      <c r="J23" s="6">
        <f>Training!AC315</f>
        <v>0.63536585365853671</v>
      </c>
      <c r="K23" s="8"/>
      <c r="M23" s="5"/>
      <c r="R23" s="8">
        <v>0.6</v>
      </c>
      <c r="S23" s="52">
        <f>Test!AA304</f>
        <v>0.61851851851851847</v>
      </c>
      <c r="T23" s="52">
        <f>Test!AB304</f>
        <v>0.68249533922559791</v>
      </c>
      <c r="U23" s="53">
        <f>Test!AC302</f>
        <v>0.61851851851851847</v>
      </c>
      <c r="V23" s="8"/>
    </row>
    <row r="24" spans="2:22" ht="15.75" customHeight="1" x14ac:dyDescent="0.2">
      <c r="B24" s="5"/>
      <c r="J24" s="6"/>
      <c r="K24" s="8"/>
      <c r="M24" s="5"/>
      <c r="S24" s="54"/>
      <c r="T24" s="54"/>
      <c r="U24" s="53"/>
      <c r="V24" s="8"/>
    </row>
    <row r="25" spans="2:22" ht="15.75" customHeight="1" x14ac:dyDescent="0.2">
      <c r="B25" s="5"/>
      <c r="F25" s="8">
        <v>30</v>
      </c>
      <c r="G25" s="8">
        <v>0.3</v>
      </c>
      <c r="H25" s="8">
        <f>Training!G245</f>
        <v>0.65121951219512186</v>
      </c>
      <c r="I25" s="8">
        <f>Training!H245</f>
        <v>0.65378368675888499</v>
      </c>
      <c r="J25" s="6">
        <f>Training!I243</f>
        <v>0.65121951219512197</v>
      </c>
      <c r="M25" s="5"/>
      <c r="Q25" s="8">
        <v>30</v>
      </c>
      <c r="R25" s="8">
        <v>0.3</v>
      </c>
      <c r="S25" s="52">
        <f>Test!G232</f>
        <v>0.59259259259259245</v>
      </c>
      <c r="T25" s="52">
        <f>Test!H232</f>
        <v>0.62518115437423993</v>
      </c>
      <c r="U25" s="53">
        <f>Test!I230</f>
        <v>0.59259259259259267</v>
      </c>
    </row>
    <row r="26" spans="2:22" ht="15.75" customHeight="1" x14ac:dyDescent="0.2">
      <c r="B26" s="5"/>
      <c r="G26" s="8">
        <v>0.45</v>
      </c>
      <c r="H26" s="8">
        <f>Training!Q245</f>
        <v>0.63261211644374493</v>
      </c>
      <c r="I26" s="8">
        <f>Training!R245</f>
        <v>0.63469167480485567</v>
      </c>
      <c r="J26" s="6">
        <f>Training!S243</f>
        <v>0.62960704607046059</v>
      </c>
      <c r="M26" s="5"/>
      <c r="R26" s="8">
        <v>0.45</v>
      </c>
      <c r="S26" s="52">
        <f>Test!Q232</f>
        <v>0.62407407407407411</v>
      </c>
      <c r="T26" s="52">
        <f>Test!R232</f>
        <v>0.66839190102053947</v>
      </c>
      <c r="U26" s="53">
        <f>Test!S230</f>
        <v>0.624074074074074</v>
      </c>
    </row>
    <row r="27" spans="2:22" ht="15.75" customHeight="1" x14ac:dyDescent="0.2">
      <c r="B27" s="5"/>
      <c r="F27" s="4"/>
      <c r="G27" s="4">
        <v>0.6</v>
      </c>
      <c r="H27" s="8">
        <f>Training!AA245</f>
        <v>0.63536585365853648</v>
      </c>
      <c r="I27" s="8">
        <f>Training!AB245</f>
        <v>0.63962994173224819</v>
      </c>
      <c r="J27" s="6">
        <f>Training!AC243</f>
        <v>0.63536585365853659</v>
      </c>
      <c r="M27" s="5"/>
      <c r="Q27" s="4"/>
      <c r="R27" s="4">
        <v>0.6</v>
      </c>
      <c r="S27" s="52">
        <f>Test!AA232</f>
        <v>0.60000000000000009</v>
      </c>
      <c r="T27" s="52">
        <f>Test!AB232</f>
        <v>0.70452872535350242</v>
      </c>
      <c r="U27" s="53">
        <f>Test!AC230</f>
        <v>0.6</v>
      </c>
    </row>
    <row r="28" spans="2:22" ht="15.75" customHeight="1" x14ac:dyDescent="0.2">
      <c r="B28" s="5"/>
      <c r="J28" s="6"/>
      <c r="M28" s="5"/>
      <c r="U28" s="6"/>
    </row>
    <row r="29" spans="2:22" ht="15.75" customHeight="1" x14ac:dyDescent="0.2">
      <c r="B29" s="19"/>
      <c r="C29" s="20"/>
      <c r="D29" s="20"/>
      <c r="E29" s="20"/>
      <c r="F29" s="20"/>
      <c r="G29" s="20"/>
      <c r="H29" s="20"/>
      <c r="I29" s="20"/>
      <c r="J29" s="22"/>
      <c r="M29" s="19"/>
      <c r="N29" s="20"/>
      <c r="O29" s="20"/>
      <c r="P29" s="20"/>
      <c r="Q29" s="20"/>
      <c r="R29" s="20"/>
      <c r="S29" s="20"/>
      <c r="T29" s="20"/>
      <c r="U29" s="22"/>
    </row>
    <row r="30" spans="2:22" ht="15.75" customHeight="1" x14ac:dyDescent="0.2"/>
    <row r="31" spans="2:22" ht="15.75" customHeight="1" x14ac:dyDescent="0.2"/>
    <row r="32" spans="2:22" ht="15.75" customHeight="1" x14ac:dyDescent="0.2"/>
    <row r="33" spans="15:19" ht="15.75" customHeight="1" x14ac:dyDescent="0.2"/>
    <row r="34" spans="15:19" ht="15.75" customHeight="1" x14ac:dyDescent="0.2"/>
    <row r="35" spans="15:19" ht="15.75" customHeight="1" x14ac:dyDescent="0.2"/>
    <row r="36" spans="15:19" ht="15.75" customHeight="1" x14ac:dyDescent="0.2"/>
    <row r="37" spans="15:19" ht="15.75" customHeight="1" x14ac:dyDescent="0.2">
      <c r="O37" s="55" t="s">
        <v>38</v>
      </c>
      <c r="P37" s="55" t="s">
        <v>35</v>
      </c>
      <c r="Q37" s="54">
        <f>S6</f>
        <v>0.6148148148148147</v>
      </c>
      <c r="R37" s="54">
        <v>0.62037037037037046</v>
      </c>
      <c r="S37" s="54">
        <v>0.61296296296296293</v>
      </c>
    </row>
    <row r="38" spans="15:19" ht="15.75" customHeight="1" x14ac:dyDescent="0.2">
      <c r="P38" s="55" t="s">
        <v>36</v>
      </c>
      <c r="Q38" s="54">
        <f>T6</f>
        <v>0.6068703174665484</v>
      </c>
      <c r="R38" s="54">
        <f>T7</f>
        <v>0.6362304406120195</v>
      </c>
      <c r="S38" s="54">
        <f>T8</f>
        <v>0.70254736984355315</v>
      </c>
    </row>
    <row r="39" spans="15:19" ht="15.75" customHeight="1" x14ac:dyDescent="0.2">
      <c r="P39" s="55" t="s">
        <v>37</v>
      </c>
      <c r="Q39" s="54">
        <f>U6</f>
        <v>0.61481481481481481</v>
      </c>
      <c r="R39" s="54">
        <f>U7</f>
        <v>0.62037037037037046</v>
      </c>
      <c r="S39" s="54">
        <f>U8</f>
        <v>0.61296296296296293</v>
      </c>
    </row>
    <row r="40" spans="15:19" ht="15.75" customHeight="1" x14ac:dyDescent="0.2">
      <c r="Q40" s="54"/>
      <c r="R40" s="54"/>
      <c r="S40" s="54"/>
    </row>
    <row r="41" spans="15:19" ht="15.75" customHeight="1" x14ac:dyDescent="0.2">
      <c r="O41" s="55" t="s">
        <v>39</v>
      </c>
      <c r="P41" s="55" t="s">
        <v>35</v>
      </c>
      <c r="Q41" s="54">
        <f>S10</f>
        <v>0.63703703703703707</v>
      </c>
      <c r="R41" s="54">
        <f>S11</f>
        <v>0.61296296296296293</v>
      </c>
      <c r="S41" s="54">
        <f>S12</f>
        <v>0.57592592592592584</v>
      </c>
    </row>
    <row r="42" spans="15:19" ht="15.75" customHeight="1" x14ac:dyDescent="0.2">
      <c r="P42" s="55" t="s">
        <v>36</v>
      </c>
      <c r="Q42" s="54">
        <f>T10</f>
        <v>0.66079846283579124</v>
      </c>
      <c r="R42" s="54">
        <f>T11</f>
        <v>0.68382169830835382</v>
      </c>
      <c r="S42" s="54">
        <f>U11</f>
        <v>0.61296296296296293</v>
      </c>
    </row>
    <row r="43" spans="15:19" ht="15.75" customHeight="1" x14ac:dyDescent="0.2">
      <c r="P43" s="55" t="s">
        <v>37</v>
      </c>
      <c r="Q43" s="54">
        <f>U10</f>
        <v>0.63703703703703707</v>
      </c>
      <c r="R43" s="54">
        <f>U11</f>
        <v>0.61296296296296293</v>
      </c>
      <c r="S43" s="54">
        <f>U12</f>
        <v>0.57592592592592595</v>
      </c>
    </row>
    <row r="44" spans="15:19" ht="15.75" customHeight="1" x14ac:dyDescent="0.2"/>
    <row r="45" spans="15:19" ht="15.75" customHeight="1" x14ac:dyDescent="0.2">
      <c r="O45" s="55" t="s">
        <v>40</v>
      </c>
      <c r="P45" s="55" t="s">
        <v>35</v>
      </c>
      <c r="Q45" s="54">
        <f>S21</f>
        <v>0.61481481481481481</v>
      </c>
      <c r="R45" s="54">
        <f>S22</f>
        <v>0.60925925925925928</v>
      </c>
      <c r="S45" s="54">
        <f>S23</f>
        <v>0.61851851851851847</v>
      </c>
    </row>
    <row r="46" spans="15:19" ht="15.75" customHeight="1" x14ac:dyDescent="0.2">
      <c r="P46" s="55" t="s">
        <v>36</v>
      </c>
      <c r="Q46" s="54">
        <f>T21</f>
        <v>0.62738157827363783</v>
      </c>
      <c r="R46" s="54">
        <f>T22</f>
        <v>0.66155918093618726</v>
      </c>
      <c r="S46" s="54">
        <f>T23</f>
        <v>0.68249533922559791</v>
      </c>
    </row>
    <row r="47" spans="15:19" ht="15.75" customHeight="1" x14ac:dyDescent="0.2">
      <c r="P47" s="55" t="s">
        <v>37</v>
      </c>
      <c r="Q47" s="54">
        <f>U21</f>
        <v>0.61481481481481493</v>
      </c>
      <c r="R47" s="54">
        <f>U22</f>
        <v>0.60925925925925939</v>
      </c>
      <c r="S47" s="54">
        <f>U23</f>
        <v>0.61851851851851847</v>
      </c>
    </row>
    <row r="48" spans="15:19" ht="15.75" customHeight="1" x14ac:dyDescent="0.2"/>
    <row r="49" spans="15:19" ht="15.75" customHeight="1" x14ac:dyDescent="0.2">
      <c r="O49" s="55" t="s">
        <v>41</v>
      </c>
      <c r="P49" s="55" t="s">
        <v>35</v>
      </c>
      <c r="Q49" s="54">
        <f>S25</f>
        <v>0.59259259259259245</v>
      </c>
      <c r="R49" s="54">
        <f>S26</f>
        <v>0.62407407407407411</v>
      </c>
      <c r="S49" s="54">
        <f>S27</f>
        <v>0.60000000000000009</v>
      </c>
    </row>
    <row r="50" spans="15:19" ht="15.75" customHeight="1" x14ac:dyDescent="0.2">
      <c r="P50" s="55" t="s">
        <v>36</v>
      </c>
      <c r="Q50" s="54">
        <f>T25</f>
        <v>0.62518115437423993</v>
      </c>
      <c r="R50" s="54">
        <f>T26</f>
        <v>0.66839190102053947</v>
      </c>
      <c r="S50" s="54">
        <f>T27</f>
        <v>0.70452872535350242</v>
      </c>
    </row>
    <row r="51" spans="15:19" ht="15.75" customHeight="1" x14ac:dyDescent="0.2">
      <c r="P51" s="55" t="s">
        <v>37</v>
      </c>
      <c r="Q51" s="54">
        <f>U25</f>
        <v>0.59259259259259267</v>
      </c>
      <c r="R51" s="54">
        <f>U26</f>
        <v>0.624074074074074</v>
      </c>
      <c r="S51" s="54">
        <f>U27</f>
        <v>0.6</v>
      </c>
    </row>
    <row r="52" spans="15:19" ht="15.75" customHeight="1" x14ac:dyDescent="0.2"/>
    <row r="53" spans="15:19" ht="15.75" customHeight="1" x14ac:dyDescent="0.2"/>
    <row r="54" spans="15:19" ht="15.75" customHeight="1" x14ac:dyDescent="0.2"/>
    <row r="55" spans="15:19" ht="15.75" customHeight="1" x14ac:dyDescent="0.2"/>
    <row r="56" spans="15:19" ht="15.75" customHeight="1" x14ac:dyDescent="0.2"/>
    <row r="57" spans="15:19" ht="15.75" customHeight="1" x14ac:dyDescent="0.2"/>
    <row r="58" spans="15:19" ht="15.75" customHeight="1" x14ac:dyDescent="0.2"/>
    <row r="59" spans="15:19" ht="15.75" customHeight="1" x14ac:dyDescent="0.2"/>
    <row r="60" spans="15:19" ht="15.75" customHeight="1" x14ac:dyDescent="0.2"/>
    <row r="61" spans="15:19" ht="15.75" customHeight="1" x14ac:dyDescent="0.2"/>
    <row r="62" spans="15:19" ht="15.75" customHeight="1" x14ac:dyDescent="0.2"/>
    <row r="63" spans="15:19" ht="15.75" customHeight="1" x14ac:dyDescent="0.2"/>
    <row r="64" spans="15:19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8">
    <mergeCell ref="B19:E19"/>
    <mergeCell ref="M19:P19"/>
    <mergeCell ref="C2:H2"/>
    <mergeCell ref="O2:T2"/>
    <mergeCell ref="B4:E4"/>
    <mergeCell ref="M4:P4"/>
    <mergeCell ref="C17:H17"/>
    <mergeCell ref="O17:T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Training</vt:lpstr>
      <vt:lpstr>Test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2020-05-04T21:13:07Z</dcterms:created>
  <dcterms:modified xsi:type="dcterms:W3CDTF">2020-05-06T12:45:28Z</dcterms:modified>
</cp:coreProperties>
</file>